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0035" yWindow="960" windowWidth="14805" windowHeight="8010"/>
  </bookViews>
  <sheets>
    <sheet name="המרה- חישוב ולפני הורדת התכונות" sheetId="4" r:id="rId1"/>
    <sheet name="המרה- עם חוסרים בLOSSES" sheetId="5" r:id="rId2"/>
    <sheet name="convertable" sheetId="2" r:id="rId3"/>
    <sheet name="hardtop" sheetId="3" r:id="rId4"/>
    <sheet name="hatchback" sheetId="6" r:id="rId5"/>
    <sheet name="sedan" sheetId="7" r:id="rId6"/>
    <sheet name="wagon" sheetId="8" r:id="rId7"/>
    <sheet name="המרה סופי-רגרסיה לינארית" sheetId="9" r:id="rId8"/>
    <sheet name="המרה סופי - עץ החלטה" sheetId="10" r:id="rId9"/>
  </sheets>
  <calcPr calcId="145621"/>
</workbook>
</file>

<file path=xl/calcChain.xml><?xml version="1.0" encoding="utf-8"?>
<calcChain xmlns="http://schemas.openxmlformats.org/spreadsheetml/2006/main">
  <c r="D208" i="9" l="1"/>
  <c r="D199" i="9"/>
  <c r="D196" i="9"/>
  <c r="D207" i="9"/>
  <c r="D187" i="9"/>
  <c r="D186" i="9"/>
  <c r="D185" i="9"/>
  <c r="D206" i="9"/>
  <c r="D195" i="9"/>
  <c r="D190" i="9"/>
  <c r="D188" i="9"/>
  <c r="D192" i="9"/>
  <c r="D194" i="9"/>
  <c r="D191" i="9"/>
  <c r="D193" i="9"/>
  <c r="D205" i="9"/>
  <c r="D204" i="9"/>
  <c r="D203" i="9"/>
  <c r="D202" i="9"/>
  <c r="D201" i="9"/>
  <c r="D198" i="9"/>
  <c r="D189" i="9"/>
  <c r="D200" i="9"/>
  <c r="D184" i="9"/>
  <c r="D197" i="9"/>
  <c r="D183" i="9"/>
  <c r="D182" i="9"/>
  <c r="D181" i="9"/>
  <c r="D109" i="9"/>
  <c r="D108" i="9"/>
  <c r="D93" i="9"/>
  <c r="D123" i="9"/>
  <c r="D141" i="9"/>
  <c r="D180" i="9"/>
  <c r="D143" i="9"/>
  <c r="D179" i="9"/>
  <c r="D178" i="9"/>
  <c r="D177" i="9"/>
  <c r="D164" i="9"/>
  <c r="D176" i="9"/>
  <c r="D163" i="9"/>
  <c r="D175" i="9"/>
  <c r="D99" i="9"/>
  <c r="D98" i="9"/>
  <c r="D151" i="9"/>
  <c r="D150" i="9"/>
  <c r="D160" i="9"/>
  <c r="D174" i="9"/>
  <c r="D107" i="9"/>
  <c r="D106" i="9"/>
  <c r="D105" i="9"/>
  <c r="D117" i="9"/>
  <c r="D116" i="9"/>
  <c r="D173" i="9"/>
  <c r="D104" i="9"/>
  <c r="D103" i="9"/>
  <c r="D102" i="9"/>
  <c r="D101" i="9"/>
  <c r="D133" i="9"/>
  <c r="D132" i="9"/>
  <c r="D88" i="9"/>
  <c r="D87" i="9"/>
  <c r="D97" i="9"/>
  <c r="D86" i="9"/>
  <c r="D96" i="9"/>
  <c r="D95" i="9"/>
  <c r="D94" i="9"/>
  <c r="D162" i="9"/>
  <c r="D161" i="9"/>
  <c r="D114" i="9"/>
  <c r="D113" i="9"/>
  <c r="D112" i="9"/>
  <c r="D111" i="9"/>
  <c r="D110" i="9"/>
  <c r="D149" i="9"/>
  <c r="D148" i="9"/>
  <c r="D158" i="9"/>
  <c r="D157" i="9"/>
  <c r="D156" i="9"/>
  <c r="D155" i="9"/>
  <c r="D154" i="9"/>
  <c r="D153" i="9"/>
  <c r="D152" i="9"/>
  <c r="D121" i="9"/>
  <c r="D131" i="9"/>
  <c r="D130" i="9"/>
  <c r="D140" i="9"/>
  <c r="D139" i="9"/>
  <c r="D138" i="9"/>
  <c r="D137" i="9"/>
  <c r="D142" i="9"/>
  <c r="D136" i="9"/>
  <c r="D135" i="9"/>
  <c r="D134" i="9"/>
  <c r="D172" i="9"/>
  <c r="D171" i="9"/>
  <c r="D170" i="9"/>
  <c r="D129" i="9"/>
  <c r="D128" i="9"/>
  <c r="D127" i="9"/>
  <c r="D126" i="9"/>
  <c r="D125" i="9"/>
  <c r="D169" i="9"/>
  <c r="D168" i="9"/>
  <c r="D167" i="9"/>
  <c r="D92" i="9"/>
  <c r="D91" i="9"/>
  <c r="D90" i="9"/>
  <c r="D124" i="9"/>
  <c r="D122" i="9"/>
  <c r="D147" i="9"/>
  <c r="D146" i="9"/>
  <c r="D145" i="9"/>
  <c r="D144" i="9"/>
  <c r="D89" i="9"/>
  <c r="D166" i="9"/>
  <c r="D165" i="9"/>
  <c r="D159" i="9"/>
  <c r="D115" i="9"/>
  <c r="D100" i="9"/>
  <c r="D73" i="9"/>
  <c r="D72" i="9"/>
  <c r="D71" i="9"/>
  <c r="D74" i="9"/>
  <c r="D70" i="9"/>
  <c r="D84" i="9"/>
  <c r="D83" i="9"/>
  <c r="D75" i="9"/>
  <c r="D17" i="9"/>
  <c r="D16" i="9"/>
  <c r="D26" i="9"/>
  <c r="D25" i="9"/>
  <c r="D24" i="9"/>
  <c r="D18" i="9"/>
  <c r="D48" i="9"/>
  <c r="D47" i="9"/>
  <c r="D68" i="9"/>
  <c r="D67" i="9"/>
  <c r="D23" i="9"/>
  <c r="D22" i="9"/>
  <c r="D21" i="9"/>
  <c r="D20" i="9"/>
  <c r="D19" i="9"/>
  <c r="D82" i="9"/>
  <c r="D62" i="9"/>
  <c r="D81" i="9"/>
  <c r="D42" i="9"/>
  <c r="D41" i="9"/>
  <c r="D36" i="9"/>
  <c r="D44" i="9"/>
  <c r="D80" i="9"/>
  <c r="D79" i="9"/>
  <c r="D78" i="9"/>
  <c r="D61" i="9"/>
  <c r="D60" i="9"/>
  <c r="D66" i="9"/>
  <c r="D65" i="9"/>
  <c r="D64" i="9"/>
  <c r="D63" i="9"/>
  <c r="D77" i="9"/>
  <c r="D37" i="9"/>
  <c r="D46" i="9"/>
  <c r="D45" i="9"/>
  <c r="D33" i="9"/>
  <c r="D32" i="9"/>
  <c r="D31" i="9"/>
  <c r="D76" i="9"/>
  <c r="D35" i="9"/>
  <c r="D34" i="9"/>
  <c r="D30" i="9"/>
  <c r="D50" i="9"/>
  <c r="D29" i="9"/>
  <c r="D49" i="9"/>
  <c r="D28" i="9"/>
  <c r="D52" i="9"/>
  <c r="D51" i="9"/>
  <c r="D40" i="9"/>
  <c r="D39" i="9"/>
  <c r="D38" i="9"/>
  <c r="D27" i="9"/>
  <c r="D43" i="9"/>
  <c r="D56" i="9"/>
  <c r="D55" i="9"/>
  <c r="D54" i="9"/>
  <c r="D53" i="9"/>
  <c r="D15" i="9"/>
  <c r="D8" i="9"/>
  <c r="D11" i="9"/>
  <c r="D10" i="9"/>
  <c r="D9" i="9"/>
  <c r="D12" i="9"/>
  <c r="D3" i="9"/>
  <c r="D6" i="9"/>
  <c r="D2" i="9"/>
  <c r="D5" i="9"/>
  <c r="D4" i="9"/>
  <c r="D9" i="3" l="1"/>
  <c r="D6" i="3"/>
  <c r="D5" i="3"/>
  <c r="D4" i="3"/>
  <c r="D3" i="3"/>
  <c r="D2" i="3"/>
  <c r="D3" i="2"/>
  <c r="D6" i="2"/>
  <c r="D2" i="2"/>
  <c r="D5" i="2"/>
  <c r="D4" i="2"/>
  <c r="D183" i="5"/>
  <c r="D182" i="5"/>
  <c r="D181" i="5"/>
  <c r="D15" i="5"/>
  <c r="D7" i="5"/>
  <c r="D208" i="5"/>
  <c r="D207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84" i="5"/>
  <c r="D83" i="5"/>
  <c r="D82" i="5"/>
  <c r="D81" i="5"/>
  <c r="D80" i="5"/>
  <c r="D79" i="5"/>
  <c r="D206" i="5"/>
  <c r="D205" i="5"/>
  <c r="D167" i="5"/>
  <c r="D166" i="5"/>
  <c r="D165" i="5"/>
  <c r="D164" i="5"/>
  <c r="D163" i="5"/>
  <c r="D162" i="5"/>
  <c r="D161" i="5"/>
  <c r="D78" i="5"/>
  <c r="D12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58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11" i="5"/>
  <c r="D10" i="5"/>
  <c r="D9" i="5"/>
  <c r="D8" i="5"/>
  <c r="D5" i="5"/>
  <c r="D4" i="5"/>
  <c r="D3" i="5"/>
  <c r="D2" i="5"/>
  <c r="D20" i="5"/>
  <c r="D19" i="5"/>
  <c r="D18" i="5"/>
  <c r="D17" i="5"/>
  <c r="D16" i="5"/>
  <c r="D185" i="5"/>
  <c r="D184" i="5"/>
  <c r="D87" i="5"/>
  <c r="D86" i="5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210" i="4"/>
  <c r="C178" i="4"/>
  <c r="C207" i="4"/>
  <c r="C206" i="4"/>
  <c r="C175" i="4"/>
  <c r="C174" i="4"/>
  <c r="C204" i="4"/>
  <c r="C168" i="4"/>
  <c r="C203" i="4"/>
  <c r="C177" i="4"/>
  <c r="C173" i="4"/>
  <c r="C172" i="4"/>
  <c r="C171" i="4"/>
  <c r="C76" i="4"/>
  <c r="C170" i="4"/>
  <c r="C169" i="4"/>
  <c r="C195" i="4"/>
  <c r="C194" i="4"/>
  <c r="C208" i="4"/>
  <c r="C193" i="4"/>
  <c r="C192" i="4"/>
  <c r="C191" i="4"/>
  <c r="C190" i="4"/>
  <c r="C78" i="4"/>
  <c r="C189" i="4"/>
  <c r="C188" i="4"/>
  <c r="C77" i="4"/>
  <c r="C39" i="4"/>
  <c r="C79" i="4"/>
  <c r="C19" i="4"/>
  <c r="C10" i="4"/>
  <c r="C5" i="4"/>
  <c r="C119" i="4"/>
  <c r="C118" i="4"/>
  <c r="C54" i="4"/>
  <c r="C53" i="4"/>
  <c r="C52" i="4"/>
  <c r="C51" i="4"/>
  <c r="C167" i="4"/>
  <c r="C166" i="4"/>
  <c r="C165" i="4"/>
  <c r="C148" i="4"/>
  <c r="C200" i="4"/>
  <c r="C199" i="4"/>
  <c r="C147" i="4"/>
  <c r="C3" i="4"/>
  <c r="C146" i="4"/>
  <c r="C145" i="4"/>
  <c r="C144" i="4"/>
  <c r="C202" i="4"/>
  <c r="C163" i="4"/>
  <c r="C162" i="4"/>
  <c r="C161" i="4"/>
  <c r="C198" i="4"/>
  <c r="C136" i="4"/>
  <c r="C135" i="4"/>
  <c r="C134" i="4"/>
  <c r="C133" i="4"/>
  <c r="C132" i="4"/>
  <c r="C131" i="4"/>
  <c r="C130" i="4"/>
  <c r="C129" i="4"/>
  <c r="C128" i="4"/>
  <c r="C74" i="4"/>
  <c r="C73" i="4"/>
  <c r="C72" i="4"/>
  <c r="C71" i="4"/>
  <c r="C70" i="4"/>
  <c r="C69" i="4"/>
  <c r="C187" i="4"/>
  <c r="C186" i="4"/>
  <c r="C68" i="4"/>
  <c r="C67" i="4"/>
  <c r="C66" i="4"/>
  <c r="C65" i="4"/>
  <c r="C64" i="4"/>
  <c r="C63" i="4"/>
  <c r="C18" i="4"/>
  <c r="C17" i="4"/>
  <c r="C16" i="4"/>
  <c r="C13" i="4"/>
  <c r="C160" i="4"/>
  <c r="C159" i="4"/>
  <c r="C158" i="4"/>
  <c r="C157" i="4"/>
  <c r="C127" i="4"/>
  <c r="C126" i="4"/>
  <c r="C125" i="4"/>
  <c r="C124" i="4"/>
  <c r="C123" i="4"/>
  <c r="C62" i="4"/>
  <c r="C61" i="4"/>
  <c r="C60" i="4"/>
  <c r="C149" i="4"/>
  <c r="C83" i="4"/>
  <c r="C82" i="4"/>
  <c r="C81" i="4"/>
  <c r="C80" i="4"/>
  <c r="C24" i="4"/>
  <c r="C23" i="4"/>
  <c r="C22" i="4"/>
  <c r="C21" i="4"/>
  <c r="C20" i="4"/>
  <c r="C150" i="4"/>
  <c r="C88" i="4"/>
  <c r="C87" i="4"/>
  <c r="C86" i="4"/>
  <c r="C85" i="4"/>
  <c r="C84" i="4"/>
  <c r="C31" i="4"/>
  <c r="C30" i="4"/>
  <c r="C29" i="4"/>
  <c r="C28" i="4"/>
  <c r="C27" i="4"/>
  <c r="C26" i="4"/>
  <c r="C25" i="4"/>
  <c r="C201" i="4"/>
  <c r="C4" i="4"/>
  <c r="C151" i="4"/>
  <c r="C197" i="4"/>
  <c r="C196" i="4"/>
  <c r="C110" i="4"/>
  <c r="C109" i="4"/>
  <c r="C108" i="4"/>
  <c r="C107" i="4"/>
  <c r="C106" i="4"/>
  <c r="C105" i="4"/>
  <c r="C104" i="4"/>
  <c r="C50" i="4"/>
  <c r="C185" i="4"/>
  <c r="C184" i="4"/>
  <c r="C183" i="4"/>
  <c r="C49" i="4"/>
  <c r="C15" i="4"/>
  <c r="C91" i="4"/>
  <c r="C90" i="4"/>
  <c r="C89" i="4"/>
  <c r="C32" i="4"/>
  <c r="C182" i="4"/>
  <c r="C12" i="4"/>
  <c r="C11" i="4"/>
  <c r="C99" i="4"/>
  <c r="C98" i="4"/>
  <c r="C97" i="4"/>
  <c r="C96" i="4"/>
  <c r="C95" i="4"/>
  <c r="C94" i="4"/>
  <c r="C93" i="4"/>
  <c r="C92" i="4"/>
  <c r="C38" i="4"/>
  <c r="C9" i="4"/>
  <c r="C8" i="4"/>
  <c r="C7" i="4"/>
  <c r="C6" i="4"/>
  <c r="C37" i="4"/>
  <c r="C36" i="4"/>
  <c r="C35" i="4"/>
  <c r="C34" i="4"/>
  <c r="C33" i="4"/>
  <c r="C164" i="4"/>
  <c r="C143" i="4"/>
  <c r="C176" i="4"/>
  <c r="C142" i="4"/>
  <c r="C141" i="4"/>
  <c r="C140" i="4"/>
  <c r="C139" i="4"/>
  <c r="C2" i="4"/>
  <c r="C138" i="4"/>
  <c r="C137" i="4"/>
  <c r="C75" i="4"/>
  <c r="C14" i="4"/>
  <c r="C156" i="4"/>
  <c r="C56" i="4"/>
  <c r="C103" i="4"/>
  <c r="C102" i="4"/>
  <c r="C101" i="4"/>
  <c r="C100" i="4"/>
  <c r="C48" i="4"/>
  <c r="C47" i="4"/>
  <c r="C46" i="4"/>
  <c r="C45" i="4"/>
  <c r="C44" i="4"/>
  <c r="C43" i="4"/>
  <c r="C42" i="4"/>
  <c r="C41" i="4"/>
  <c r="C40" i="4"/>
  <c r="C155" i="4"/>
  <c r="C154" i="4"/>
  <c r="C153" i="4"/>
  <c r="C152" i="4"/>
  <c r="C117" i="4"/>
  <c r="C116" i="4"/>
  <c r="C115" i="4"/>
  <c r="C114" i="4"/>
  <c r="C113" i="4"/>
  <c r="C112" i="4"/>
  <c r="C111" i="4"/>
  <c r="A416" i="4"/>
  <c r="A408" i="4"/>
  <c r="A409" i="4"/>
  <c r="A410" i="4"/>
  <c r="A411" i="4"/>
  <c r="A412" i="4"/>
  <c r="A413" i="4"/>
  <c r="A414" i="4"/>
  <c r="A415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210" i="4"/>
</calcChain>
</file>

<file path=xl/sharedStrings.xml><?xml version="1.0" encoding="utf-8"?>
<sst xmlns="http://schemas.openxmlformats.org/spreadsheetml/2006/main" count="4037" uniqueCount="98">
  <si>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</si>
  <si>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</si>
  <si>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</si>
  <si>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</si>
  <si>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</si>
  <si>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</si>
  <si>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</si>
  <si>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</si>
  <si>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</si>
  <si>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</si>
  <si>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</si>
  <si>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</si>
  <si>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</si>
  <si>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</si>
  <si>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num-of-cylinders</t>
  </si>
  <si>
    <t>engine-size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</si>
  <si>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</si>
  <si>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</si>
  <si>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</si>
  <si>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</si>
  <si>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</si>
  <si>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</si>
  <si>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</si>
  <si>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?</t>
  </si>
  <si>
    <t>convertible</t>
  </si>
  <si>
    <t>hardtop</t>
  </si>
  <si>
    <t>hatchback</t>
  </si>
  <si>
    <t>sedan</t>
  </si>
  <si>
    <t>wagon</t>
  </si>
  <si>
    <t>engine-type</t>
  </si>
  <si>
    <t>fuel-system</t>
  </si>
  <si>
    <t>price</t>
  </si>
  <si>
    <t>ohcf</t>
  </si>
  <si>
    <t>2bbl</t>
  </si>
  <si>
    <t>l</t>
  </si>
  <si>
    <t>ohc</t>
  </si>
  <si>
    <t>1bbl</t>
  </si>
  <si>
    <t>idi</t>
  </si>
  <si>
    <t>spdi</t>
  </si>
  <si>
    <t>mpfi</t>
  </si>
  <si>
    <t>dohc</t>
  </si>
  <si>
    <t>rotor</t>
  </si>
  <si>
    <t>4bbl</t>
  </si>
  <si>
    <t>spfi</t>
  </si>
  <si>
    <t>mfi</t>
  </si>
  <si>
    <t>ohcv</t>
  </si>
  <si>
    <t>dohcv</t>
  </si>
  <si>
    <t>החישוב:</t>
  </si>
  <si>
    <t>בצהוב החוסרים שהושלמו</t>
  </si>
  <si>
    <t>subaru</t>
  </si>
  <si>
    <t>gas</t>
  </si>
  <si>
    <t>std</t>
  </si>
  <si>
    <t>two</t>
  </si>
  <si>
    <t>fwd</t>
  </si>
  <si>
    <t>front</t>
  </si>
  <si>
    <t>four</t>
  </si>
  <si>
    <t>chevrolet</t>
  </si>
  <si>
    <t>three</t>
  </si>
  <si>
    <t>mazda</t>
  </si>
  <si>
    <t>toyota</t>
  </si>
  <si>
    <t>mitsubishi</t>
  </si>
  <si>
    <t>honda</t>
  </si>
  <si>
    <t>nissan</t>
  </si>
  <si>
    <t>plymouth</t>
  </si>
  <si>
    <t>dodge</t>
  </si>
  <si>
    <t>diesel</t>
  </si>
  <si>
    <t>4wd</t>
  </si>
  <si>
    <t>turbo</t>
  </si>
  <si>
    <t>volkswagen</t>
  </si>
  <si>
    <t>rwd</t>
  </si>
  <si>
    <t>renault</t>
  </si>
  <si>
    <t>isuzu</t>
  </si>
  <si>
    <t>saab</t>
  </si>
  <si>
    <t>alfa-romero</t>
  </si>
  <si>
    <t>audi</t>
  </si>
  <si>
    <t>five</t>
  </si>
  <si>
    <t>six</t>
  </si>
  <si>
    <t>bmw</t>
  </si>
  <si>
    <t>mercury</t>
  </si>
  <si>
    <t>porsche</t>
  </si>
  <si>
    <t>mercedes-benz</t>
  </si>
  <si>
    <t>rear</t>
  </si>
  <si>
    <t>eight</t>
  </si>
  <si>
    <t>jaguar</t>
  </si>
  <si>
    <t>twelve</t>
  </si>
  <si>
    <t>peugot</t>
  </si>
  <si>
    <t>volvo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</si>
  <si>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</si>
  <si>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</si>
  <si>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</si>
  <si>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</si>
  <si>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</si>
  <si>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</si>
  <si>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</si>
  <si>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</si>
  <si>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</si>
  <si>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</si>
  <si>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price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</si>
</sst>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0" fillId="3" borderId="0" xfId="0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0" xfId="0" applyFill="1"/>
    <xf numFmtId="0" fontId="0" fillId="0" borderId="0" xfId="0"/>
    <xf numFmtId="0" fontId="0" fillId="0" borderId="0" xfId="0" applyFill="1"/>
    <xf numFmtId="0" fontId="3" fillId="0" borderId="0" xfId="0" applyFont="1"/>
    <xf numFmtId="0" fontId="0" fillId="3" borderId="0" xfId="0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0" xfId="0" applyFill="1"/>
    <xf numFmtId="0" fontId="0" fillId="0" borderId="0" xfId="0" applyFont="1"/>
    <xf numFmtId="0" fontId="2" fillId="2" borderId="1" xfId="1" applyBorder="1" applyAlignment="1">
      <alignment horizontal="center"/>
    </xf>
    <xf numFmtId="0" fontId="2" fillId="2" borderId="0" xfId="1" applyBorder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6"/>
  <sheetViews>
    <sheetView rightToLeft="1" tabSelected="1" workbookViewId="0">
      <selection activeCell="B1" sqref="B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29</v>
      </c>
      <c r="P1" t="s">
        <v>14</v>
      </c>
      <c r="Q1" t="s">
        <v>15</v>
      </c>
      <c r="R1" t="s">
        <v>30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31</v>
      </c>
    </row>
    <row r="2" spans="1:26" x14ac:dyDescent="0.2">
      <c r="A2">
        <v>2</v>
      </c>
      <c r="B2">
        <v>94</v>
      </c>
      <c r="C2">
        <f>4/21</f>
        <v>0.19047619047619047</v>
      </c>
      <c r="D2">
        <v>1</v>
      </c>
      <c r="E2">
        <v>0</v>
      </c>
      <c r="F2">
        <v>1</v>
      </c>
      <c r="G2" t="s">
        <v>27</v>
      </c>
      <c r="H2">
        <v>0</v>
      </c>
      <c r="I2">
        <v>0</v>
      </c>
      <c r="J2">
        <v>97.3</v>
      </c>
      <c r="K2">
        <v>171.7</v>
      </c>
      <c r="L2">
        <v>65.5</v>
      </c>
      <c r="M2">
        <v>55.7</v>
      </c>
      <c r="N2">
        <v>2264</v>
      </c>
      <c r="O2" t="s">
        <v>35</v>
      </c>
      <c r="P2">
        <v>4</v>
      </c>
      <c r="Q2">
        <v>97</v>
      </c>
      <c r="R2" t="s">
        <v>37</v>
      </c>
      <c r="S2">
        <v>3.01</v>
      </c>
      <c r="T2">
        <v>3.4</v>
      </c>
      <c r="U2">
        <v>23</v>
      </c>
      <c r="V2">
        <v>52</v>
      </c>
      <c r="W2">
        <v>4800</v>
      </c>
      <c r="X2">
        <v>37</v>
      </c>
      <c r="Y2">
        <v>46</v>
      </c>
      <c r="Z2">
        <v>7995</v>
      </c>
    </row>
    <row r="3" spans="1:26" x14ac:dyDescent="0.2">
      <c r="A3">
        <v>-2</v>
      </c>
      <c r="B3">
        <v>103</v>
      </c>
      <c r="C3">
        <f>13/21</f>
        <v>0.61904761904761907</v>
      </c>
      <c r="D3">
        <v>0</v>
      </c>
      <c r="E3">
        <v>1</v>
      </c>
      <c r="F3">
        <v>1</v>
      </c>
      <c r="G3" t="s">
        <v>27</v>
      </c>
      <c r="H3">
        <v>0.5</v>
      </c>
      <c r="I3">
        <v>0</v>
      </c>
      <c r="J3">
        <v>104.3</v>
      </c>
      <c r="K3">
        <v>188.8</v>
      </c>
      <c r="L3">
        <v>67.2</v>
      </c>
      <c r="M3">
        <v>56.2</v>
      </c>
      <c r="N3">
        <v>3045</v>
      </c>
      <c r="O3" t="s">
        <v>35</v>
      </c>
      <c r="P3">
        <v>4</v>
      </c>
      <c r="Q3">
        <v>130</v>
      </c>
      <c r="R3" t="s">
        <v>39</v>
      </c>
      <c r="S3">
        <v>3.62</v>
      </c>
      <c r="T3">
        <v>3.15</v>
      </c>
      <c r="U3">
        <v>7.5</v>
      </c>
      <c r="V3">
        <v>162</v>
      </c>
      <c r="W3">
        <v>5100</v>
      </c>
      <c r="X3">
        <v>17</v>
      </c>
      <c r="Y3">
        <v>22</v>
      </c>
      <c r="Z3">
        <v>18420</v>
      </c>
    </row>
    <row r="4" spans="1:26" x14ac:dyDescent="0.2">
      <c r="A4">
        <v>1</v>
      </c>
      <c r="B4">
        <v>103</v>
      </c>
      <c r="C4">
        <f>8/21</f>
        <v>0.38095238095238093</v>
      </c>
      <c r="D4">
        <v>0</v>
      </c>
      <c r="E4">
        <v>0</v>
      </c>
      <c r="F4">
        <v>1</v>
      </c>
      <c r="G4" t="s">
        <v>28</v>
      </c>
      <c r="H4">
        <v>0</v>
      </c>
      <c r="I4">
        <v>0</v>
      </c>
      <c r="J4">
        <v>94.5</v>
      </c>
      <c r="K4">
        <v>170.2</v>
      </c>
      <c r="L4">
        <v>63.8</v>
      </c>
      <c r="M4">
        <v>53.5</v>
      </c>
      <c r="N4">
        <v>2037</v>
      </c>
      <c r="O4" t="s">
        <v>35</v>
      </c>
      <c r="P4">
        <v>4</v>
      </c>
      <c r="Q4">
        <v>97</v>
      </c>
      <c r="R4" t="s">
        <v>33</v>
      </c>
      <c r="S4">
        <v>3.15</v>
      </c>
      <c r="T4">
        <v>3.29</v>
      </c>
      <c r="U4">
        <v>9.4</v>
      </c>
      <c r="V4">
        <v>69</v>
      </c>
      <c r="W4">
        <v>5200</v>
      </c>
      <c r="X4">
        <v>31</v>
      </c>
      <c r="Y4">
        <v>37</v>
      </c>
      <c r="Z4">
        <v>7999</v>
      </c>
    </row>
    <row r="5" spans="1:26" x14ac:dyDescent="0.2">
      <c r="A5">
        <v>-1</v>
      </c>
      <c r="B5">
        <v>74</v>
      </c>
      <c r="C5">
        <f>14/21</f>
        <v>0.66666666666666663</v>
      </c>
      <c r="D5">
        <v>0</v>
      </c>
      <c r="E5">
        <v>0</v>
      </c>
      <c r="F5">
        <v>1</v>
      </c>
      <c r="G5" t="s">
        <v>28</v>
      </c>
      <c r="H5">
        <v>0</v>
      </c>
      <c r="I5">
        <v>0</v>
      </c>
      <c r="J5">
        <v>103.3</v>
      </c>
      <c r="K5">
        <v>174.6</v>
      </c>
      <c r="L5">
        <v>64.599999999999994</v>
      </c>
      <c r="M5">
        <v>59.8</v>
      </c>
      <c r="N5">
        <v>2535</v>
      </c>
      <c r="O5" t="s">
        <v>35</v>
      </c>
      <c r="P5">
        <v>4</v>
      </c>
      <c r="Q5">
        <v>122</v>
      </c>
      <c r="R5" t="s">
        <v>33</v>
      </c>
      <c r="S5">
        <v>3.35</v>
      </c>
      <c r="T5">
        <v>3.46</v>
      </c>
      <c r="U5">
        <v>8.5</v>
      </c>
      <c r="V5">
        <v>88</v>
      </c>
      <c r="W5">
        <v>5000</v>
      </c>
      <c r="X5">
        <v>24</v>
      </c>
      <c r="Y5">
        <v>30</v>
      </c>
      <c r="Z5">
        <v>8921</v>
      </c>
    </row>
    <row r="6" spans="1:26" ht="15" x14ac:dyDescent="0.25">
      <c r="A6" s="2">
        <v>3</v>
      </c>
      <c r="B6" s="2">
        <v>150</v>
      </c>
      <c r="C6" s="2">
        <f>5/21</f>
        <v>0.23809523809523808</v>
      </c>
      <c r="D6" s="2">
        <v>0</v>
      </c>
      <c r="E6" s="2">
        <v>0</v>
      </c>
      <c r="F6" s="2">
        <v>0</v>
      </c>
      <c r="G6" s="2" t="s">
        <v>26</v>
      </c>
      <c r="H6" s="2">
        <v>0.5</v>
      </c>
      <c r="I6" s="2">
        <v>0</v>
      </c>
      <c r="J6" s="2">
        <v>95.3</v>
      </c>
      <c r="K6" s="2">
        <v>169</v>
      </c>
      <c r="L6" s="2">
        <v>65.7</v>
      </c>
      <c r="M6" s="2">
        <v>49.6</v>
      </c>
      <c r="N6" s="2">
        <v>2380</v>
      </c>
      <c r="O6" s="2" t="s">
        <v>41</v>
      </c>
      <c r="P6" s="2">
        <v>2</v>
      </c>
      <c r="Q6" s="2">
        <v>70</v>
      </c>
      <c r="R6" s="2" t="s">
        <v>42</v>
      </c>
      <c r="S6" s="3">
        <v>3.3370000000000002</v>
      </c>
      <c r="T6" s="4">
        <v>3.097</v>
      </c>
      <c r="U6" s="2">
        <v>9.4</v>
      </c>
      <c r="V6" s="2">
        <v>101</v>
      </c>
      <c r="W6" s="2">
        <v>6000</v>
      </c>
      <c r="X6" s="2">
        <v>17</v>
      </c>
      <c r="Y6" s="2">
        <v>23</v>
      </c>
      <c r="Z6" s="2">
        <v>10945</v>
      </c>
    </row>
    <row r="7" spans="1:26" ht="15" x14ac:dyDescent="0.25">
      <c r="A7" s="2">
        <v>3</v>
      </c>
      <c r="B7" s="2">
        <v>150</v>
      </c>
      <c r="C7" s="2">
        <f>5/21</f>
        <v>0.23809523809523808</v>
      </c>
      <c r="D7" s="2">
        <v>0</v>
      </c>
      <c r="E7" s="2">
        <v>0</v>
      </c>
      <c r="F7" s="2">
        <v>0</v>
      </c>
      <c r="G7" s="2" t="s">
        <v>26</v>
      </c>
      <c r="H7" s="2">
        <v>0.5</v>
      </c>
      <c r="I7" s="2">
        <v>0</v>
      </c>
      <c r="J7" s="2">
        <v>95.3</v>
      </c>
      <c r="K7" s="2">
        <v>169</v>
      </c>
      <c r="L7" s="2">
        <v>65.7</v>
      </c>
      <c r="M7" s="2">
        <v>49.6</v>
      </c>
      <c r="N7" s="2">
        <v>2380</v>
      </c>
      <c r="O7" s="2" t="s">
        <v>41</v>
      </c>
      <c r="P7" s="2">
        <v>2</v>
      </c>
      <c r="Q7" s="2">
        <v>70</v>
      </c>
      <c r="R7" s="2" t="s">
        <v>42</v>
      </c>
      <c r="S7" s="3">
        <v>3.4249999999999998</v>
      </c>
      <c r="T7" s="4">
        <v>3.2549999999999999</v>
      </c>
      <c r="U7" s="2">
        <v>9.4</v>
      </c>
      <c r="V7" s="2">
        <v>101</v>
      </c>
      <c r="W7" s="2">
        <v>6000</v>
      </c>
      <c r="X7" s="2">
        <v>17</v>
      </c>
      <c r="Y7" s="2">
        <v>23</v>
      </c>
      <c r="Z7" s="2">
        <v>11845</v>
      </c>
    </row>
    <row r="8" spans="1:26" ht="15" x14ac:dyDescent="0.25">
      <c r="A8" s="2">
        <v>3</v>
      </c>
      <c r="B8" s="2">
        <v>150</v>
      </c>
      <c r="C8" s="2">
        <f>5/21</f>
        <v>0.23809523809523808</v>
      </c>
      <c r="D8" s="2">
        <v>0</v>
      </c>
      <c r="E8" s="2">
        <v>0</v>
      </c>
      <c r="F8" s="2">
        <v>0</v>
      </c>
      <c r="G8" s="2" t="s">
        <v>26</v>
      </c>
      <c r="H8" s="2">
        <v>0.5</v>
      </c>
      <c r="I8" s="2">
        <v>0</v>
      </c>
      <c r="J8" s="2">
        <v>95.3</v>
      </c>
      <c r="K8" s="2">
        <v>169</v>
      </c>
      <c r="L8" s="2">
        <v>65.7</v>
      </c>
      <c r="M8" s="2">
        <v>49.6</v>
      </c>
      <c r="N8" s="2">
        <v>2385</v>
      </c>
      <c r="O8" s="2" t="s">
        <v>41</v>
      </c>
      <c r="P8" s="2">
        <v>2</v>
      </c>
      <c r="Q8" s="2">
        <v>70</v>
      </c>
      <c r="R8" s="2" t="s">
        <v>42</v>
      </c>
      <c r="S8" s="3">
        <v>3.5139999999999998</v>
      </c>
      <c r="T8" s="4">
        <v>3.4140000000000001</v>
      </c>
      <c r="U8" s="2">
        <v>9.4</v>
      </c>
      <c r="V8" s="2">
        <v>101</v>
      </c>
      <c r="W8" s="2">
        <v>6000</v>
      </c>
      <c r="X8" s="2">
        <v>17</v>
      </c>
      <c r="Y8" s="2">
        <v>23</v>
      </c>
      <c r="Z8" s="2">
        <v>13645</v>
      </c>
    </row>
    <row r="9" spans="1:26" ht="15" x14ac:dyDescent="0.25">
      <c r="A9" s="2">
        <v>3</v>
      </c>
      <c r="B9" s="2">
        <v>150</v>
      </c>
      <c r="C9" s="2">
        <f>5/21</f>
        <v>0.23809523809523808</v>
      </c>
      <c r="D9" s="2">
        <v>0</v>
      </c>
      <c r="E9" s="2">
        <v>0</v>
      </c>
      <c r="F9" s="2">
        <v>0</v>
      </c>
      <c r="G9" s="2" t="s">
        <v>26</v>
      </c>
      <c r="H9" s="2">
        <v>0.5</v>
      </c>
      <c r="I9" s="2">
        <v>0</v>
      </c>
      <c r="J9" s="2">
        <v>95.3</v>
      </c>
      <c r="K9" s="2">
        <v>169</v>
      </c>
      <c r="L9" s="2">
        <v>65.7</v>
      </c>
      <c r="M9" s="2">
        <v>49.6</v>
      </c>
      <c r="N9" s="2">
        <v>2500</v>
      </c>
      <c r="O9" s="2" t="s">
        <v>41</v>
      </c>
      <c r="P9" s="2">
        <v>2</v>
      </c>
      <c r="Q9" s="2">
        <v>80</v>
      </c>
      <c r="R9" s="2" t="s">
        <v>39</v>
      </c>
      <c r="S9" s="3">
        <v>3.6019999999999999</v>
      </c>
      <c r="T9" s="4">
        <v>3.5720000000000001</v>
      </c>
      <c r="U9" s="2">
        <v>9.4</v>
      </c>
      <c r="V9" s="2">
        <v>135</v>
      </c>
      <c r="W9" s="2">
        <v>6000</v>
      </c>
      <c r="X9" s="2">
        <v>16</v>
      </c>
      <c r="Y9" s="2">
        <v>23</v>
      </c>
      <c r="Z9" s="2">
        <v>15645</v>
      </c>
    </row>
    <row r="10" spans="1:26" x14ac:dyDescent="0.2">
      <c r="A10">
        <v>2</v>
      </c>
      <c r="B10">
        <v>121</v>
      </c>
      <c r="C10">
        <f>15/21</f>
        <v>0.7142857142857143</v>
      </c>
      <c r="D10">
        <v>0</v>
      </c>
      <c r="E10">
        <v>0</v>
      </c>
      <c r="F10">
        <v>0</v>
      </c>
      <c r="G10" t="s">
        <v>26</v>
      </c>
      <c r="H10">
        <v>0</v>
      </c>
      <c r="I10">
        <v>0</v>
      </c>
      <c r="J10">
        <v>88.4</v>
      </c>
      <c r="K10">
        <v>141.1</v>
      </c>
      <c r="L10">
        <v>60.3</v>
      </c>
      <c r="M10">
        <v>53.2</v>
      </c>
      <c r="N10">
        <v>1488</v>
      </c>
      <c r="O10" t="s">
        <v>34</v>
      </c>
      <c r="P10">
        <v>3</v>
      </c>
      <c r="Q10">
        <v>61</v>
      </c>
      <c r="R10" t="s">
        <v>33</v>
      </c>
      <c r="S10">
        <v>2.91</v>
      </c>
      <c r="T10">
        <v>3.03</v>
      </c>
      <c r="U10">
        <v>9.5</v>
      </c>
      <c r="V10">
        <v>48</v>
      </c>
      <c r="W10">
        <v>5100</v>
      </c>
      <c r="X10">
        <v>47</v>
      </c>
      <c r="Y10">
        <v>53</v>
      </c>
      <c r="Z10">
        <v>5151</v>
      </c>
    </row>
    <row r="11" spans="1:26" x14ac:dyDescent="0.2">
      <c r="A11">
        <v>3</v>
      </c>
      <c r="B11" t="s">
        <v>23</v>
      </c>
      <c r="C11">
        <f>6/21</f>
        <v>0.2857142857142857</v>
      </c>
      <c r="D11">
        <v>0</v>
      </c>
      <c r="E11">
        <v>0</v>
      </c>
      <c r="F11">
        <v>0</v>
      </c>
      <c r="G11" t="s">
        <v>24</v>
      </c>
      <c r="H11">
        <v>0.5</v>
      </c>
      <c r="I11">
        <v>0</v>
      </c>
      <c r="J11">
        <v>88.6</v>
      </c>
      <c r="K11">
        <v>168.8</v>
      </c>
      <c r="L11">
        <v>64.099999999999994</v>
      </c>
      <c r="M11">
        <v>48.8</v>
      </c>
      <c r="N11">
        <v>2548</v>
      </c>
      <c r="O11" t="s">
        <v>40</v>
      </c>
      <c r="P11">
        <v>4</v>
      </c>
      <c r="Q11">
        <v>130</v>
      </c>
      <c r="R11" t="s">
        <v>39</v>
      </c>
      <c r="S11">
        <v>3.47</v>
      </c>
      <c r="T11">
        <v>2.68</v>
      </c>
      <c r="U11">
        <v>9</v>
      </c>
      <c r="V11">
        <v>111</v>
      </c>
      <c r="W11">
        <v>5000</v>
      </c>
      <c r="X11">
        <v>21</v>
      </c>
      <c r="Y11">
        <v>27</v>
      </c>
      <c r="Z11">
        <v>13495</v>
      </c>
    </row>
    <row r="12" spans="1:26" x14ac:dyDescent="0.2">
      <c r="A12">
        <v>3</v>
      </c>
      <c r="B12" t="s">
        <v>23</v>
      </c>
      <c r="C12">
        <f>6/21</f>
        <v>0.2857142857142857</v>
      </c>
      <c r="D12">
        <v>0</v>
      </c>
      <c r="E12">
        <v>0</v>
      </c>
      <c r="F12">
        <v>0</v>
      </c>
      <c r="G12" t="s">
        <v>24</v>
      </c>
      <c r="H12">
        <v>0.5</v>
      </c>
      <c r="I12">
        <v>0</v>
      </c>
      <c r="J12">
        <v>88.6</v>
      </c>
      <c r="K12">
        <v>168.8</v>
      </c>
      <c r="L12">
        <v>64.099999999999994</v>
      </c>
      <c r="M12">
        <v>48.8</v>
      </c>
      <c r="N12">
        <v>2548</v>
      </c>
      <c r="O12" t="s">
        <v>40</v>
      </c>
      <c r="P12">
        <v>4</v>
      </c>
      <c r="Q12">
        <v>130</v>
      </c>
      <c r="R12" t="s">
        <v>39</v>
      </c>
      <c r="S12">
        <v>3.47</v>
      </c>
      <c r="T12">
        <v>2.68</v>
      </c>
      <c r="U12">
        <v>9</v>
      </c>
      <c r="V12">
        <v>111</v>
      </c>
      <c r="W12">
        <v>5000</v>
      </c>
      <c r="X12">
        <v>21</v>
      </c>
      <c r="Y12">
        <v>27</v>
      </c>
      <c r="Z12">
        <v>16500</v>
      </c>
    </row>
    <row r="13" spans="1:26" x14ac:dyDescent="0.2">
      <c r="A13">
        <v>2</v>
      </c>
      <c r="B13">
        <v>134</v>
      </c>
      <c r="C13">
        <f>12/21</f>
        <v>0.5714285714285714</v>
      </c>
      <c r="D13">
        <v>0</v>
      </c>
      <c r="E13">
        <v>0</v>
      </c>
      <c r="F13">
        <v>0</v>
      </c>
      <c r="G13" t="s">
        <v>24</v>
      </c>
      <c r="H13">
        <v>0.5</v>
      </c>
      <c r="I13">
        <v>0</v>
      </c>
      <c r="J13">
        <v>98.4</v>
      </c>
      <c r="K13">
        <v>176.2</v>
      </c>
      <c r="L13">
        <v>65.599999999999994</v>
      </c>
      <c r="M13">
        <v>53</v>
      </c>
      <c r="N13">
        <v>2975</v>
      </c>
      <c r="O13" t="s">
        <v>35</v>
      </c>
      <c r="P13">
        <v>4</v>
      </c>
      <c r="Q13">
        <v>146</v>
      </c>
      <c r="R13" t="s">
        <v>39</v>
      </c>
      <c r="S13">
        <v>3.62</v>
      </c>
      <c r="T13">
        <v>3.5</v>
      </c>
      <c r="U13">
        <v>9.3000000000000007</v>
      </c>
      <c r="V13">
        <v>116</v>
      </c>
      <c r="W13">
        <v>4800</v>
      </c>
      <c r="X13">
        <v>24</v>
      </c>
      <c r="Y13">
        <v>30</v>
      </c>
      <c r="Z13">
        <v>17669</v>
      </c>
    </row>
    <row r="14" spans="1:26" x14ac:dyDescent="0.2">
      <c r="A14">
        <v>3</v>
      </c>
      <c r="B14" t="s">
        <v>23</v>
      </c>
      <c r="C14">
        <f>4/21</f>
        <v>0.19047619047619047</v>
      </c>
      <c r="D14">
        <v>0</v>
      </c>
      <c r="E14">
        <v>0</v>
      </c>
      <c r="F14">
        <v>0</v>
      </c>
      <c r="G14" t="s">
        <v>24</v>
      </c>
      <c r="H14">
        <v>0</v>
      </c>
      <c r="I14">
        <v>0</v>
      </c>
      <c r="J14">
        <v>94.5</v>
      </c>
      <c r="K14">
        <v>159.30000000000001</v>
      </c>
      <c r="L14">
        <v>64.2</v>
      </c>
      <c r="M14">
        <v>55.6</v>
      </c>
      <c r="N14">
        <v>2254</v>
      </c>
      <c r="O14" t="s">
        <v>35</v>
      </c>
      <c r="P14">
        <v>4</v>
      </c>
      <c r="Q14">
        <v>109</v>
      </c>
      <c r="R14" t="s">
        <v>39</v>
      </c>
      <c r="S14">
        <v>3.19</v>
      </c>
      <c r="T14">
        <v>3.4</v>
      </c>
      <c r="U14">
        <v>8.5</v>
      </c>
      <c r="V14">
        <v>90</v>
      </c>
      <c r="W14">
        <v>5500</v>
      </c>
      <c r="X14">
        <v>24</v>
      </c>
      <c r="Y14">
        <v>29</v>
      </c>
      <c r="Z14">
        <v>11595</v>
      </c>
    </row>
    <row r="15" spans="1:26" x14ac:dyDescent="0.2">
      <c r="A15">
        <v>2</v>
      </c>
      <c r="B15">
        <v>168</v>
      </c>
      <c r="C15">
        <f>8/21</f>
        <v>0.38095238095238093</v>
      </c>
      <c r="D15">
        <v>0</v>
      </c>
      <c r="E15">
        <v>0</v>
      </c>
      <c r="F15">
        <v>0</v>
      </c>
      <c r="G15" t="s">
        <v>25</v>
      </c>
      <c r="H15">
        <v>0</v>
      </c>
      <c r="I15">
        <v>0</v>
      </c>
      <c r="J15">
        <v>95.1</v>
      </c>
      <c r="K15">
        <v>162.4</v>
      </c>
      <c r="L15">
        <v>63.8</v>
      </c>
      <c r="M15">
        <v>53.3</v>
      </c>
      <c r="N15">
        <v>2008</v>
      </c>
      <c r="O15" t="s">
        <v>35</v>
      </c>
      <c r="P15">
        <v>4</v>
      </c>
      <c r="Q15">
        <v>97</v>
      </c>
      <c r="R15" t="s">
        <v>33</v>
      </c>
      <c r="S15">
        <v>3.15</v>
      </c>
      <c r="T15">
        <v>3.29</v>
      </c>
      <c r="U15">
        <v>9.4</v>
      </c>
      <c r="V15">
        <v>69</v>
      </c>
      <c r="W15">
        <v>5200</v>
      </c>
      <c r="X15">
        <v>31</v>
      </c>
      <c r="Y15">
        <v>37</v>
      </c>
      <c r="Z15">
        <v>8249</v>
      </c>
    </row>
    <row r="16" spans="1:26" x14ac:dyDescent="0.2">
      <c r="A16">
        <v>2</v>
      </c>
      <c r="B16">
        <v>134</v>
      </c>
      <c r="C16">
        <f>12/21</f>
        <v>0.5714285714285714</v>
      </c>
      <c r="D16">
        <v>0</v>
      </c>
      <c r="E16">
        <v>0</v>
      </c>
      <c r="F16">
        <v>0</v>
      </c>
      <c r="G16" t="s">
        <v>25</v>
      </c>
      <c r="H16">
        <v>0.5</v>
      </c>
      <c r="I16">
        <v>0</v>
      </c>
      <c r="J16">
        <v>98.4</v>
      </c>
      <c r="K16">
        <v>176.2</v>
      </c>
      <c r="L16">
        <v>65.599999999999994</v>
      </c>
      <c r="M16">
        <v>52</v>
      </c>
      <c r="N16">
        <v>2540</v>
      </c>
      <c r="O16" t="s">
        <v>35</v>
      </c>
      <c r="P16">
        <v>4</v>
      </c>
      <c r="Q16">
        <v>146</v>
      </c>
      <c r="R16" t="s">
        <v>39</v>
      </c>
      <c r="S16">
        <v>3.62</v>
      </c>
      <c r="T16">
        <v>3.5</v>
      </c>
      <c r="U16">
        <v>9.3000000000000007</v>
      </c>
      <c r="V16">
        <v>116</v>
      </c>
      <c r="W16">
        <v>4800</v>
      </c>
      <c r="X16">
        <v>24</v>
      </c>
      <c r="Y16">
        <v>30</v>
      </c>
      <c r="Z16">
        <v>8449</v>
      </c>
    </row>
    <row r="17" spans="1:26" x14ac:dyDescent="0.2">
      <c r="A17">
        <v>2</v>
      </c>
      <c r="B17">
        <v>134</v>
      </c>
      <c r="C17">
        <f>12/21</f>
        <v>0.5714285714285714</v>
      </c>
      <c r="D17">
        <v>0</v>
      </c>
      <c r="E17">
        <v>0</v>
      </c>
      <c r="F17">
        <v>0</v>
      </c>
      <c r="G17" t="s">
        <v>25</v>
      </c>
      <c r="H17">
        <v>0.5</v>
      </c>
      <c r="I17">
        <v>0</v>
      </c>
      <c r="J17">
        <v>98.4</v>
      </c>
      <c r="K17">
        <v>176.2</v>
      </c>
      <c r="L17">
        <v>65.599999999999994</v>
      </c>
      <c r="M17">
        <v>52</v>
      </c>
      <c r="N17">
        <v>2536</v>
      </c>
      <c r="O17" t="s">
        <v>35</v>
      </c>
      <c r="P17">
        <v>4</v>
      </c>
      <c r="Q17">
        <v>146</v>
      </c>
      <c r="R17" t="s">
        <v>39</v>
      </c>
      <c r="S17">
        <v>3.62</v>
      </c>
      <c r="T17">
        <v>3.5</v>
      </c>
      <c r="U17">
        <v>9.3000000000000007</v>
      </c>
      <c r="V17">
        <v>116</v>
      </c>
      <c r="W17">
        <v>4800</v>
      </c>
      <c r="X17">
        <v>24</v>
      </c>
      <c r="Y17">
        <v>30</v>
      </c>
      <c r="Z17">
        <v>9639</v>
      </c>
    </row>
    <row r="18" spans="1:26" x14ac:dyDescent="0.2">
      <c r="A18">
        <v>2</v>
      </c>
      <c r="B18">
        <v>134</v>
      </c>
      <c r="C18">
        <f>12/21</f>
        <v>0.5714285714285714</v>
      </c>
      <c r="D18">
        <v>0</v>
      </c>
      <c r="E18">
        <v>0</v>
      </c>
      <c r="F18">
        <v>0</v>
      </c>
      <c r="G18" t="s">
        <v>25</v>
      </c>
      <c r="H18">
        <v>0.5</v>
      </c>
      <c r="I18">
        <v>0</v>
      </c>
      <c r="J18">
        <v>98.4</v>
      </c>
      <c r="K18">
        <v>176.2</v>
      </c>
      <c r="L18">
        <v>65.599999999999994</v>
      </c>
      <c r="M18">
        <v>52</v>
      </c>
      <c r="N18">
        <v>2679</v>
      </c>
      <c r="O18" t="s">
        <v>35</v>
      </c>
      <c r="P18">
        <v>4</v>
      </c>
      <c r="Q18">
        <v>146</v>
      </c>
      <c r="R18" t="s">
        <v>39</v>
      </c>
      <c r="S18">
        <v>3.62</v>
      </c>
      <c r="T18">
        <v>3.5</v>
      </c>
      <c r="U18">
        <v>9.3000000000000007</v>
      </c>
      <c r="V18">
        <v>116</v>
      </c>
      <c r="W18">
        <v>4800</v>
      </c>
      <c r="X18">
        <v>24</v>
      </c>
      <c r="Y18">
        <v>30</v>
      </c>
      <c r="Z18">
        <v>11199</v>
      </c>
    </row>
    <row r="19" spans="1:26" x14ac:dyDescent="0.2">
      <c r="A19">
        <v>1</v>
      </c>
      <c r="B19">
        <v>98</v>
      </c>
      <c r="C19">
        <f>15/21</f>
        <v>0.7142857142857143</v>
      </c>
      <c r="D19">
        <v>0</v>
      </c>
      <c r="E19">
        <v>0</v>
      </c>
      <c r="F19">
        <v>0</v>
      </c>
      <c r="G19" t="s">
        <v>26</v>
      </c>
      <c r="H19">
        <v>0</v>
      </c>
      <c r="I19">
        <v>0</v>
      </c>
      <c r="J19">
        <v>94.5</v>
      </c>
      <c r="K19">
        <v>155.9</v>
      </c>
      <c r="L19">
        <v>63.6</v>
      </c>
      <c r="M19">
        <v>52</v>
      </c>
      <c r="N19">
        <v>1874</v>
      </c>
      <c r="O19" t="s">
        <v>35</v>
      </c>
      <c r="P19">
        <v>4</v>
      </c>
      <c r="Q19">
        <v>90</v>
      </c>
      <c r="R19" t="s">
        <v>33</v>
      </c>
      <c r="S19">
        <v>3.03</v>
      </c>
      <c r="T19">
        <v>3.11</v>
      </c>
      <c r="U19">
        <v>9.6</v>
      </c>
      <c r="V19">
        <v>70</v>
      </c>
      <c r="W19">
        <v>5400</v>
      </c>
      <c r="X19">
        <v>38</v>
      </c>
      <c r="Y19">
        <v>43</v>
      </c>
      <c r="Z19">
        <v>6295</v>
      </c>
    </row>
    <row r="20" spans="1:26" x14ac:dyDescent="0.2">
      <c r="A20">
        <v>1</v>
      </c>
      <c r="B20">
        <v>118</v>
      </c>
      <c r="C20">
        <f>10/21</f>
        <v>0.47619047619047616</v>
      </c>
      <c r="D20">
        <v>0</v>
      </c>
      <c r="E20">
        <v>0</v>
      </c>
      <c r="F20">
        <v>0</v>
      </c>
      <c r="G20" t="s">
        <v>26</v>
      </c>
      <c r="H20">
        <v>0</v>
      </c>
      <c r="I20">
        <v>0</v>
      </c>
      <c r="J20">
        <v>93.7</v>
      </c>
      <c r="K20">
        <v>157.30000000000001</v>
      </c>
      <c r="L20">
        <v>63.8</v>
      </c>
      <c r="M20">
        <v>50.8</v>
      </c>
      <c r="N20">
        <v>1876</v>
      </c>
      <c r="O20" t="s">
        <v>35</v>
      </c>
      <c r="P20">
        <v>4</v>
      </c>
      <c r="Q20">
        <v>90</v>
      </c>
      <c r="R20" t="s">
        <v>33</v>
      </c>
      <c r="S20">
        <v>2.97</v>
      </c>
      <c r="T20">
        <v>3.23</v>
      </c>
      <c r="U20">
        <v>9.41</v>
      </c>
      <c r="V20">
        <v>68</v>
      </c>
      <c r="W20">
        <v>5500</v>
      </c>
      <c r="X20">
        <v>37</v>
      </c>
      <c r="Y20">
        <v>41</v>
      </c>
      <c r="Z20">
        <v>5572</v>
      </c>
    </row>
    <row r="21" spans="1:26" x14ac:dyDescent="0.2">
      <c r="A21">
        <v>1</v>
      </c>
      <c r="B21">
        <v>118</v>
      </c>
      <c r="C21">
        <f>10/21</f>
        <v>0.47619047619047616</v>
      </c>
      <c r="D21">
        <v>0</v>
      </c>
      <c r="E21">
        <v>0</v>
      </c>
      <c r="F21">
        <v>0</v>
      </c>
      <c r="G21" t="s">
        <v>26</v>
      </c>
      <c r="H21">
        <v>0</v>
      </c>
      <c r="I21">
        <v>0</v>
      </c>
      <c r="J21">
        <v>93.7</v>
      </c>
      <c r="K21">
        <v>157.30000000000001</v>
      </c>
      <c r="L21">
        <v>63.8</v>
      </c>
      <c r="M21">
        <v>50.8</v>
      </c>
      <c r="N21">
        <v>1876</v>
      </c>
      <c r="O21" t="s">
        <v>35</v>
      </c>
      <c r="P21">
        <v>4</v>
      </c>
      <c r="Q21">
        <v>90</v>
      </c>
      <c r="R21" t="s">
        <v>33</v>
      </c>
      <c r="S21">
        <v>2.97</v>
      </c>
      <c r="T21">
        <v>3.23</v>
      </c>
      <c r="U21">
        <v>9.4</v>
      </c>
      <c r="V21">
        <v>68</v>
      </c>
      <c r="W21">
        <v>5500</v>
      </c>
      <c r="X21">
        <v>31</v>
      </c>
      <c r="Y21">
        <v>38</v>
      </c>
      <c r="Z21">
        <v>6377</v>
      </c>
    </row>
    <row r="22" spans="1:26" x14ac:dyDescent="0.2">
      <c r="A22">
        <v>1</v>
      </c>
      <c r="B22">
        <v>118</v>
      </c>
      <c r="C22">
        <f>10/21</f>
        <v>0.47619047619047616</v>
      </c>
      <c r="D22">
        <v>0</v>
      </c>
      <c r="E22">
        <v>1</v>
      </c>
      <c r="F22">
        <v>0</v>
      </c>
      <c r="G22" t="s">
        <v>26</v>
      </c>
      <c r="H22">
        <v>0</v>
      </c>
      <c r="I22">
        <v>0</v>
      </c>
      <c r="J22">
        <v>93.7</v>
      </c>
      <c r="K22">
        <v>157.30000000000001</v>
      </c>
      <c r="L22">
        <v>63.8</v>
      </c>
      <c r="M22">
        <v>50.8</v>
      </c>
      <c r="N22">
        <v>2128</v>
      </c>
      <c r="O22" t="s">
        <v>35</v>
      </c>
      <c r="P22">
        <v>4</v>
      </c>
      <c r="Q22">
        <v>98</v>
      </c>
      <c r="R22" t="s">
        <v>39</v>
      </c>
      <c r="S22">
        <v>3.03</v>
      </c>
      <c r="T22">
        <v>3.39</v>
      </c>
      <c r="U22">
        <v>7.6</v>
      </c>
      <c r="V22">
        <v>102</v>
      </c>
      <c r="W22">
        <v>5500</v>
      </c>
      <c r="X22">
        <v>24</v>
      </c>
      <c r="Y22">
        <v>30</v>
      </c>
      <c r="Z22">
        <v>7957</v>
      </c>
    </row>
    <row r="23" spans="1:26" x14ac:dyDescent="0.2">
      <c r="A23">
        <v>3</v>
      </c>
      <c r="B23">
        <v>145</v>
      </c>
      <c r="C23">
        <f>10/21</f>
        <v>0.47619047619047616</v>
      </c>
      <c r="D23">
        <v>0</v>
      </c>
      <c r="E23">
        <v>1</v>
      </c>
      <c r="F23">
        <v>0</v>
      </c>
      <c r="G23" t="s">
        <v>26</v>
      </c>
      <c r="H23">
        <v>0</v>
      </c>
      <c r="I23">
        <v>0</v>
      </c>
      <c r="J23">
        <v>95.9</v>
      </c>
      <c r="K23">
        <v>173.2</v>
      </c>
      <c r="L23">
        <v>66.3</v>
      </c>
      <c r="M23">
        <v>50.2</v>
      </c>
      <c r="N23">
        <v>2811</v>
      </c>
      <c r="O23" t="s">
        <v>35</v>
      </c>
      <c r="P23">
        <v>4</v>
      </c>
      <c r="Q23">
        <v>156</v>
      </c>
      <c r="R23" t="s">
        <v>44</v>
      </c>
      <c r="S23">
        <v>3.6</v>
      </c>
      <c r="T23">
        <v>3.9</v>
      </c>
      <c r="U23">
        <v>7</v>
      </c>
      <c r="V23">
        <v>145</v>
      </c>
      <c r="W23">
        <v>5000</v>
      </c>
      <c r="X23">
        <v>19</v>
      </c>
      <c r="Y23">
        <v>24</v>
      </c>
      <c r="Z23">
        <v>12964</v>
      </c>
    </row>
    <row r="24" spans="1:26" x14ac:dyDescent="0.2">
      <c r="A24">
        <v>1</v>
      </c>
      <c r="B24">
        <v>148</v>
      </c>
      <c r="C24">
        <f>10/21</f>
        <v>0.47619047619047616</v>
      </c>
      <c r="D24">
        <v>0</v>
      </c>
      <c r="E24">
        <v>0</v>
      </c>
      <c r="F24">
        <v>1</v>
      </c>
      <c r="G24" t="s">
        <v>26</v>
      </c>
      <c r="H24">
        <v>0</v>
      </c>
      <c r="I24">
        <v>0</v>
      </c>
      <c r="J24">
        <v>93.7</v>
      </c>
      <c r="K24">
        <v>157.30000000000001</v>
      </c>
      <c r="L24">
        <v>63.8</v>
      </c>
      <c r="M24">
        <v>50.6</v>
      </c>
      <c r="N24">
        <v>1967</v>
      </c>
      <c r="O24" t="s">
        <v>35</v>
      </c>
      <c r="P24">
        <v>4</v>
      </c>
      <c r="Q24">
        <v>90</v>
      </c>
      <c r="R24" t="s">
        <v>33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6229</v>
      </c>
    </row>
    <row r="25" spans="1:26" x14ac:dyDescent="0.2">
      <c r="A25">
        <v>1</v>
      </c>
      <c r="B25">
        <v>101</v>
      </c>
      <c r="C25">
        <f t="shared" ref="C25:C31" si="0">9/21</f>
        <v>0.42857142857142855</v>
      </c>
      <c r="D25">
        <v>0</v>
      </c>
      <c r="E25">
        <v>0</v>
      </c>
      <c r="F25">
        <v>0</v>
      </c>
      <c r="G25" t="s">
        <v>26</v>
      </c>
      <c r="H25">
        <v>0</v>
      </c>
      <c r="I25">
        <v>0</v>
      </c>
      <c r="J25">
        <v>93.7</v>
      </c>
      <c r="K25">
        <v>150</v>
      </c>
      <c r="L25">
        <v>64</v>
      </c>
      <c r="M25">
        <v>52.6</v>
      </c>
      <c r="N25">
        <v>1837</v>
      </c>
      <c r="O25" t="s">
        <v>35</v>
      </c>
      <c r="P25">
        <v>4</v>
      </c>
      <c r="Q25">
        <v>79</v>
      </c>
      <c r="R25" t="s">
        <v>36</v>
      </c>
      <c r="S25">
        <v>2.91</v>
      </c>
      <c r="T25">
        <v>3.07</v>
      </c>
      <c r="U25">
        <v>10.1</v>
      </c>
      <c r="V25">
        <v>60</v>
      </c>
      <c r="W25">
        <v>5500</v>
      </c>
      <c r="X25">
        <v>38</v>
      </c>
      <c r="Y25">
        <v>42</v>
      </c>
      <c r="Z25">
        <v>5399</v>
      </c>
    </row>
    <row r="26" spans="1:26" x14ac:dyDescent="0.2">
      <c r="A26">
        <v>2</v>
      </c>
      <c r="B26">
        <v>137</v>
      </c>
      <c r="C26">
        <f t="shared" si="0"/>
        <v>0.42857142857142855</v>
      </c>
      <c r="D26">
        <v>0</v>
      </c>
      <c r="E26">
        <v>0</v>
      </c>
      <c r="F26">
        <v>0</v>
      </c>
      <c r="G26" t="s">
        <v>26</v>
      </c>
      <c r="H26">
        <v>0</v>
      </c>
      <c r="I26">
        <v>0</v>
      </c>
      <c r="J26">
        <v>86.6</v>
      </c>
      <c r="K26">
        <v>144.6</v>
      </c>
      <c r="L26">
        <v>63.9</v>
      </c>
      <c r="M26">
        <v>50.8</v>
      </c>
      <c r="N26">
        <v>1713</v>
      </c>
      <c r="O26" t="s">
        <v>35</v>
      </c>
      <c r="P26">
        <v>4</v>
      </c>
      <c r="Q26">
        <v>92</v>
      </c>
      <c r="R26" t="s">
        <v>36</v>
      </c>
      <c r="S26">
        <v>2.91</v>
      </c>
      <c r="T26">
        <v>3.41</v>
      </c>
      <c r="U26">
        <v>9.6</v>
      </c>
      <c r="V26">
        <v>58</v>
      </c>
      <c r="W26">
        <v>4800</v>
      </c>
      <c r="X26">
        <v>49</v>
      </c>
      <c r="Y26">
        <v>54</v>
      </c>
      <c r="Z26">
        <v>6479</v>
      </c>
    </row>
    <row r="27" spans="1:26" x14ac:dyDescent="0.2">
      <c r="A27">
        <v>1</v>
      </c>
      <c r="B27">
        <v>101</v>
      </c>
      <c r="C27">
        <f t="shared" si="0"/>
        <v>0.42857142857142855</v>
      </c>
      <c r="D27">
        <v>0</v>
      </c>
      <c r="E27">
        <v>0</v>
      </c>
      <c r="F27">
        <v>0</v>
      </c>
      <c r="G27" t="s">
        <v>26</v>
      </c>
      <c r="H27">
        <v>0</v>
      </c>
      <c r="I27">
        <v>0</v>
      </c>
      <c r="J27">
        <v>93.7</v>
      </c>
      <c r="K27">
        <v>150</v>
      </c>
      <c r="L27">
        <v>64</v>
      </c>
      <c r="M27">
        <v>52.6</v>
      </c>
      <c r="N27">
        <v>1940</v>
      </c>
      <c r="O27" t="s">
        <v>35</v>
      </c>
      <c r="P27">
        <v>4</v>
      </c>
      <c r="Q27">
        <v>92</v>
      </c>
      <c r="R27" t="s">
        <v>36</v>
      </c>
      <c r="S27">
        <v>2.91</v>
      </c>
      <c r="T27">
        <v>3.41</v>
      </c>
      <c r="U27">
        <v>9.1999999999999993</v>
      </c>
      <c r="V27">
        <v>76</v>
      </c>
      <c r="W27">
        <v>6000</v>
      </c>
      <c r="X27">
        <v>30</v>
      </c>
      <c r="Y27">
        <v>34</v>
      </c>
      <c r="Z27">
        <v>6529</v>
      </c>
    </row>
    <row r="28" spans="1:26" x14ac:dyDescent="0.2">
      <c r="A28">
        <v>2</v>
      </c>
      <c r="B28">
        <v>137</v>
      </c>
      <c r="C28">
        <f t="shared" si="0"/>
        <v>0.42857142857142855</v>
      </c>
      <c r="D28">
        <v>0</v>
      </c>
      <c r="E28">
        <v>0</v>
      </c>
      <c r="F28">
        <v>0</v>
      </c>
      <c r="G28" t="s">
        <v>26</v>
      </c>
      <c r="H28">
        <v>0</v>
      </c>
      <c r="I28">
        <v>0</v>
      </c>
      <c r="J28">
        <v>86.6</v>
      </c>
      <c r="K28">
        <v>144.6</v>
      </c>
      <c r="L28">
        <v>63.9</v>
      </c>
      <c r="M28">
        <v>50.8</v>
      </c>
      <c r="N28">
        <v>1819</v>
      </c>
      <c r="O28" t="s">
        <v>35</v>
      </c>
      <c r="P28">
        <v>4</v>
      </c>
      <c r="Q28">
        <v>92</v>
      </c>
      <c r="R28" t="s">
        <v>36</v>
      </c>
      <c r="S28">
        <v>2.91</v>
      </c>
      <c r="T28">
        <v>3.41</v>
      </c>
      <c r="U28">
        <v>9.1999999999999993</v>
      </c>
      <c r="V28">
        <v>76</v>
      </c>
      <c r="W28">
        <v>6000</v>
      </c>
      <c r="X28">
        <v>31</v>
      </c>
      <c r="Y28">
        <v>38</v>
      </c>
      <c r="Z28">
        <v>6855</v>
      </c>
    </row>
    <row r="29" spans="1:26" x14ac:dyDescent="0.2">
      <c r="A29">
        <v>1</v>
      </c>
      <c r="B29">
        <v>101</v>
      </c>
      <c r="C29">
        <f t="shared" si="0"/>
        <v>0.42857142857142855</v>
      </c>
      <c r="D29">
        <v>0</v>
      </c>
      <c r="E29">
        <v>0</v>
      </c>
      <c r="F29">
        <v>0</v>
      </c>
      <c r="G29" t="s">
        <v>26</v>
      </c>
      <c r="H29">
        <v>0</v>
      </c>
      <c r="I29">
        <v>0</v>
      </c>
      <c r="J29">
        <v>93.7</v>
      </c>
      <c r="K29">
        <v>150</v>
      </c>
      <c r="L29">
        <v>64</v>
      </c>
      <c r="M29">
        <v>52.6</v>
      </c>
      <c r="N29">
        <v>1956</v>
      </c>
      <c r="O29" t="s">
        <v>35</v>
      </c>
      <c r="P29">
        <v>4</v>
      </c>
      <c r="Q29">
        <v>92</v>
      </c>
      <c r="R29" t="s">
        <v>36</v>
      </c>
      <c r="S29">
        <v>2.91</v>
      </c>
      <c r="T29">
        <v>3.41</v>
      </c>
      <c r="U29">
        <v>9.1999999999999993</v>
      </c>
      <c r="V29">
        <v>76</v>
      </c>
      <c r="W29">
        <v>6000</v>
      </c>
      <c r="X29">
        <v>30</v>
      </c>
      <c r="Y29">
        <v>34</v>
      </c>
      <c r="Z29">
        <v>7129</v>
      </c>
    </row>
    <row r="30" spans="1:26" x14ac:dyDescent="0.2">
      <c r="A30">
        <v>0</v>
      </c>
      <c r="B30">
        <v>106</v>
      </c>
      <c r="C30">
        <f t="shared" si="0"/>
        <v>0.42857142857142855</v>
      </c>
      <c r="D30">
        <v>0</v>
      </c>
      <c r="E30">
        <v>0</v>
      </c>
      <c r="F30">
        <v>0</v>
      </c>
      <c r="G30" t="s">
        <v>26</v>
      </c>
      <c r="H30">
        <v>0</v>
      </c>
      <c r="I30">
        <v>0</v>
      </c>
      <c r="J30">
        <v>96.5</v>
      </c>
      <c r="K30">
        <v>167.5</v>
      </c>
      <c r="L30">
        <v>65.2</v>
      </c>
      <c r="M30">
        <v>53.3</v>
      </c>
      <c r="N30">
        <v>2236</v>
      </c>
      <c r="O30" t="s">
        <v>35</v>
      </c>
      <c r="P30">
        <v>4</v>
      </c>
      <c r="Q30">
        <v>110</v>
      </c>
      <c r="R30" t="s">
        <v>36</v>
      </c>
      <c r="S30">
        <v>3.15</v>
      </c>
      <c r="T30">
        <v>3.58</v>
      </c>
      <c r="U30">
        <v>9</v>
      </c>
      <c r="V30">
        <v>86</v>
      </c>
      <c r="W30">
        <v>5800</v>
      </c>
      <c r="X30">
        <v>27</v>
      </c>
      <c r="Y30">
        <v>33</v>
      </c>
      <c r="Z30">
        <v>7895</v>
      </c>
    </row>
    <row r="31" spans="1:26" x14ac:dyDescent="0.2">
      <c r="A31">
        <v>0</v>
      </c>
      <c r="B31">
        <v>106</v>
      </c>
      <c r="C31">
        <f t="shared" si="0"/>
        <v>0.42857142857142855</v>
      </c>
      <c r="D31">
        <v>0</v>
      </c>
      <c r="E31">
        <v>0</v>
      </c>
      <c r="F31">
        <v>0</v>
      </c>
      <c r="G31" t="s">
        <v>26</v>
      </c>
      <c r="H31">
        <v>0</v>
      </c>
      <c r="I31">
        <v>0</v>
      </c>
      <c r="J31">
        <v>96.5</v>
      </c>
      <c r="K31">
        <v>167.5</v>
      </c>
      <c r="L31">
        <v>65.2</v>
      </c>
      <c r="M31">
        <v>53.3</v>
      </c>
      <c r="N31">
        <v>2289</v>
      </c>
      <c r="O31" t="s">
        <v>35</v>
      </c>
      <c r="P31">
        <v>4</v>
      </c>
      <c r="Q31">
        <v>110</v>
      </c>
      <c r="R31" t="s">
        <v>36</v>
      </c>
      <c r="S31">
        <v>3.15</v>
      </c>
      <c r="T31">
        <v>3.58</v>
      </c>
      <c r="U31">
        <v>9</v>
      </c>
      <c r="V31">
        <v>86</v>
      </c>
      <c r="W31">
        <v>5800</v>
      </c>
      <c r="X31">
        <v>27</v>
      </c>
      <c r="Y31">
        <v>33</v>
      </c>
      <c r="Z31">
        <v>9095</v>
      </c>
    </row>
    <row r="32" spans="1:26" x14ac:dyDescent="0.2">
      <c r="A32">
        <v>2</v>
      </c>
      <c r="B32" t="s">
        <v>23</v>
      </c>
      <c r="C32">
        <f>7/21</f>
        <v>0.33333333333333331</v>
      </c>
      <c r="D32">
        <v>0</v>
      </c>
      <c r="E32">
        <v>0</v>
      </c>
      <c r="F32">
        <v>0</v>
      </c>
      <c r="G32" t="s">
        <v>26</v>
      </c>
      <c r="H32">
        <v>0.5</v>
      </c>
      <c r="I32">
        <v>0</v>
      </c>
      <c r="J32">
        <v>96</v>
      </c>
      <c r="K32">
        <v>172.6</v>
      </c>
      <c r="L32">
        <v>65.2</v>
      </c>
      <c r="M32">
        <v>51.4</v>
      </c>
      <c r="N32">
        <v>2734</v>
      </c>
      <c r="O32" t="s">
        <v>35</v>
      </c>
      <c r="P32">
        <v>4</v>
      </c>
      <c r="Q32">
        <v>119</v>
      </c>
      <c r="R32" t="s">
        <v>43</v>
      </c>
      <c r="S32">
        <v>3.43</v>
      </c>
      <c r="T32">
        <v>3.23</v>
      </c>
      <c r="U32">
        <v>9.1999999999999993</v>
      </c>
      <c r="V32">
        <v>90</v>
      </c>
      <c r="W32">
        <v>5000</v>
      </c>
      <c r="X32">
        <v>24</v>
      </c>
      <c r="Y32">
        <v>29</v>
      </c>
      <c r="Z32">
        <v>11048</v>
      </c>
    </row>
    <row r="33" spans="1:26" x14ac:dyDescent="0.2">
      <c r="A33">
        <v>1</v>
      </c>
      <c r="B33">
        <v>104</v>
      </c>
      <c r="C33">
        <f t="shared" ref="C33:C38" si="1">5/21</f>
        <v>0.23809523809523808</v>
      </c>
      <c r="D33">
        <v>0</v>
      </c>
      <c r="E33">
        <v>0</v>
      </c>
      <c r="F33">
        <v>0</v>
      </c>
      <c r="G33" t="s">
        <v>26</v>
      </c>
      <c r="H33">
        <v>0</v>
      </c>
      <c r="I33">
        <v>0</v>
      </c>
      <c r="J33">
        <v>93.1</v>
      </c>
      <c r="K33">
        <v>159.1</v>
      </c>
      <c r="L33">
        <v>64.2</v>
      </c>
      <c r="M33">
        <v>54.1</v>
      </c>
      <c r="N33">
        <v>1890</v>
      </c>
      <c r="O33" t="s">
        <v>35</v>
      </c>
      <c r="P33">
        <v>4</v>
      </c>
      <c r="Q33">
        <v>91</v>
      </c>
      <c r="R33" t="s">
        <v>33</v>
      </c>
      <c r="S33">
        <v>3.03</v>
      </c>
      <c r="T33">
        <v>3.15</v>
      </c>
      <c r="U33">
        <v>9</v>
      </c>
      <c r="V33">
        <v>68</v>
      </c>
      <c r="W33">
        <v>5000</v>
      </c>
      <c r="X33">
        <v>30</v>
      </c>
      <c r="Y33">
        <v>31</v>
      </c>
      <c r="Z33">
        <v>5195</v>
      </c>
    </row>
    <row r="34" spans="1:26" x14ac:dyDescent="0.2">
      <c r="A34">
        <v>1</v>
      </c>
      <c r="B34">
        <v>104</v>
      </c>
      <c r="C34">
        <f t="shared" si="1"/>
        <v>0.23809523809523808</v>
      </c>
      <c r="D34">
        <v>0</v>
      </c>
      <c r="E34">
        <v>0</v>
      </c>
      <c r="F34">
        <v>0</v>
      </c>
      <c r="G34" t="s">
        <v>26</v>
      </c>
      <c r="H34">
        <v>0</v>
      </c>
      <c r="I34">
        <v>0</v>
      </c>
      <c r="J34">
        <v>93.1</v>
      </c>
      <c r="K34">
        <v>159.1</v>
      </c>
      <c r="L34">
        <v>64.2</v>
      </c>
      <c r="M34">
        <v>54.1</v>
      </c>
      <c r="N34">
        <v>1900</v>
      </c>
      <c r="O34" t="s">
        <v>35</v>
      </c>
      <c r="P34">
        <v>4</v>
      </c>
      <c r="Q34">
        <v>91</v>
      </c>
      <c r="R34" t="s">
        <v>33</v>
      </c>
      <c r="S34">
        <v>3.03</v>
      </c>
      <c r="T34">
        <v>3.15</v>
      </c>
      <c r="U34">
        <v>9</v>
      </c>
      <c r="V34">
        <v>68</v>
      </c>
      <c r="W34">
        <v>5000</v>
      </c>
      <c r="X34">
        <v>31</v>
      </c>
      <c r="Y34">
        <v>38</v>
      </c>
      <c r="Z34">
        <v>6095</v>
      </c>
    </row>
    <row r="35" spans="1:26" x14ac:dyDescent="0.2">
      <c r="A35">
        <v>1</v>
      </c>
      <c r="B35">
        <v>104</v>
      </c>
      <c r="C35">
        <f t="shared" si="1"/>
        <v>0.23809523809523808</v>
      </c>
      <c r="D35">
        <v>0</v>
      </c>
      <c r="E35">
        <v>0</v>
      </c>
      <c r="F35">
        <v>0</v>
      </c>
      <c r="G35" t="s">
        <v>26</v>
      </c>
      <c r="H35">
        <v>0</v>
      </c>
      <c r="I35">
        <v>0</v>
      </c>
      <c r="J35">
        <v>93.1</v>
      </c>
      <c r="K35">
        <v>159.1</v>
      </c>
      <c r="L35">
        <v>64.2</v>
      </c>
      <c r="M35">
        <v>54.1</v>
      </c>
      <c r="N35">
        <v>1905</v>
      </c>
      <c r="O35" t="s">
        <v>35</v>
      </c>
      <c r="P35">
        <v>4</v>
      </c>
      <c r="Q35">
        <v>91</v>
      </c>
      <c r="R35" t="s">
        <v>33</v>
      </c>
      <c r="S35">
        <v>3.03</v>
      </c>
      <c r="T35">
        <v>3.15</v>
      </c>
      <c r="U35">
        <v>9</v>
      </c>
      <c r="V35">
        <v>68</v>
      </c>
      <c r="W35">
        <v>5000</v>
      </c>
      <c r="X35">
        <v>31</v>
      </c>
      <c r="Y35">
        <v>38</v>
      </c>
      <c r="Z35">
        <v>6795</v>
      </c>
    </row>
    <row r="36" spans="1:26" x14ac:dyDescent="0.2">
      <c r="A36">
        <v>1</v>
      </c>
      <c r="B36">
        <v>129</v>
      </c>
      <c r="C36">
        <f t="shared" si="1"/>
        <v>0.23809523809523808</v>
      </c>
      <c r="D36">
        <v>0</v>
      </c>
      <c r="E36">
        <v>0</v>
      </c>
      <c r="F36">
        <v>0</v>
      </c>
      <c r="G36" t="s">
        <v>26</v>
      </c>
      <c r="H36">
        <v>0</v>
      </c>
      <c r="I36">
        <v>0</v>
      </c>
      <c r="J36">
        <v>98.8</v>
      </c>
      <c r="K36">
        <v>177.8</v>
      </c>
      <c r="L36">
        <v>66.5</v>
      </c>
      <c r="M36">
        <v>53.7</v>
      </c>
      <c r="N36">
        <v>2385</v>
      </c>
      <c r="O36" t="s">
        <v>35</v>
      </c>
      <c r="P36">
        <v>4</v>
      </c>
      <c r="Q36">
        <v>122</v>
      </c>
      <c r="R36" t="s">
        <v>33</v>
      </c>
      <c r="S36">
        <v>3.39</v>
      </c>
      <c r="T36">
        <v>3.39</v>
      </c>
      <c r="U36">
        <v>8.6</v>
      </c>
      <c r="V36">
        <v>84</v>
      </c>
      <c r="W36">
        <v>4800</v>
      </c>
      <c r="X36">
        <v>26</v>
      </c>
      <c r="Y36">
        <v>32</v>
      </c>
      <c r="Z36">
        <v>8845</v>
      </c>
    </row>
    <row r="37" spans="1:26" x14ac:dyDescent="0.2">
      <c r="A37">
        <v>1</v>
      </c>
      <c r="B37">
        <v>129</v>
      </c>
      <c r="C37">
        <f t="shared" si="1"/>
        <v>0.23809523809523808</v>
      </c>
      <c r="D37">
        <v>0</v>
      </c>
      <c r="E37">
        <v>0</v>
      </c>
      <c r="F37">
        <v>0</v>
      </c>
      <c r="G37" t="s">
        <v>26</v>
      </c>
      <c r="H37">
        <v>0</v>
      </c>
      <c r="I37">
        <v>0</v>
      </c>
      <c r="J37">
        <v>98.8</v>
      </c>
      <c r="K37">
        <v>177.8</v>
      </c>
      <c r="L37">
        <v>66.5</v>
      </c>
      <c r="M37">
        <v>53.7</v>
      </c>
      <c r="N37">
        <v>2385</v>
      </c>
      <c r="O37" t="s">
        <v>35</v>
      </c>
      <c r="P37">
        <v>4</v>
      </c>
      <c r="Q37">
        <v>122</v>
      </c>
      <c r="R37" t="s">
        <v>33</v>
      </c>
      <c r="S37">
        <v>3.39</v>
      </c>
      <c r="T37">
        <v>3.39</v>
      </c>
      <c r="U37">
        <v>8.6</v>
      </c>
      <c r="V37">
        <v>84</v>
      </c>
      <c r="W37">
        <v>4800</v>
      </c>
      <c r="X37">
        <v>26</v>
      </c>
      <c r="Y37">
        <v>32</v>
      </c>
      <c r="Z37">
        <v>10595</v>
      </c>
    </row>
    <row r="38" spans="1:26" x14ac:dyDescent="0.2">
      <c r="A38">
        <v>0</v>
      </c>
      <c r="B38">
        <v>115</v>
      </c>
      <c r="C38">
        <f t="shared" si="1"/>
        <v>0.23809523809523808</v>
      </c>
      <c r="D38">
        <v>0</v>
      </c>
      <c r="E38">
        <v>0</v>
      </c>
      <c r="F38">
        <v>1</v>
      </c>
      <c r="G38" t="s">
        <v>26</v>
      </c>
      <c r="H38">
        <v>0</v>
      </c>
      <c r="I38">
        <v>0</v>
      </c>
      <c r="J38">
        <v>98.8</v>
      </c>
      <c r="K38">
        <v>177.8</v>
      </c>
      <c r="L38">
        <v>66.5</v>
      </c>
      <c r="M38">
        <v>55.5</v>
      </c>
      <c r="N38">
        <v>2425</v>
      </c>
      <c r="O38" t="s">
        <v>35</v>
      </c>
      <c r="P38">
        <v>4</v>
      </c>
      <c r="Q38">
        <v>122</v>
      </c>
      <c r="R38" t="s">
        <v>33</v>
      </c>
      <c r="S38">
        <v>3.39</v>
      </c>
      <c r="T38">
        <v>3.39</v>
      </c>
      <c r="U38">
        <v>8.6</v>
      </c>
      <c r="V38">
        <v>84</v>
      </c>
      <c r="W38">
        <v>4800</v>
      </c>
      <c r="X38">
        <v>26</v>
      </c>
      <c r="Y38">
        <v>32</v>
      </c>
      <c r="Z38">
        <v>11245</v>
      </c>
    </row>
    <row r="39" spans="1:26" x14ac:dyDescent="0.2">
      <c r="A39">
        <v>1</v>
      </c>
      <c r="B39" t="s">
        <v>23</v>
      </c>
      <c r="C39">
        <f>16/21</f>
        <v>0.76190476190476186</v>
      </c>
      <c r="D39">
        <v>0</v>
      </c>
      <c r="E39">
        <v>1</v>
      </c>
      <c r="F39">
        <v>0</v>
      </c>
      <c r="G39" t="s">
        <v>26</v>
      </c>
      <c r="H39">
        <v>0.5</v>
      </c>
      <c r="I39">
        <v>0</v>
      </c>
      <c r="J39">
        <v>102.7</v>
      </c>
      <c r="K39">
        <v>178.4</v>
      </c>
      <c r="L39">
        <v>68</v>
      </c>
      <c r="M39">
        <v>54.8</v>
      </c>
      <c r="N39">
        <v>2910</v>
      </c>
      <c r="O39" t="s">
        <v>35</v>
      </c>
      <c r="P39">
        <v>4</v>
      </c>
      <c r="Q39">
        <v>140</v>
      </c>
      <c r="R39" t="s">
        <v>39</v>
      </c>
      <c r="S39">
        <v>3.78</v>
      </c>
      <c r="T39">
        <v>3.12</v>
      </c>
      <c r="U39">
        <v>8</v>
      </c>
      <c r="V39">
        <v>175</v>
      </c>
      <c r="W39">
        <v>5000</v>
      </c>
      <c r="X39">
        <v>19</v>
      </c>
      <c r="Y39">
        <v>24</v>
      </c>
      <c r="Z39">
        <v>16503</v>
      </c>
    </row>
    <row r="40" spans="1:26" x14ac:dyDescent="0.2">
      <c r="A40">
        <v>2</v>
      </c>
      <c r="B40">
        <v>161</v>
      </c>
      <c r="C40">
        <f t="shared" ref="C40:C48" si="2">2/21</f>
        <v>9.5238095238095233E-2</v>
      </c>
      <c r="D40">
        <v>0</v>
      </c>
      <c r="E40">
        <v>0</v>
      </c>
      <c r="F40">
        <v>0</v>
      </c>
      <c r="G40" t="s">
        <v>26</v>
      </c>
      <c r="H40">
        <v>0</v>
      </c>
      <c r="I40">
        <v>0</v>
      </c>
      <c r="J40">
        <v>93.7</v>
      </c>
      <c r="K40">
        <v>157.30000000000001</v>
      </c>
      <c r="L40">
        <v>64.400000000000006</v>
      </c>
      <c r="M40">
        <v>50.8</v>
      </c>
      <c r="N40">
        <v>1918</v>
      </c>
      <c r="O40" t="s">
        <v>35</v>
      </c>
      <c r="P40">
        <v>4</v>
      </c>
      <c r="Q40">
        <v>92</v>
      </c>
      <c r="R40" t="s">
        <v>33</v>
      </c>
      <c r="S40">
        <v>2.97</v>
      </c>
      <c r="T40">
        <v>3.23</v>
      </c>
      <c r="U40">
        <v>9.4</v>
      </c>
      <c r="V40">
        <v>68</v>
      </c>
      <c r="W40">
        <v>5500</v>
      </c>
      <c r="X40">
        <v>37</v>
      </c>
      <c r="Y40">
        <v>41</v>
      </c>
      <c r="Z40">
        <v>5389</v>
      </c>
    </row>
    <row r="41" spans="1:26" x14ac:dyDescent="0.2">
      <c r="A41">
        <v>2</v>
      </c>
      <c r="B41">
        <v>161</v>
      </c>
      <c r="C41">
        <f t="shared" si="2"/>
        <v>9.5238095238095233E-2</v>
      </c>
      <c r="D41">
        <v>0</v>
      </c>
      <c r="E41">
        <v>0</v>
      </c>
      <c r="F41">
        <v>0</v>
      </c>
      <c r="G41" t="s">
        <v>26</v>
      </c>
      <c r="H41">
        <v>0</v>
      </c>
      <c r="I41">
        <v>0</v>
      </c>
      <c r="J41">
        <v>93.7</v>
      </c>
      <c r="K41">
        <v>157.30000000000001</v>
      </c>
      <c r="L41">
        <v>64.400000000000006</v>
      </c>
      <c r="M41">
        <v>50.8</v>
      </c>
      <c r="N41">
        <v>1944</v>
      </c>
      <c r="O41" t="s">
        <v>35</v>
      </c>
      <c r="P41">
        <v>4</v>
      </c>
      <c r="Q41">
        <v>92</v>
      </c>
      <c r="R41" t="s">
        <v>33</v>
      </c>
      <c r="S41">
        <v>2.97</v>
      </c>
      <c r="T41">
        <v>3.23</v>
      </c>
      <c r="U41">
        <v>9.4</v>
      </c>
      <c r="V41">
        <v>68</v>
      </c>
      <c r="W41">
        <v>5500</v>
      </c>
      <c r="X41">
        <v>31</v>
      </c>
      <c r="Y41">
        <v>38</v>
      </c>
      <c r="Z41">
        <v>6189</v>
      </c>
    </row>
    <row r="42" spans="1:26" x14ac:dyDescent="0.2">
      <c r="A42">
        <v>2</v>
      </c>
      <c r="B42">
        <v>161</v>
      </c>
      <c r="C42">
        <f t="shared" si="2"/>
        <v>9.5238095238095233E-2</v>
      </c>
      <c r="D42">
        <v>0</v>
      </c>
      <c r="E42">
        <v>0</v>
      </c>
      <c r="F42">
        <v>0</v>
      </c>
      <c r="G42" t="s">
        <v>26</v>
      </c>
      <c r="H42">
        <v>0</v>
      </c>
      <c r="I42">
        <v>0</v>
      </c>
      <c r="J42">
        <v>93.7</v>
      </c>
      <c r="K42">
        <v>157.30000000000001</v>
      </c>
      <c r="L42">
        <v>64.400000000000006</v>
      </c>
      <c r="M42">
        <v>50.8</v>
      </c>
      <c r="N42">
        <v>2004</v>
      </c>
      <c r="O42" t="s">
        <v>35</v>
      </c>
      <c r="P42">
        <v>4</v>
      </c>
      <c r="Q42">
        <v>92</v>
      </c>
      <c r="R42" t="s">
        <v>33</v>
      </c>
      <c r="S42">
        <v>2.97</v>
      </c>
      <c r="T42">
        <v>3.23</v>
      </c>
      <c r="U42">
        <v>9.4</v>
      </c>
      <c r="V42">
        <v>68</v>
      </c>
      <c r="W42">
        <v>5500</v>
      </c>
      <c r="X42">
        <v>31</v>
      </c>
      <c r="Y42">
        <v>38</v>
      </c>
      <c r="Z42">
        <v>6669</v>
      </c>
    </row>
    <row r="43" spans="1:26" x14ac:dyDescent="0.2">
      <c r="A43">
        <v>1</v>
      </c>
      <c r="B43">
        <v>161</v>
      </c>
      <c r="C43">
        <f t="shared" si="2"/>
        <v>9.5238095238095233E-2</v>
      </c>
      <c r="D43">
        <v>0</v>
      </c>
      <c r="E43">
        <v>1</v>
      </c>
      <c r="F43">
        <v>0</v>
      </c>
      <c r="G43" t="s">
        <v>26</v>
      </c>
      <c r="H43">
        <v>0</v>
      </c>
      <c r="I43">
        <v>0</v>
      </c>
      <c r="J43">
        <v>93</v>
      </c>
      <c r="K43">
        <v>157.30000000000001</v>
      </c>
      <c r="L43">
        <v>63.8</v>
      </c>
      <c r="M43">
        <v>50.8</v>
      </c>
      <c r="N43">
        <v>2145</v>
      </c>
      <c r="O43" t="s">
        <v>35</v>
      </c>
      <c r="P43">
        <v>4</v>
      </c>
      <c r="Q43">
        <v>98</v>
      </c>
      <c r="R43" t="s">
        <v>38</v>
      </c>
      <c r="S43">
        <v>3.03</v>
      </c>
      <c r="T43">
        <v>3.39</v>
      </c>
      <c r="U43">
        <v>7.6</v>
      </c>
      <c r="V43">
        <v>102</v>
      </c>
      <c r="W43">
        <v>5500</v>
      </c>
      <c r="X43">
        <v>24</v>
      </c>
      <c r="Y43">
        <v>30</v>
      </c>
      <c r="Z43">
        <v>7689</v>
      </c>
    </row>
    <row r="44" spans="1:26" x14ac:dyDescent="0.2">
      <c r="A44">
        <v>3</v>
      </c>
      <c r="B44">
        <v>153</v>
      </c>
      <c r="C44">
        <f t="shared" si="2"/>
        <v>9.5238095238095233E-2</v>
      </c>
      <c r="D44">
        <v>0</v>
      </c>
      <c r="E44">
        <v>0</v>
      </c>
      <c r="F44">
        <v>0</v>
      </c>
      <c r="G44" t="s">
        <v>26</v>
      </c>
      <c r="H44">
        <v>0</v>
      </c>
      <c r="I44">
        <v>0</v>
      </c>
      <c r="J44">
        <v>96.3</v>
      </c>
      <c r="K44">
        <v>173</v>
      </c>
      <c r="L44">
        <v>65.400000000000006</v>
      </c>
      <c r="M44">
        <v>49.4</v>
      </c>
      <c r="N44">
        <v>2328</v>
      </c>
      <c r="O44" t="s">
        <v>35</v>
      </c>
      <c r="P44">
        <v>4</v>
      </c>
      <c r="Q44">
        <v>122</v>
      </c>
      <c r="R44" t="s">
        <v>33</v>
      </c>
      <c r="S44">
        <v>3.35</v>
      </c>
      <c r="T44">
        <v>3.46</v>
      </c>
      <c r="U44">
        <v>8.5</v>
      </c>
      <c r="V44">
        <v>88</v>
      </c>
      <c r="W44">
        <v>5000</v>
      </c>
      <c r="X44">
        <v>25</v>
      </c>
      <c r="Y44">
        <v>32</v>
      </c>
      <c r="Z44">
        <v>8499</v>
      </c>
    </row>
    <row r="45" spans="1:26" x14ac:dyDescent="0.2">
      <c r="A45">
        <v>3</v>
      </c>
      <c r="B45">
        <v>153</v>
      </c>
      <c r="C45">
        <f t="shared" si="2"/>
        <v>9.5238095238095233E-2</v>
      </c>
      <c r="D45">
        <v>0</v>
      </c>
      <c r="E45">
        <v>1</v>
      </c>
      <c r="F45">
        <v>0</v>
      </c>
      <c r="G45" t="s">
        <v>26</v>
      </c>
      <c r="H45">
        <v>0</v>
      </c>
      <c r="I45">
        <v>0</v>
      </c>
      <c r="J45">
        <v>96.3</v>
      </c>
      <c r="K45">
        <v>173</v>
      </c>
      <c r="L45">
        <v>65.400000000000006</v>
      </c>
      <c r="M45">
        <v>49.4</v>
      </c>
      <c r="N45">
        <v>2370</v>
      </c>
      <c r="O45" t="s">
        <v>35</v>
      </c>
      <c r="P45">
        <v>4</v>
      </c>
      <c r="Q45">
        <v>110</v>
      </c>
      <c r="R45" t="s">
        <v>38</v>
      </c>
      <c r="S45">
        <v>3.17</v>
      </c>
      <c r="T45">
        <v>3.46</v>
      </c>
      <c r="U45">
        <v>7.5</v>
      </c>
      <c r="V45">
        <v>116</v>
      </c>
      <c r="W45">
        <v>5500</v>
      </c>
      <c r="X45">
        <v>23</v>
      </c>
      <c r="Y45">
        <v>30</v>
      </c>
      <c r="Z45">
        <v>9959</v>
      </c>
    </row>
    <row r="46" spans="1:26" x14ac:dyDescent="0.2">
      <c r="A46">
        <v>3</v>
      </c>
      <c r="B46" t="s">
        <v>23</v>
      </c>
      <c r="C46">
        <f t="shared" si="2"/>
        <v>9.5238095238095233E-2</v>
      </c>
      <c r="D46">
        <v>0</v>
      </c>
      <c r="E46">
        <v>1</v>
      </c>
      <c r="F46">
        <v>0</v>
      </c>
      <c r="G46" t="s">
        <v>26</v>
      </c>
      <c r="H46">
        <v>0</v>
      </c>
      <c r="I46">
        <v>0</v>
      </c>
      <c r="J46">
        <v>95.9</v>
      </c>
      <c r="K46">
        <v>173.2</v>
      </c>
      <c r="L46">
        <v>66.3</v>
      </c>
      <c r="M46">
        <v>50.2</v>
      </c>
      <c r="N46">
        <v>2833</v>
      </c>
      <c r="O46" t="s">
        <v>35</v>
      </c>
      <c r="P46">
        <v>4</v>
      </c>
      <c r="Q46">
        <v>156</v>
      </c>
      <c r="R46" t="s">
        <v>38</v>
      </c>
      <c r="S46">
        <v>3.58</v>
      </c>
      <c r="T46">
        <v>3.86</v>
      </c>
      <c r="U46">
        <v>7</v>
      </c>
      <c r="V46">
        <v>145</v>
      </c>
      <c r="W46">
        <v>5000</v>
      </c>
      <c r="X46">
        <v>19</v>
      </c>
      <c r="Y46">
        <v>24</v>
      </c>
      <c r="Z46">
        <v>12629</v>
      </c>
    </row>
    <row r="47" spans="1:26" x14ac:dyDescent="0.2">
      <c r="A47">
        <v>3</v>
      </c>
      <c r="B47" t="s">
        <v>23</v>
      </c>
      <c r="C47">
        <f t="shared" si="2"/>
        <v>9.5238095238095233E-2</v>
      </c>
      <c r="D47">
        <v>0</v>
      </c>
      <c r="E47">
        <v>1</v>
      </c>
      <c r="F47">
        <v>0</v>
      </c>
      <c r="G47" t="s">
        <v>26</v>
      </c>
      <c r="H47">
        <v>0</v>
      </c>
      <c r="I47">
        <v>0</v>
      </c>
      <c r="J47">
        <v>95.9</v>
      </c>
      <c r="K47">
        <v>173.2</v>
      </c>
      <c r="L47">
        <v>66.3</v>
      </c>
      <c r="M47">
        <v>50.2</v>
      </c>
      <c r="N47">
        <v>2926</v>
      </c>
      <c r="O47" t="s">
        <v>35</v>
      </c>
      <c r="P47">
        <v>4</v>
      </c>
      <c r="Q47">
        <v>156</v>
      </c>
      <c r="R47" t="s">
        <v>38</v>
      </c>
      <c r="S47">
        <v>3.59</v>
      </c>
      <c r="T47">
        <v>3.86</v>
      </c>
      <c r="U47">
        <v>7</v>
      </c>
      <c r="V47">
        <v>145</v>
      </c>
      <c r="W47">
        <v>5000</v>
      </c>
      <c r="X47">
        <v>19</v>
      </c>
      <c r="Y47">
        <v>24</v>
      </c>
      <c r="Z47">
        <v>14489</v>
      </c>
    </row>
    <row r="48" spans="1:26" x14ac:dyDescent="0.2">
      <c r="A48">
        <v>3</v>
      </c>
      <c r="B48" t="s">
        <v>23</v>
      </c>
      <c r="C48">
        <f t="shared" si="2"/>
        <v>9.5238095238095233E-2</v>
      </c>
      <c r="D48">
        <v>0</v>
      </c>
      <c r="E48">
        <v>1</v>
      </c>
      <c r="F48">
        <v>0</v>
      </c>
      <c r="G48" t="s">
        <v>26</v>
      </c>
      <c r="H48">
        <v>0</v>
      </c>
      <c r="I48">
        <v>0</v>
      </c>
      <c r="J48">
        <v>95.9</v>
      </c>
      <c r="K48">
        <v>173.2</v>
      </c>
      <c r="L48">
        <v>66.3</v>
      </c>
      <c r="M48">
        <v>50.2</v>
      </c>
      <c r="N48">
        <v>2921</v>
      </c>
      <c r="O48" t="s">
        <v>35</v>
      </c>
      <c r="P48">
        <v>4</v>
      </c>
      <c r="Q48">
        <v>156</v>
      </c>
      <c r="R48" t="s">
        <v>38</v>
      </c>
      <c r="S48">
        <v>3.59</v>
      </c>
      <c r="T48">
        <v>3.86</v>
      </c>
      <c r="U48">
        <v>7</v>
      </c>
      <c r="V48">
        <v>145</v>
      </c>
      <c r="W48">
        <v>5000</v>
      </c>
      <c r="X48">
        <v>19</v>
      </c>
      <c r="Y48">
        <v>24</v>
      </c>
      <c r="Z48">
        <v>14869</v>
      </c>
    </row>
    <row r="49" spans="1:26" x14ac:dyDescent="0.2">
      <c r="A49">
        <v>1</v>
      </c>
      <c r="B49">
        <v>128</v>
      </c>
      <c r="C49">
        <f>8/21</f>
        <v>0.38095238095238093</v>
      </c>
      <c r="D49">
        <v>0</v>
      </c>
      <c r="E49">
        <v>0</v>
      </c>
      <c r="F49">
        <v>0</v>
      </c>
      <c r="G49" t="s">
        <v>26</v>
      </c>
      <c r="H49">
        <v>0</v>
      </c>
      <c r="I49">
        <v>0</v>
      </c>
      <c r="J49">
        <v>94.5</v>
      </c>
      <c r="K49">
        <v>165.6</v>
      </c>
      <c r="L49">
        <v>63.8</v>
      </c>
      <c r="M49">
        <v>53.3</v>
      </c>
      <c r="N49">
        <v>2028</v>
      </c>
      <c r="O49" t="s">
        <v>35</v>
      </c>
      <c r="P49">
        <v>4</v>
      </c>
      <c r="Q49">
        <v>97</v>
      </c>
      <c r="R49" t="s">
        <v>33</v>
      </c>
      <c r="S49">
        <v>3.15</v>
      </c>
      <c r="T49">
        <v>3.29</v>
      </c>
      <c r="U49">
        <v>9.4</v>
      </c>
      <c r="V49">
        <v>69</v>
      </c>
      <c r="W49">
        <v>5200</v>
      </c>
      <c r="X49">
        <v>31</v>
      </c>
      <c r="Y49">
        <v>37</v>
      </c>
      <c r="Z49">
        <v>7799</v>
      </c>
    </row>
    <row r="50" spans="1:26" x14ac:dyDescent="0.2">
      <c r="A50">
        <v>0</v>
      </c>
      <c r="B50">
        <v>106</v>
      </c>
      <c r="C50">
        <f>8/21</f>
        <v>0.38095238095238093</v>
      </c>
      <c r="D50">
        <v>0</v>
      </c>
      <c r="E50">
        <v>0</v>
      </c>
      <c r="F50">
        <v>1</v>
      </c>
      <c r="G50" t="s">
        <v>26</v>
      </c>
      <c r="H50">
        <v>0</v>
      </c>
      <c r="I50">
        <v>0</v>
      </c>
      <c r="J50">
        <v>97.2</v>
      </c>
      <c r="K50">
        <v>173.4</v>
      </c>
      <c r="L50">
        <v>65.2</v>
      </c>
      <c r="M50">
        <v>54.7</v>
      </c>
      <c r="N50">
        <v>2324</v>
      </c>
      <c r="O50" t="s">
        <v>35</v>
      </c>
      <c r="P50">
        <v>4</v>
      </c>
      <c r="Q50">
        <v>120</v>
      </c>
      <c r="R50" t="s">
        <v>33</v>
      </c>
      <c r="S50">
        <v>3.33</v>
      </c>
      <c r="T50">
        <v>3.47</v>
      </c>
      <c r="U50">
        <v>8.5</v>
      </c>
      <c r="V50">
        <v>97</v>
      </c>
      <c r="W50">
        <v>5200</v>
      </c>
      <c r="X50">
        <v>27</v>
      </c>
      <c r="Y50">
        <v>34</v>
      </c>
      <c r="Z50">
        <v>8949</v>
      </c>
    </row>
    <row r="51" spans="1:26" x14ac:dyDescent="0.2">
      <c r="A51">
        <v>1</v>
      </c>
      <c r="B51">
        <v>119</v>
      </c>
      <c r="C51">
        <f>14/21</f>
        <v>0.66666666666666663</v>
      </c>
      <c r="D51">
        <v>0</v>
      </c>
      <c r="E51">
        <v>0</v>
      </c>
      <c r="F51">
        <v>0</v>
      </c>
      <c r="G51" t="s">
        <v>26</v>
      </c>
      <c r="H51">
        <v>0</v>
      </c>
      <c r="I51">
        <v>0</v>
      </c>
      <c r="J51">
        <v>93.7</v>
      </c>
      <c r="K51">
        <v>157.30000000000001</v>
      </c>
      <c r="L51">
        <v>63.8</v>
      </c>
      <c r="M51">
        <v>50.8</v>
      </c>
      <c r="N51">
        <v>1918</v>
      </c>
      <c r="O51" t="s">
        <v>35</v>
      </c>
      <c r="P51">
        <v>4</v>
      </c>
      <c r="Q51">
        <v>90</v>
      </c>
      <c r="R51" t="s">
        <v>33</v>
      </c>
      <c r="S51">
        <v>2.97</v>
      </c>
      <c r="T51">
        <v>3.23</v>
      </c>
      <c r="U51">
        <v>9.4</v>
      </c>
      <c r="V51">
        <v>68</v>
      </c>
      <c r="W51">
        <v>5500</v>
      </c>
      <c r="X51">
        <v>37</v>
      </c>
      <c r="Y51">
        <v>41</v>
      </c>
      <c r="Z51">
        <v>5572</v>
      </c>
    </row>
    <row r="52" spans="1:26" x14ac:dyDescent="0.2">
      <c r="A52">
        <v>1</v>
      </c>
      <c r="B52">
        <v>119</v>
      </c>
      <c r="C52">
        <f>14/21</f>
        <v>0.66666666666666663</v>
      </c>
      <c r="D52">
        <v>0</v>
      </c>
      <c r="E52">
        <v>1</v>
      </c>
      <c r="F52">
        <v>0</v>
      </c>
      <c r="G52" t="s">
        <v>26</v>
      </c>
      <c r="H52">
        <v>0</v>
      </c>
      <c r="I52">
        <v>0</v>
      </c>
      <c r="J52">
        <v>93.7</v>
      </c>
      <c r="K52">
        <v>157.30000000000001</v>
      </c>
      <c r="L52">
        <v>63.8</v>
      </c>
      <c r="M52">
        <v>50.8</v>
      </c>
      <c r="N52">
        <v>2128</v>
      </c>
      <c r="O52" t="s">
        <v>35</v>
      </c>
      <c r="P52">
        <v>4</v>
      </c>
      <c r="Q52">
        <v>98</v>
      </c>
      <c r="R52" t="s">
        <v>38</v>
      </c>
      <c r="S52">
        <v>3.03</v>
      </c>
      <c r="T52">
        <v>3.39</v>
      </c>
      <c r="U52">
        <v>7.6</v>
      </c>
      <c r="V52">
        <v>102</v>
      </c>
      <c r="W52">
        <v>5500</v>
      </c>
      <c r="X52">
        <v>24</v>
      </c>
      <c r="Y52">
        <v>30</v>
      </c>
      <c r="Z52">
        <v>7957</v>
      </c>
    </row>
    <row r="53" spans="1:26" x14ac:dyDescent="0.2">
      <c r="A53">
        <v>3</v>
      </c>
      <c r="B53" t="s">
        <v>23</v>
      </c>
      <c r="C53">
        <f>14/21</f>
        <v>0.66666666666666663</v>
      </c>
      <c r="D53">
        <v>0</v>
      </c>
      <c r="E53">
        <v>1</v>
      </c>
      <c r="F53">
        <v>0</v>
      </c>
      <c r="G53" t="s">
        <v>26</v>
      </c>
      <c r="H53">
        <v>0.5</v>
      </c>
      <c r="I53">
        <v>0</v>
      </c>
      <c r="J53">
        <v>95.9</v>
      </c>
      <c r="K53">
        <v>173.2</v>
      </c>
      <c r="L53">
        <v>66.3</v>
      </c>
      <c r="M53">
        <v>50.2</v>
      </c>
      <c r="N53">
        <v>2818</v>
      </c>
      <c r="O53" t="s">
        <v>35</v>
      </c>
      <c r="P53">
        <v>4</v>
      </c>
      <c r="Q53">
        <v>156</v>
      </c>
      <c r="R53" t="s">
        <v>38</v>
      </c>
      <c r="S53">
        <v>3.59</v>
      </c>
      <c r="T53">
        <v>3.86</v>
      </c>
      <c r="U53">
        <v>7</v>
      </c>
      <c r="V53">
        <v>145</v>
      </c>
      <c r="W53">
        <v>5000</v>
      </c>
      <c r="X53">
        <v>19</v>
      </c>
      <c r="Y53">
        <v>24</v>
      </c>
      <c r="Z53">
        <v>12764</v>
      </c>
    </row>
    <row r="54" spans="1:26" x14ac:dyDescent="0.2">
      <c r="A54">
        <v>1</v>
      </c>
      <c r="B54">
        <v>154</v>
      </c>
      <c r="C54">
        <f>14/21</f>
        <v>0.66666666666666663</v>
      </c>
      <c r="D54">
        <v>0</v>
      </c>
      <c r="E54">
        <v>0</v>
      </c>
      <c r="F54">
        <v>1</v>
      </c>
      <c r="G54" t="s">
        <v>26</v>
      </c>
      <c r="H54">
        <v>0</v>
      </c>
      <c r="I54">
        <v>0</v>
      </c>
      <c r="J54">
        <v>93.7</v>
      </c>
      <c r="K54">
        <v>157.30000000000001</v>
      </c>
      <c r="L54">
        <v>63.8</v>
      </c>
      <c r="M54">
        <v>50.6</v>
      </c>
      <c r="N54">
        <v>1967</v>
      </c>
      <c r="O54" t="s">
        <v>35</v>
      </c>
      <c r="P54">
        <v>4</v>
      </c>
      <c r="Q54">
        <v>90</v>
      </c>
      <c r="R54" t="s">
        <v>33</v>
      </c>
      <c r="S54">
        <v>2.97</v>
      </c>
      <c r="T54">
        <v>3.23</v>
      </c>
      <c r="U54">
        <v>9.4</v>
      </c>
      <c r="V54">
        <v>68</v>
      </c>
      <c r="W54">
        <v>5500</v>
      </c>
      <c r="X54">
        <v>31</v>
      </c>
      <c r="Y54">
        <v>38</v>
      </c>
      <c r="Z54">
        <v>6229</v>
      </c>
    </row>
    <row r="55" spans="1:26" x14ac:dyDescent="0.2">
      <c r="A55">
        <v>3</v>
      </c>
      <c r="B55">
        <v>186</v>
      </c>
      <c r="C55">
        <v>1</v>
      </c>
      <c r="D55">
        <v>0</v>
      </c>
      <c r="E55">
        <v>0</v>
      </c>
      <c r="F55">
        <v>0</v>
      </c>
      <c r="G55" t="s">
        <v>26</v>
      </c>
      <c r="H55">
        <v>0.5</v>
      </c>
      <c r="I55">
        <v>0</v>
      </c>
      <c r="J55">
        <v>94.5</v>
      </c>
      <c r="K55">
        <v>168.9</v>
      </c>
      <c r="L55">
        <v>68.3</v>
      </c>
      <c r="M55">
        <v>50.2</v>
      </c>
      <c r="N55">
        <v>2778</v>
      </c>
      <c r="O55" t="s">
        <v>35</v>
      </c>
      <c r="P55">
        <v>4</v>
      </c>
      <c r="Q55">
        <v>151</v>
      </c>
      <c r="R55" t="s">
        <v>39</v>
      </c>
      <c r="S55">
        <v>3.94</v>
      </c>
      <c r="T55">
        <v>3.11</v>
      </c>
      <c r="U55">
        <v>9.5</v>
      </c>
      <c r="V55">
        <v>143</v>
      </c>
      <c r="W55">
        <v>5500</v>
      </c>
      <c r="X55">
        <v>19</v>
      </c>
      <c r="Y55">
        <v>27</v>
      </c>
      <c r="Z55">
        <v>22018</v>
      </c>
    </row>
    <row r="56" spans="1:26" ht="15" x14ac:dyDescent="0.25">
      <c r="A56">
        <v>2</v>
      </c>
      <c r="B56" t="s">
        <v>23</v>
      </c>
      <c r="C56">
        <f>3/21</f>
        <v>0.14285714285714285</v>
      </c>
      <c r="D56">
        <v>0</v>
      </c>
      <c r="E56">
        <v>0</v>
      </c>
      <c r="F56">
        <v>0</v>
      </c>
      <c r="G56" t="s">
        <v>26</v>
      </c>
      <c r="H56">
        <v>0</v>
      </c>
      <c r="I56">
        <v>0</v>
      </c>
      <c r="J56">
        <v>96.1</v>
      </c>
      <c r="K56">
        <v>176.8</v>
      </c>
      <c r="L56">
        <v>66.599999999999994</v>
      </c>
      <c r="M56">
        <v>50.5</v>
      </c>
      <c r="N56">
        <v>2460</v>
      </c>
      <c r="O56" t="s">
        <v>35</v>
      </c>
      <c r="P56">
        <v>4</v>
      </c>
      <c r="Q56">
        <v>132</v>
      </c>
      <c r="R56" t="s">
        <v>39</v>
      </c>
      <c r="S56">
        <v>3.46</v>
      </c>
      <c r="T56">
        <v>3.9</v>
      </c>
      <c r="U56">
        <v>8.6999999999999993</v>
      </c>
      <c r="V56">
        <v>84.551000000000002</v>
      </c>
      <c r="W56" s="1">
        <v>5339.8789999999999</v>
      </c>
      <c r="X56">
        <v>23</v>
      </c>
      <c r="Y56">
        <v>31</v>
      </c>
      <c r="Z56">
        <v>9895</v>
      </c>
    </row>
    <row r="57" spans="1:26" x14ac:dyDescent="0.2">
      <c r="A57">
        <v>3</v>
      </c>
      <c r="B57">
        <v>150</v>
      </c>
      <c r="C57">
        <v>0</v>
      </c>
      <c r="D57">
        <v>0</v>
      </c>
      <c r="E57">
        <v>0</v>
      </c>
      <c r="F57">
        <v>0</v>
      </c>
      <c r="G57" t="s">
        <v>26</v>
      </c>
      <c r="H57">
        <v>0</v>
      </c>
      <c r="I57">
        <v>0</v>
      </c>
      <c r="J57">
        <v>99.1</v>
      </c>
      <c r="K57">
        <v>186.6</v>
      </c>
      <c r="L57">
        <v>66.5</v>
      </c>
      <c r="M57">
        <v>56.1</v>
      </c>
      <c r="N57">
        <v>2658</v>
      </c>
      <c r="O57" t="s">
        <v>35</v>
      </c>
      <c r="P57">
        <v>4</v>
      </c>
      <c r="Q57">
        <v>121</v>
      </c>
      <c r="R57" t="s">
        <v>39</v>
      </c>
      <c r="S57">
        <v>3.54</v>
      </c>
      <c r="T57">
        <v>3.07</v>
      </c>
      <c r="U57">
        <v>9.31</v>
      </c>
      <c r="V57">
        <v>110</v>
      </c>
      <c r="W57">
        <v>5250</v>
      </c>
      <c r="X57">
        <v>21</v>
      </c>
      <c r="Y57">
        <v>28</v>
      </c>
      <c r="Z57">
        <v>11850</v>
      </c>
    </row>
    <row r="58" spans="1:26" x14ac:dyDescent="0.2">
      <c r="A58" s="2">
        <v>3</v>
      </c>
      <c r="B58" s="2">
        <v>150</v>
      </c>
      <c r="C58" s="2">
        <v>0</v>
      </c>
      <c r="D58" s="2">
        <v>0</v>
      </c>
      <c r="E58" s="2">
        <v>0</v>
      </c>
      <c r="F58" s="2">
        <v>0</v>
      </c>
      <c r="G58" s="2" t="s">
        <v>26</v>
      </c>
      <c r="H58" s="2">
        <v>0</v>
      </c>
      <c r="I58" s="2">
        <v>0</v>
      </c>
      <c r="J58" s="2">
        <v>99.1</v>
      </c>
      <c r="K58" s="2">
        <v>186.6</v>
      </c>
      <c r="L58" s="2">
        <v>66.5</v>
      </c>
      <c r="M58" s="2">
        <v>56.1</v>
      </c>
      <c r="N58" s="2">
        <v>2707</v>
      </c>
      <c r="O58" s="2" t="s">
        <v>35</v>
      </c>
      <c r="P58" s="2">
        <v>4</v>
      </c>
      <c r="Q58" s="2">
        <v>121</v>
      </c>
      <c r="R58" s="2" t="s">
        <v>39</v>
      </c>
      <c r="S58" s="3">
        <v>3.16</v>
      </c>
      <c r="T58" s="2">
        <v>2.0699999999999998</v>
      </c>
      <c r="U58" s="2">
        <v>9.3000000000000007</v>
      </c>
      <c r="V58" s="2">
        <v>110</v>
      </c>
      <c r="W58" s="2">
        <v>5250</v>
      </c>
      <c r="X58" s="2">
        <v>21</v>
      </c>
      <c r="Y58" s="2">
        <v>28</v>
      </c>
      <c r="Z58" s="2">
        <v>15040</v>
      </c>
    </row>
    <row r="59" spans="1:26" x14ac:dyDescent="0.2">
      <c r="A59">
        <v>3</v>
      </c>
      <c r="B59">
        <v>150</v>
      </c>
      <c r="C59">
        <v>0</v>
      </c>
      <c r="D59">
        <v>0</v>
      </c>
      <c r="E59">
        <v>1</v>
      </c>
      <c r="F59">
        <v>0</v>
      </c>
      <c r="G59" t="s">
        <v>26</v>
      </c>
      <c r="H59">
        <v>0</v>
      </c>
      <c r="I59">
        <v>0</v>
      </c>
      <c r="J59">
        <v>99.1</v>
      </c>
      <c r="K59">
        <v>186.6</v>
      </c>
      <c r="L59">
        <v>66.5</v>
      </c>
      <c r="M59">
        <v>56.1</v>
      </c>
      <c r="N59">
        <v>2808</v>
      </c>
      <c r="O59" t="s">
        <v>40</v>
      </c>
      <c r="P59">
        <v>4</v>
      </c>
      <c r="Q59">
        <v>121</v>
      </c>
      <c r="R59" t="s">
        <v>39</v>
      </c>
      <c r="S59">
        <v>3.54</v>
      </c>
      <c r="T59">
        <v>3.07</v>
      </c>
      <c r="U59">
        <v>9</v>
      </c>
      <c r="V59">
        <v>160</v>
      </c>
      <c r="W59">
        <v>5500</v>
      </c>
      <c r="X59">
        <v>19</v>
      </c>
      <c r="Y59">
        <v>26</v>
      </c>
      <c r="Z59">
        <v>18150</v>
      </c>
    </row>
    <row r="60" spans="1:26" x14ac:dyDescent="0.2">
      <c r="A60">
        <v>2</v>
      </c>
      <c r="B60">
        <v>83</v>
      </c>
      <c r="C60">
        <f>11/21</f>
        <v>0.52380952380952384</v>
      </c>
      <c r="D60">
        <v>0</v>
      </c>
      <c r="E60">
        <v>0</v>
      </c>
      <c r="F60">
        <v>0</v>
      </c>
      <c r="G60" t="s">
        <v>26</v>
      </c>
      <c r="H60">
        <v>0</v>
      </c>
      <c r="I60">
        <v>0</v>
      </c>
      <c r="J60">
        <v>93.7</v>
      </c>
      <c r="K60">
        <v>156.9</v>
      </c>
      <c r="L60">
        <v>63.4</v>
      </c>
      <c r="M60">
        <v>53.7</v>
      </c>
      <c r="N60">
        <v>2050</v>
      </c>
      <c r="O60" t="s">
        <v>32</v>
      </c>
      <c r="P60">
        <v>4</v>
      </c>
      <c r="Q60">
        <v>97</v>
      </c>
      <c r="R60" t="s">
        <v>33</v>
      </c>
      <c r="S60">
        <v>3.62</v>
      </c>
      <c r="T60">
        <v>2.36</v>
      </c>
      <c r="U60">
        <v>9</v>
      </c>
      <c r="V60">
        <v>69</v>
      </c>
      <c r="W60">
        <v>4900</v>
      </c>
      <c r="X60">
        <v>31</v>
      </c>
      <c r="Y60">
        <v>36</v>
      </c>
      <c r="Z60">
        <v>5118</v>
      </c>
    </row>
    <row r="61" spans="1:26" x14ac:dyDescent="0.2">
      <c r="A61">
        <v>2</v>
      </c>
      <c r="B61">
        <v>83</v>
      </c>
      <c r="C61">
        <f>11/21</f>
        <v>0.52380952380952384</v>
      </c>
      <c r="D61">
        <v>0</v>
      </c>
      <c r="E61">
        <v>0</v>
      </c>
      <c r="F61">
        <v>0</v>
      </c>
      <c r="G61" t="s">
        <v>26</v>
      </c>
      <c r="H61">
        <v>0</v>
      </c>
      <c r="I61">
        <v>0</v>
      </c>
      <c r="J61">
        <v>93.7</v>
      </c>
      <c r="K61">
        <v>157.9</v>
      </c>
      <c r="L61">
        <v>63.6</v>
      </c>
      <c r="M61">
        <v>53.7</v>
      </c>
      <c r="N61">
        <v>2120</v>
      </c>
      <c r="O61" t="s">
        <v>32</v>
      </c>
      <c r="P61">
        <v>4</v>
      </c>
      <c r="Q61">
        <v>108</v>
      </c>
      <c r="R61" t="s">
        <v>33</v>
      </c>
      <c r="S61">
        <v>3.62</v>
      </c>
      <c r="T61">
        <v>2.64</v>
      </c>
      <c r="U61">
        <v>8.6999999999999993</v>
      </c>
      <c r="V61">
        <v>73</v>
      </c>
      <c r="W61">
        <v>4400</v>
      </c>
      <c r="X61">
        <v>26</v>
      </c>
      <c r="Y61">
        <v>31</v>
      </c>
      <c r="Z61">
        <v>7053</v>
      </c>
    </row>
    <row r="62" spans="1:26" x14ac:dyDescent="0.2">
      <c r="A62">
        <v>2</v>
      </c>
      <c r="B62">
        <v>83</v>
      </c>
      <c r="C62">
        <f>11/21</f>
        <v>0.52380952380952384</v>
      </c>
      <c r="D62">
        <v>0</v>
      </c>
      <c r="E62">
        <v>0</v>
      </c>
      <c r="F62">
        <v>0</v>
      </c>
      <c r="G62" t="s">
        <v>26</v>
      </c>
      <c r="H62">
        <v>1</v>
      </c>
      <c r="I62">
        <v>0</v>
      </c>
      <c r="J62">
        <v>93.3</v>
      </c>
      <c r="K62">
        <v>157.30000000000001</v>
      </c>
      <c r="L62">
        <v>63.8</v>
      </c>
      <c r="M62">
        <v>55.7</v>
      </c>
      <c r="N62">
        <v>2240</v>
      </c>
      <c r="O62" t="s">
        <v>32</v>
      </c>
      <c r="P62">
        <v>4</v>
      </c>
      <c r="Q62">
        <v>108</v>
      </c>
      <c r="R62" t="s">
        <v>33</v>
      </c>
      <c r="S62">
        <v>3.62</v>
      </c>
      <c r="T62">
        <v>2.64</v>
      </c>
      <c r="U62">
        <v>8.6999999999999993</v>
      </c>
      <c r="V62">
        <v>73</v>
      </c>
      <c r="W62">
        <v>4400</v>
      </c>
      <c r="X62">
        <v>26</v>
      </c>
      <c r="Y62">
        <v>31</v>
      </c>
      <c r="Z62">
        <v>7603</v>
      </c>
    </row>
    <row r="63" spans="1:26" x14ac:dyDescent="0.2">
      <c r="A63">
        <v>1</v>
      </c>
      <c r="B63">
        <v>87</v>
      </c>
      <c r="C63">
        <f t="shared" ref="C63:C74" si="3">12/21</f>
        <v>0.5714285714285714</v>
      </c>
      <c r="D63">
        <v>0</v>
      </c>
      <c r="E63">
        <v>0</v>
      </c>
      <c r="F63">
        <v>0</v>
      </c>
      <c r="G63" t="s">
        <v>26</v>
      </c>
      <c r="H63">
        <v>0</v>
      </c>
      <c r="I63">
        <v>0</v>
      </c>
      <c r="J63">
        <v>95.7</v>
      </c>
      <c r="K63">
        <v>158.69999999999999</v>
      </c>
      <c r="L63">
        <v>63.6</v>
      </c>
      <c r="M63">
        <v>54.5</v>
      </c>
      <c r="N63">
        <v>1985</v>
      </c>
      <c r="O63" t="s">
        <v>35</v>
      </c>
      <c r="P63">
        <v>4</v>
      </c>
      <c r="Q63">
        <v>92</v>
      </c>
      <c r="R63" t="s">
        <v>33</v>
      </c>
      <c r="S63">
        <v>3.05</v>
      </c>
      <c r="T63">
        <v>3.03</v>
      </c>
      <c r="U63">
        <v>9</v>
      </c>
      <c r="V63">
        <v>62</v>
      </c>
      <c r="W63">
        <v>4800</v>
      </c>
      <c r="X63">
        <v>35</v>
      </c>
      <c r="Y63">
        <v>39</v>
      </c>
      <c r="Z63">
        <v>5348</v>
      </c>
    </row>
    <row r="64" spans="1:26" x14ac:dyDescent="0.2">
      <c r="A64">
        <v>1</v>
      </c>
      <c r="B64">
        <v>87</v>
      </c>
      <c r="C64">
        <f t="shared" si="3"/>
        <v>0.5714285714285714</v>
      </c>
      <c r="D64">
        <v>0</v>
      </c>
      <c r="E64">
        <v>0</v>
      </c>
      <c r="F64">
        <v>0</v>
      </c>
      <c r="G64" t="s">
        <v>26</v>
      </c>
      <c r="H64">
        <v>0</v>
      </c>
      <c r="I64">
        <v>0</v>
      </c>
      <c r="J64">
        <v>95.7</v>
      </c>
      <c r="K64">
        <v>158.69999999999999</v>
      </c>
      <c r="L64">
        <v>63.6</v>
      </c>
      <c r="M64">
        <v>54.5</v>
      </c>
      <c r="N64">
        <v>2040</v>
      </c>
      <c r="O64" t="s">
        <v>35</v>
      </c>
      <c r="P64">
        <v>4</v>
      </c>
      <c r="Q64">
        <v>92</v>
      </c>
      <c r="R64" t="s">
        <v>33</v>
      </c>
      <c r="S64">
        <v>3.05</v>
      </c>
      <c r="T64">
        <v>3.03</v>
      </c>
      <c r="U64">
        <v>9</v>
      </c>
      <c r="V64">
        <v>62</v>
      </c>
      <c r="W64">
        <v>4800</v>
      </c>
      <c r="X64">
        <v>31</v>
      </c>
      <c r="Y64">
        <v>38</v>
      </c>
      <c r="Z64">
        <v>6338</v>
      </c>
    </row>
    <row r="65" spans="1:26" x14ac:dyDescent="0.2">
      <c r="A65">
        <v>1</v>
      </c>
      <c r="B65">
        <v>168</v>
      </c>
      <c r="C65">
        <f t="shared" si="3"/>
        <v>0.5714285714285714</v>
      </c>
      <c r="D65">
        <v>0</v>
      </c>
      <c r="E65">
        <v>0</v>
      </c>
      <c r="F65">
        <v>0</v>
      </c>
      <c r="G65" t="s">
        <v>26</v>
      </c>
      <c r="H65">
        <v>0.5</v>
      </c>
      <c r="I65">
        <v>0</v>
      </c>
      <c r="J65">
        <v>94.5</v>
      </c>
      <c r="K65">
        <v>168.7</v>
      </c>
      <c r="L65">
        <v>64</v>
      </c>
      <c r="M65">
        <v>52.6</v>
      </c>
      <c r="N65">
        <v>2204</v>
      </c>
      <c r="O65" t="s">
        <v>35</v>
      </c>
      <c r="P65">
        <v>4</v>
      </c>
      <c r="Q65">
        <v>98</v>
      </c>
      <c r="R65" t="s">
        <v>33</v>
      </c>
      <c r="S65">
        <v>3.19</v>
      </c>
      <c r="T65">
        <v>3.03</v>
      </c>
      <c r="U65">
        <v>9</v>
      </c>
      <c r="V65">
        <v>70</v>
      </c>
      <c r="W65">
        <v>4800</v>
      </c>
      <c r="X65">
        <v>29</v>
      </c>
      <c r="Y65">
        <v>34</v>
      </c>
      <c r="Z65">
        <v>8238</v>
      </c>
    </row>
    <row r="66" spans="1:26" ht="15" x14ac:dyDescent="0.25">
      <c r="A66">
        <v>1</v>
      </c>
      <c r="B66">
        <v>168</v>
      </c>
      <c r="C66">
        <f t="shared" si="3"/>
        <v>0.5714285714285714</v>
      </c>
      <c r="D66">
        <v>0</v>
      </c>
      <c r="E66">
        <v>0</v>
      </c>
      <c r="F66">
        <v>0</v>
      </c>
      <c r="G66" t="s">
        <v>26</v>
      </c>
      <c r="H66">
        <v>0.5</v>
      </c>
      <c r="I66">
        <v>0</v>
      </c>
      <c r="J66">
        <v>94.5</v>
      </c>
      <c r="K66">
        <v>168.7</v>
      </c>
      <c r="L66">
        <v>64</v>
      </c>
      <c r="M66">
        <v>52.6</v>
      </c>
      <c r="N66">
        <v>2300</v>
      </c>
      <c r="O66" t="s">
        <v>40</v>
      </c>
      <c r="P66">
        <v>4</v>
      </c>
      <c r="Q66">
        <v>98</v>
      </c>
      <c r="R66" t="s">
        <v>39</v>
      </c>
      <c r="S66">
        <v>3.24</v>
      </c>
      <c r="T66">
        <v>3.08</v>
      </c>
      <c r="U66">
        <v>9.4</v>
      </c>
      <c r="V66">
        <v>112</v>
      </c>
      <c r="W66" s="1">
        <v>4881.5150000000003</v>
      </c>
      <c r="X66">
        <v>26</v>
      </c>
      <c r="Y66">
        <v>29</v>
      </c>
      <c r="Z66">
        <v>9538</v>
      </c>
    </row>
    <row r="67" spans="1:26" x14ac:dyDescent="0.2">
      <c r="A67">
        <v>2</v>
      </c>
      <c r="B67">
        <v>134</v>
      </c>
      <c r="C67">
        <f t="shared" si="3"/>
        <v>0.5714285714285714</v>
      </c>
      <c r="D67">
        <v>0</v>
      </c>
      <c r="E67">
        <v>0</v>
      </c>
      <c r="F67">
        <v>0</v>
      </c>
      <c r="G67" t="s">
        <v>26</v>
      </c>
      <c r="H67">
        <v>0.5</v>
      </c>
      <c r="I67">
        <v>0</v>
      </c>
      <c r="J67">
        <v>98.4</v>
      </c>
      <c r="K67">
        <v>176.2</v>
      </c>
      <c r="L67">
        <v>65.599999999999994</v>
      </c>
      <c r="M67">
        <v>52</v>
      </c>
      <c r="N67">
        <v>2551</v>
      </c>
      <c r="O67" t="s">
        <v>35</v>
      </c>
      <c r="P67">
        <v>4</v>
      </c>
      <c r="Q67">
        <v>146</v>
      </c>
      <c r="R67" t="s">
        <v>39</v>
      </c>
      <c r="S67">
        <v>3.62</v>
      </c>
      <c r="T67">
        <v>3.5</v>
      </c>
      <c r="U67">
        <v>9.3000000000000007</v>
      </c>
      <c r="V67">
        <v>116</v>
      </c>
      <c r="W67">
        <v>4800</v>
      </c>
      <c r="X67">
        <v>24</v>
      </c>
      <c r="Y67">
        <v>30</v>
      </c>
      <c r="Z67">
        <v>9989</v>
      </c>
    </row>
    <row r="68" spans="1:26" x14ac:dyDescent="0.2">
      <c r="A68">
        <v>2</v>
      </c>
      <c r="B68">
        <v>134</v>
      </c>
      <c r="C68">
        <f t="shared" si="3"/>
        <v>0.5714285714285714</v>
      </c>
      <c r="D68">
        <v>0</v>
      </c>
      <c r="E68">
        <v>0</v>
      </c>
      <c r="F68">
        <v>0</v>
      </c>
      <c r="G68" t="s">
        <v>26</v>
      </c>
      <c r="H68">
        <v>0.5</v>
      </c>
      <c r="I68">
        <v>0</v>
      </c>
      <c r="J68">
        <v>98.4</v>
      </c>
      <c r="K68">
        <v>176.2</v>
      </c>
      <c r="L68">
        <v>65.599999999999994</v>
      </c>
      <c r="M68">
        <v>52</v>
      </c>
      <c r="N68">
        <v>2714</v>
      </c>
      <c r="O68" t="s">
        <v>35</v>
      </c>
      <c r="P68">
        <v>4</v>
      </c>
      <c r="Q68">
        <v>146</v>
      </c>
      <c r="R68" t="s">
        <v>39</v>
      </c>
      <c r="S68">
        <v>3.62</v>
      </c>
      <c r="T68">
        <v>3.5</v>
      </c>
      <c r="U68">
        <v>9.3000000000000007</v>
      </c>
      <c r="V68">
        <v>116</v>
      </c>
      <c r="W68">
        <v>4800</v>
      </c>
      <c r="X68">
        <v>24</v>
      </c>
      <c r="Y68">
        <v>30</v>
      </c>
      <c r="Z68">
        <v>11549</v>
      </c>
    </row>
    <row r="69" spans="1:26" x14ac:dyDescent="0.2">
      <c r="A69">
        <v>1</v>
      </c>
      <c r="B69">
        <v>74</v>
      </c>
      <c r="C69">
        <f t="shared" si="3"/>
        <v>0.5714285714285714</v>
      </c>
      <c r="D69">
        <v>0</v>
      </c>
      <c r="E69">
        <v>0</v>
      </c>
      <c r="F69">
        <v>1</v>
      </c>
      <c r="G69" t="s">
        <v>26</v>
      </c>
      <c r="H69">
        <v>0</v>
      </c>
      <c r="I69">
        <v>0</v>
      </c>
      <c r="J69">
        <v>95.7</v>
      </c>
      <c r="K69">
        <v>158.69999999999999</v>
      </c>
      <c r="L69">
        <v>63.6</v>
      </c>
      <c r="M69">
        <v>54.5</v>
      </c>
      <c r="N69">
        <v>2015</v>
      </c>
      <c r="O69" t="s">
        <v>35</v>
      </c>
      <c r="P69">
        <v>4</v>
      </c>
      <c r="Q69">
        <v>92</v>
      </c>
      <c r="R69" t="s">
        <v>33</v>
      </c>
      <c r="S69">
        <v>3.05</v>
      </c>
      <c r="T69">
        <v>3.03</v>
      </c>
      <c r="U69">
        <v>9</v>
      </c>
      <c r="V69">
        <v>62</v>
      </c>
      <c r="W69">
        <v>4800</v>
      </c>
      <c r="X69">
        <v>31</v>
      </c>
      <c r="Y69">
        <v>38</v>
      </c>
      <c r="Z69">
        <v>6488</v>
      </c>
    </row>
    <row r="70" spans="1:26" x14ac:dyDescent="0.2">
      <c r="A70">
        <v>0</v>
      </c>
      <c r="B70">
        <v>91</v>
      </c>
      <c r="C70">
        <f t="shared" si="3"/>
        <v>0.5714285714285714</v>
      </c>
      <c r="D70">
        <v>0</v>
      </c>
      <c r="E70">
        <v>0</v>
      </c>
      <c r="F70">
        <v>1</v>
      </c>
      <c r="G70" t="s">
        <v>26</v>
      </c>
      <c r="H70">
        <v>0</v>
      </c>
      <c r="I70">
        <v>0</v>
      </c>
      <c r="J70">
        <v>95.7</v>
      </c>
      <c r="K70">
        <v>166.3</v>
      </c>
      <c r="L70">
        <v>64.400000000000006</v>
      </c>
      <c r="M70">
        <v>52.8</v>
      </c>
      <c r="N70">
        <v>2109</v>
      </c>
      <c r="O70" t="s">
        <v>35</v>
      </c>
      <c r="P70">
        <v>4</v>
      </c>
      <c r="Q70">
        <v>98</v>
      </c>
      <c r="R70" t="s">
        <v>33</v>
      </c>
      <c r="S70">
        <v>3.19</v>
      </c>
      <c r="T70">
        <v>3.03</v>
      </c>
      <c r="U70">
        <v>9</v>
      </c>
      <c r="V70">
        <v>70</v>
      </c>
      <c r="W70">
        <v>4800</v>
      </c>
      <c r="X70">
        <v>30</v>
      </c>
      <c r="Y70">
        <v>37</v>
      </c>
      <c r="Z70">
        <v>7198</v>
      </c>
    </row>
    <row r="71" spans="1:26" x14ac:dyDescent="0.2">
      <c r="A71">
        <v>0</v>
      </c>
      <c r="B71">
        <v>91</v>
      </c>
      <c r="C71">
        <f t="shared" si="3"/>
        <v>0.5714285714285714</v>
      </c>
      <c r="D71">
        <v>1</v>
      </c>
      <c r="E71">
        <v>0</v>
      </c>
      <c r="F71">
        <v>1</v>
      </c>
      <c r="G71" t="s">
        <v>26</v>
      </c>
      <c r="H71">
        <v>0</v>
      </c>
      <c r="I71">
        <v>0</v>
      </c>
      <c r="J71">
        <v>95.7</v>
      </c>
      <c r="K71">
        <v>166.3</v>
      </c>
      <c r="L71">
        <v>64.400000000000006</v>
      </c>
      <c r="M71">
        <v>52.8</v>
      </c>
      <c r="N71">
        <v>2275</v>
      </c>
      <c r="O71" t="s">
        <v>35</v>
      </c>
      <c r="P71">
        <v>4</v>
      </c>
      <c r="Q71">
        <v>110</v>
      </c>
      <c r="R71" t="s">
        <v>37</v>
      </c>
      <c r="S71">
        <v>3.27</v>
      </c>
      <c r="T71">
        <v>3.35</v>
      </c>
      <c r="U71">
        <v>22.5</v>
      </c>
      <c r="V71">
        <v>56</v>
      </c>
      <c r="W71">
        <v>4500</v>
      </c>
      <c r="X71">
        <v>38</v>
      </c>
      <c r="Y71">
        <v>47</v>
      </c>
      <c r="Z71">
        <v>7788</v>
      </c>
    </row>
    <row r="72" spans="1:26" x14ac:dyDescent="0.2">
      <c r="A72">
        <v>0</v>
      </c>
      <c r="B72">
        <v>91</v>
      </c>
      <c r="C72">
        <f t="shared" si="3"/>
        <v>0.5714285714285714</v>
      </c>
      <c r="D72">
        <v>0</v>
      </c>
      <c r="E72">
        <v>0</v>
      </c>
      <c r="F72">
        <v>1</v>
      </c>
      <c r="G72" t="s">
        <v>26</v>
      </c>
      <c r="H72">
        <v>0</v>
      </c>
      <c r="I72">
        <v>0</v>
      </c>
      <c r="J72">
        <v>95.7</v>
      </c>
      <c r="K72">
        <v>166.3</v>
      </c>
      <c r="L72">
        <v>64.400000000000006</v>
      </c>
      <c r="M72">
        <v>52.8</v>
      </c>
      <c r="N72">
        <v>2122</v>
      </c>
      <c r="O72" t="s">
        <v>35</v>
      </c>
      <c r="P72">
        <v>4</v>
      </c>
      <c r="Q72">
        <v>98</v>
      </c>
      <c r="R72" t="s">
        <v>33</v>
      </c>
      <c r="S72">
        <v>3.19</v>
      </c>
      <c r="T72">
        <v>3.03</v>
      </c>
      <c r="U72">
        <v>9</v>
      </c>
      <c r="V72">
        <v>70</v>
      </c>
      <c r="W72">
        <v>4800</v>
      </c>
      <c r="X72">
        <v>28</v>
      </c>
      <c r="Y72">
        <v>34</v>
      </c>
      <c r="Z72">
        <v>8358</v>
      </c>
    </row>
    <row r="73" spans="1:26" x14ac:dyDescent="0.2">
      <c r="A73">
        <v>-1</v>
      </c>
      <c r="B73">
        <v>65</v>
      </c>
      <c r="C73">
        <f t="shared" si="3"/>
        <v>0.5714285714285714</v>
      </c>
      <c r="D73">
        <v>0</v>
      </c>
      <c r="E73">
        <v>0</v>
      </c>
      <c r="F73">
        <v>1</v>
      </c>
      <c r="G73" t="s">
        <v>26</v>
      </c>
      <c r="H73">
        <v>0</v>
      </c>
      <c r="I73">
        <v>0</v>
      </c>
      <c r="J73">
        <v>102.4</v>
      </c>
      <c r="K73">
        <v>175.6</v>
      </c>
      <c r="L73">
        <v>66.5</v>
      </c>
      <c r="M73">
        <v>53.9</v>
      </c>
      <c r="N73">
        <v>2414</v>
      </c>
      <c r="O73" t="s">
        <v>35</v>
      </c>
      <c r="P73">
        <v>4</v>
      </c>
      <c r="Q73">
        <v>122</v>
      </c>
      <c r="R73" t="s">
        <v>39</v>
      </c>
      <c r="S73">
        <v>3.31</v>
      </c>
      <c r="T73">
        <v>3.54</v>
      </c>
      <c r="U73">
        <v>8.6999999999999993</v>
      </c>
      <c r="V73">
        <v>92</v>
      </c>
      <c r="W73">
        <v>4200</v>
      </c>
      <c r="X73">
        <v>27</v>
      </c>
      <c r="Y73">
        <v>32</v>
      </c>
      <c r="Z73">
        <v>9988</v>
      </c>
    </row>
    <row r="74" spans="1:26" x14ac:dyDescent="0.2">
      <c r="A74">
        <v>-1</v>
      </c>
      <c r="B74">
        <v>65</v>
      </c>
      <c r="C74">
        <f t="shared" si="3"/>
        <v>0.5714285714285714</v>
      </c>
      <c r="D74">
        <v>0</v>
      </c>
      <c r="E74">
        <v>0</v>
      </c>
      <c r="F74">
        <v>1</v>
      </c>
      <c r="G74" t="s">
        <v>26</v>
      </c>
      <c r="H74">
        <v>0</v>
      </c>
      <c r="I74">
        <v>0</v>
      </c>
      <c r="J74">
        <v>102.4</v>
      </c>
      <c r="K74">
        <v>175.6</v>
      </c>
      <c r="L74">
        <v>66.5</v>
      </c>
      <c r="M74">
        <v>53.9</v>
      </c>
      <c r="N74">
        <v>2458</v>
      </c>
      <c r="O74" t="s">
        <v>35</v>
      </c>
      <c r="P74">
        <v>4</v>
      </c>
      <c r="Q74">
        <v>122</v>
      </c>
      <c r="R74" t="s">
        <v>39</v>
      </c>
      <c r="S74">
        <v>3.31</v>
      </c>
      <c r="T74">
        <v>3.54</v>
      </c>
      <c r="U74">
        <v>8.6999999999999993</v>
      </c>
      <c r="V74">
        <v>92</v>
      </c>
      <c r="W74">
        <v>4200</v>
      </c>
      <c r="X74">
        <v>27</v>
      </c>
      <c r="Y74">
        <v>32</v>
      </c>
      <c r="Z74">
        <v>11248</v>
      </c>
    </row>
    <row r="75" spans="1:26" x14ac:dyDescent="0.2">
      <c r="A75">
        <v>3</v>
      </c>
      <c r="B75">
        <v>256</v>
      </c>
      <c r="C75">
        <f>4/21</f>
        <v>0.19047619047619047</v>
      </c>
      <c r="D75">
        <v>0</v>
      </c>
      <c r="E75">
        <v>0</v>
      </c>
      <c r="F75">
        <v>0</v>
      </c>
      <c r="G75" t="s">
        <v>26</v>
      </c>
      <c r="H75">
        <v>0</v>
      </c>
      <c r="I75">
        <v>0</v>
      </c>
      <c r="J75">
        <v>94.5</v>
      </c>
      <c r="K75">
        <v>165.7</v>
      </c>
      <c r="L75">
        <v>64</v>
      </c>
      <c r="M75">
        <v>51.4</v>
      </c>
      <c r="N75">
        <v>2221</v>
      </c>
      <c r="O75" t="s">
        <v>35</v>
      </c>
      <c r="P75">
        <v>4</v>
      </c>
      <c r="Q75">
        <v>109</v>
      </c>
      <c r="R75" t="s">
        <v>39</v>
      </c>
      <c r="S75">
        <v>3.19</v>
      </c>
      <c r="T75">
        <v>3.4</v>
      </c>
      <c r="U75">
        <v>8.5</v>
      </c>
      <c r="V75">
        <v>90</v>
      </c>
      <c r="W75">
        <v>5500</v>
      </c>
      <c r="X75">
        <v>24</v>
      </c>
      <c r="Y75">
        <v>29</v>
      </c>
      <c r="Z75">
        <v>9980</v>
      </c>
    </row>
    <row r="76" spans="1:26" x14ac:dyDescent="0.2">
      <c r="A76">
        <v>2</v>
      </c>
      <c r="B76">
        <v>164</v>
      </c>
      <c r="C76">
        <f>19/21</f>
        <v>0.90476190476190477</v>
      </c>
      <c r="D76">
        <v>0</v>
      </c>
      <c r="E76">
        <v>0</v>
      </c>
      <c r="F76">
        <v>1</v>
      </c>
      <c r="G76" t="s">
        <v>27</v>
      </c>
      <c r="H76">
        <v>0</v>
      </c>
      <c r="I76">
        <v>0</v>
      </c>
      <c r="J76">
        <v>99.8</v>
      </c>
      <c r="K76">
        <v>176.6</v>
      </c>
      <c r="L76">
        <v>66.2</v>
      </c>
      <c r="M76">
        <v>54.3</v>
      </c>
      <c r="N76">
        <v>2337</v>
      </c>
      <c r="O76" t="s">
        <v>35</v>
      </c>
      <c r="P76">
        <v>4</v>
      </c>
      <c r="Q76">
        <v>109</v>
      </c>
      <c r="R76" t="s">
        <v>39</v>
      </c>
      <c r="S76">
        <v>3.19</v>
      </c>
      <c r="T76">
        <v>3.4</v>
      </c>
      <c r="U76">
        <v>10</v>
      </c>
      <c r="V76">
        <v>102</v>
      </c>
      <c r="W76">
        <v>5500</v>
      </c>
      <c r="X76">
        <v>24</v>
      </c>
      <c r="Y76">
        <v>30</v>
      </c>
      <c r="Z76">
        <v>13950</v>
      </c>
    </row>
    <row r="77" spans="1:26" x14ac:dyDescent="0.2">
      <c r="A77">
        <v>2</v>
      </c>
      <c r="B77">
        <v>192</v>
      </c>
      <c r="C77">
        <f>17/21</f>
        <v>0.80952380952380953</v>
      </c>
      <c r="D77">
        <v>0</v>
      </c>
      <c r="E77">
        <v>0</v>
      </c>
      <c r="F77">
        <v>0</v>
      </c>
      <c r="G77" t="s">
        <v>27</v>
      </c>
      <c r="H77">
        <v>0.5</v>
      </c>
      <c r="I77">
        <v>0</v>
      </c>
      <c r="J77">
        <v>101.2</v>
      </c>
      <c r="K77">
        <v>176.8</v>
      </c>
      <c r="L77">
        <v>64.8</v>
      </c>
      <c r="M77">
        <v>54.3</v>
      </c>
      <c r="N77">
        <v>2395</v>
      </c>
      <c r="O77" t="s">
        <v>35</v>
      </c>
      <c r="P77">
        <v>4</v>
      </c>
      <c r="Q77">
        <v>108</v>
      </c>
      <c r="R77" t="s">
        <v>39</v>
      </c>
      <c r="S77">
        <v>3.5</v>
      </c>
      <c r="T77">
        <v>2.8</v>
      </c>
      <c r="U77">
        <v>8.8000000000000007</v>
      </c>
      <c r="V77">
        <v>101</v>
      </c>
      <c r="W77">
        <v>5800</v>
      </c>
      <c r="X77">
        <v>23</v>
      </c>
      <c r="Y77">
        <v>29</v>
      </c>
      <c r="Z77">
        <v>16430</v>
      </c>
    </row>
    <row r="78" spans="1:26" x14ac:dyDescent="0.2">
      <c r="A78">
        <v>0</v>
      </c>
      <c r="B78">
        <v>192</v>
      </c>
      <c r="C78">
        <f>17/21</f>
        <v>0.80952380952380953</v>
      </c>
      <c r="D78">
        <v>0</v>
      </c>
      <c r="E78">
        <v>0</v>
      </c>
      <c r="F78">
        <v>1</v>
      </c>
      <c r="G78" t="s">
        <v>27</v>
      </c>
      <c r="H78">
        <v>0.5</v>
      </c>
      <c r="I78">
        <v>0</v>
      </c>
      <c r="J78">
        <v>101.2</v>
      </c>
      <c r="K78">
        <v>176.8</v>
      </c>
      <c r="L78">
        <v>64.8</v>
      </c>
      <c r="M78">
        <v>54.3</v>
      </c>
      <c r="N78">
        <v>2395</v>
      </c>
      <c r="O78" t="s">
        <v>35</v>
      </c>
      <c r="P78">
        <v>4</v>
      </c>
      <c r="Q78">
        <v>108</v>
      </c>
      <c r="R78" t="s">
        <v>39</v>
      </c>
      <c r="S78">
        <v>3.5</v>
      </c>
      <c r="T78">
        <v>2.8</v>
      </c>
      <c r="U78">
        <v>8.8000000000000007</v>
      </c>
      <c r="V78">
        <v>101</v>
      </c>
      <c r="W78">
        <v>5800</v>
      </c>
      <c r="X78">
        <v>23</v>
      </c>
      <c r="Y78">
        <v>29</v>
      </c>
      <c r="Z78">
        <v>16925</v>
      </c>
    </row>
    <row r="79" spans="1:26" x14ac:dyDescent="0.2">
      <c r="A79">
        <v>0</v>
      </c>
      <c r="B79">
        <v>81</v>
      </c>
      <c r="C79">
        <f>15/21</f>
        <v>0.7142857142857143</v>
      </c>
      <c r="D79">
        <v>0</v>
      </c>
      <c r="E79">
        <v>0</v>
      </c>
      <c r="F79">
        <v>1</v>
      </c>
      <c r="G79" t="s">
        <v>27</v>
      </c>
      <c r="H79">
        <v>0</v>
      </c>
      <c r="I79">
        <v>0</v>
      </c>
      <c r="J79">
        <v>94.5</v>
      </c>
      <c r="K79">
        <v>158.80000000000001</v>
      </c>
      <c r="L79">
        <v>63.6</v>
      </c>
      <c r="M79">
        <v>52</v>
      </c>
      <c r="N79">
        <v>1909</v>
      </c>
      <c r="O79" t="s">
        <v>35</v>
      </c>
      <c r="P79">
        <v>4</v>
      </c>
      <c r="Q79">
        <v>90</v>
      </c>
      <c r="R79" t="s">
        <v>33</v>
      </c>
      <c r="S79">
        <v>3.03</v>
      </c>
      <c r="T79">
        <v>3.11</v>
      </c>
      <c r="U79">
        <v>9.6</v>
      </c>
      <c r="V79">
        <v>70</v>
      </c>
      <c r="W79">
        <v>5400</v>
      </c>
      <c r="X79">
        <v>38</v>
      </c>
      <c r="Y79">
        <v>43</v>
      </c>
      <c r="Z79">
        <v>6575</v>
      </c>
    </row>
    <row r="80" spans="1:26" x14ac:dyDescent="0.2">
      <c r="A80">
        <v>1</v>
      </c>
      <c r="B80">
        <v>148</v>
      </c>
      <c r="C80">
        <f>10/21</f>
        <v>0.47619047619047616</v>
      </c>
      <c r="D80">
        <v>0</v>
      </c>
      <c r="E80">
        <v>0</v>
      </c>
      <c r="F80">
        <v>1</v>
      </c>
      <c r="G80" t="s">
        <v>27</v>
      </c>
      <c r="H80">
        <v>0</v>
      </c>
      <c r="I80">
        <v>0</v>
      </c>
      <c r="J80">
        <v>93.7</v>
      </c>
      <c r="K80">
        <v>157.30000000000001</v>
      </c>
      <c r="L80">
        <v>63.8</v>
      </c>
      <c r="M80">
        <v>50.6</v>
      </c>
      <c r="N80">
        <v>1989</v>
      </c>
      <c r="O80" t="s">
        <v>35</v>
      </c>
      <c r="P80">
        <v>4</v>
      </c>
      <c r="Q80">
        <v>90</v>
      </c>
      <c r="R80" t="s">
        <v>33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6692</v>
      </c>
    </row>
    <row r="81" spans="1:26" x14ac:dyDescent="0.2">
      <c r="A81">
        <v>1</v>
      </c>
      <c r="B81">
        <v>148</v>
      </c>
      <c r="C81">
        <f>10/21</f>
        <v>0.47619047619047616</v>
      </c>
      <c r="D81">
        <v>0</v>
      </c>
      <c r="E81">
        <v>0</v>
      </c>
      <c r="F81">
        <v>1</v>
      </c>
      <c r="G81" t="s">
        <v>27</v>
      </c>
      <c r="H81">
        <v>0</v>
      </c>
      <c r="I81">
        <v>0</v>
      </c>
      <c r="J81">
        <v>93.7</v>
      </c>
      <c r="K81">
        <v>157.30000000000001</v>
      </c>
      <c r="L81">
        <v>63.8</v>
      </c>
      <c r="M81">
        <v>50.6</v>
      </c>
      <c r="N81">
        <v>1989</v>
      </c>
      <c r="O81" t="s">
        <v>35</v>
      </c>
      <c r="P81">
        <v>4</v>
      </c>
      <c r="Q81">
        <v>90</v>
      </c>
      <c r="R81" t="s">
        <v>33</v>
      </c>
      <c r="S81">
        <v>2.97</v>
      </c>
      <c r="T81">
        <v>3.23</v>
      </c>
      <c r="U81">
        <v>9.4</v>
      </c>
      <c r="V81">
        <v>68</v>
      </c>
      <c r="W81">
        <v>5500</v>
      </c>
      <c r="X81">
        <v>31</v>
      </c>
      <c r="Y81">
        <v>38</v>
      </c>
      <c r="Z81">
        <v>7609</v>
      </c>
    </row>
    <row r="82" spans="1:26" x14ac:dyDescent="0.2">
      <c r="A82">
        <v>1</v>
      </c>
      <c r="B82">
        <v>148</v>
      </c>
      <c r="C82">
        <f>10/21</f>
        <v>0.47619047619047616</v>
      </c>
      <c r="D82">
        <v>0</v>
      </c>
      <c r="E82">
        <v>1</v>
      </c>
      <c r="F82">
        <v>0</v>
      </c>
      <c r="G82" t="s">
        <v>27</v>
      </c>
      <c r="H82">
        <v>0</v>
      </c>
      <c r="I82">
        <v>0</v>
      </c>
      <c r="J82">
        <v>93.7</v>
      </c>
      <c r="K82">
        <v>157.30000000000001</v>
      </c>
      <c r="L82">
        <v>63.8</v>
      </c>
      <c r="M82">
        <v>50.6</v>
      </c>
      <c r="N82">
        <v>2191</v>
      </c>
      <c r="O82" t="s">
        <v>35</v>
      </c>
      <c r="P82">
        <v>4</v>
      </c>
      <c r="Q82">
        <v>98</v>
      </c>
      <c r="R82" t="s">
        <v>39</v>
      </c>
      <c r="S82">
        <v>3.03</v>
      </c>
      <c r="T82">
        <v>3.39</v>
      </c>
      <c r="U82">
        <v>7.6</v>
      </c>
      <c r="V82">
        <v>102</v>
      </c>
      <c r="W82">
        <v>5500</v>
      </c>
      <c r="X82">
        <v>24</v>
      </c>
      <c r="Y82">
        <v>30</v>
      </c>
      <c r="Z82">
        <v>8558</v>
      </c>
    </row>
    <row r="83" spans="1:26" x14ac:dyDescent="0.2">
      <c r="A83">
        <v>1</v>
      </c>
      <c r="B83">
        <v>148</v>
      </c>
      <c r="C83">
        <f>10/21</f>
        <v>0.47619047619047616</v>
      </c>
      <c r="D83">
        <v>0</v>
      </c>
      <c r="E83">
        <v>1</v>
      </c>
      <c r="F83">
        <v>1</v>
      </c>
      <c r="G83" t="s">
        <v>27</v>
      </c>
      <c r="H83">
        <v>0</v>
      </c>
      <c r="I83">
        <v>0</v>
      </c>
      <c r="J83">
        <v>93.7</v>
      </c>
      <c r="K83">
        <v>157.30000000000001</v>
      </c>
      <c r="L83">
        <v>63.8</v>
      </c>
      <c r="M83">
        <v>50.6</v>
      </c>
      <c r="N83">
        <v>2191</v>
      </c>
      <c r="O83" t="s">
        <v>35</v>
      </c>
      <c r="P83">
        <v>4</v>
      </c>
      <c r="Q83">
        <v>98</v>
      </c>
      <c r="R83" t="s">
        <v>39</v>
      </c>
      <c r="S83">
        <v>3.03</v>
      </c>
      <c r="T83">
        <v>3.39</v>
      </c>
      <c r="U83">
        <v>7.6</v>
      </c>
      <c r="V83">
        <v>102</v>
      </c>
      <c r="W83">
        <v>5500</v>
      </c>
      <c r="X83">
        <v>24</v>
      </c>
      <c r="Y83">
        <v>30</v>
      </c>
      <c r="Z83">
        <v>8558</v>
      </c>
    </row>
    <row r="84" spans="1:26" x14ac:dyDescent="0.2">
      <c r="A84">
        <v>1</v>
      </c>
      <c r="B84">
        <v>107</v>
      </c>
      <c r="C84">
        <f>9/21</f>
        <v>0.42857142857142855</v>
      </c>
      <c r="D84">
        <v>0</v>
      </c>
      <c r="E84">
        <v>0</v>
      </c>
      <c r="F84">
        <v>0</v>
      </c>
      <c r="G84" t="s">
        <v>27</v>
      </c>
      <c r="H84">
        <v>0</v>
      </c>
      <c r="I84">
        <v>0</v>
      </c>
      <c r="J84">
        <v>96.5</v>
      </c>
      <c r="K84">
        <v>169.1</v>
      </c>
      <c r="L84">
        <v>66</v>
      </c>
      <c r="M84">
        <v>51</v>
      </c>
      <c r="N84">
        <v>2293</v>
      </c>
      <c r="O84" t="s">
        <v>35</v>
      </c>
      <c r="P84">
        <v>4</v>
      </c>
      <c r="Q84">
        <v>110</v>
      </c>
      <c r="R84" t="s">
        <v>33</v>
      </c>
      <c r="S84">
        <v>3.15</v>
      </c>
      <c r="T84">
        <v>3.58</v>
      </c>
      <c r="U84">
        <v>9.1</v>
      </c>
      <c r="V84">
        <v>100</v>
      </c>
      <c r="W84">
        <v>5500</v>
      </c>
      <c r="X84">
        <v>25</v>
      </c>
      <c r="Y84">
        <v>31</v>
      </c>
      <c r="Z84">
        <v>10345</v>
      </c>
    </row>
    <row r="85" spans="1:26" x14ac:dyDescent="0.2">
      <c r="A85">
        <v>0</v>
      </c>
      <c r="B85">
        <v>110</v>
      </c>
      <c r="C85">
        <f>9/21</f>
        <v>0.42857142857142855</v>
      </c>
      <c r="D85">
        <v>0</v>
      </c>
      <c r="E85">
        <v>0</v>
      </c>
      <c r="F85">
        <v>1</v>
      </c>
      <c r="G85" t="s">
        <v>27</v>
      </c>
      <c r="H85">
        <v>0</v>
      </c>
      <c r="I85">
        <v>0</v>
      </c>
      <c r="J85">
        <v>96.5</v>
      </c>
      <c r="K85">
        <v>163.4</v>
      </c>
      <c r="L85">
        <v>64</v>
      </c>
      <c r="M85">
        <v>54.5</v>
      </c>
      <c r="N85">
        <v>2010</v>
      </c>
      <c r="O85" t="s">
        <v>35</v>
      </c>
      <c r="P85">
        <v>4</v>
      </c>
      <c r="Q85">
        <v>92</v>
      </c>
      <c r="R85" t="s">
        <v>36</v>
      </c>
      <c r="S85">
        <v>2.91</v>
      </c>
      <c r="T85">
        <v>3.41</v>
      </c>
      <c r="U85">
        <v>9.1999999999999993</v>
      </c>
      <c r="V85">
        <v>76</v>
      </c>
      <c r="W85">
        <v>6000</v>
      </c>
      <c r="X85">
        <v>30</v>
      </c>
      <c r="Y85">
        <v>34</v>
      </c>
      <c r="Z85">
        <v>7295</v>
      </c>
    </row>
    <row r="86" spans="1:26" x14ac:dyDescent="0.2">
      <c r="A86">
        <v>0</v>
      </c>
      <c r="B86">
        <v>85</v>
      </c>
      <c r="C86">
        <f>9/21</f>
        <v>0.42857142857142855</v>
      </c>
      <c r="D86">
        <v>0</v>
      </c>
      <c r="E86">
        <v>0</v>
      </c>
      <c r="F86">
        <v>1</v>
      </c>
      <c r="G86" t="s">
        <v>27</v>
      </c>
      <c r="H86">
        <v>0</v>
      </c>
      <c r="I86">
        <v>0</v>
      </c>
      <c r="J86">
        <v>96.5</v>
      </c>
      <c r="K86">
        <v>175.4</v>
      </c>
      <c r="L86">
        <v>65.2</v>
      </c>
      <c r="M86">
        <v>54.1</v>
      </c>
      <c r="N86">
        <v>2304</v>
      </c>
      <c r="O86" t="s">
        <v>35</v>
      </c>
      <c r="P86">
        <v>4</v>
      </c>
      <c r="Q86">
        <v>110</v>
      </c>
      <c r="R86" t="s">
        <v>36</v>
      </c>
      <c r="S86">
        <v>3.15</v>
      </c>
      <c r="T86">
        <v>3.58</v>
      </c>
      <c r="U86">
        <v>9</v>
      </c>
      <c r="V86">
        <v>86</v>
      </c>
      <c r="W86">
        <v>5800</v>
      </c>
      <c r="X86">
        <v>27</v>
      </c>
      <c r="Y86">
        <v>33</v>
      </c>
      <c r="Z86">
        <v>8845</v>
      </c>
    </row>
    <row r="87" spans="1:26" x14ac:dyDescent="0.2">
      <c r="A87">
        <v>0</v>
      </c>
      <c r="B87">
        <v>85</v>
      </c>
      <c r="C87">
        <f>9/21</f>
        <v>0.42857142857142855</v>
      </c>
      <c r="D87">
        <v>0</v>
      </c>
      <c r="E87">
        <v>0</v>
      </c>
      <c r="F87">
        <v>1</v>
      </c>
      <c r="G87" t="s">
        <v>27</v>
      </c>
      <c r="H87">
        <v>0</v>
      </c>
      <c r="I87">
        <v>0</v>
      </c>
      <c r="J87">
        <v>96.5</v>
      </c>
      <c r="K87">
        <v>175.4</v>
      </c>
      <c r="L87">
        <v>62.5</v>
      </c>
      <c r="M87">
        <v>54.1</v>
      </c>
      <c r="N87">
        <v>2372</v>
      </c>
      <c r="O87" t="s">
        <v>35</v>
      </c>
      <c r="P87">
        <v>4</v>
      </c>
      <c r="Q87">
        <v>110</v>
      </c>
      <c r="R87" t="s">
        <v>36</v>
      </c>
      <c r="S87">
        <v>3.15</v>
      </c>
      <c r="T87">
        <v>3.58</v>
      </c>
      <c r="U87">
        <v>9</v>
      </c>
      <c r="V87">
        <v>86</v>
      </c>
      <c r="W87">
        <v>5800</v>
      </c>
      <c r="X87">
        <v>27</v>
      </c>
      <c r="Y87">
        <v>33</v>
      </c>
      <c r="Z87">
        <v>10295</v>
      </c>
    </row>
    <row r="88" spans="1:26" x14ac:dyDescent="0.2">
      <c r="A88">
        <v>0</v>
      </c>
      <c r="B88">
        <v>85</v>
      </c>
      <c r="C88">
        <f>9/21</f>
        <v>0.42857142857142855</v>
      </c>
      <c r="D88">
        <v>0</v>
      </c>
      <c r="E88">
        <v>0</v>
      </c>
      <c r="F88">
        <v>1</v>
      </c>
      <c r="G88" t="s">
        <v>27</v>
      </c>
      <c r="H88">
        <v>0</v>
      </c>
      <c r="I88">
        <v>0</v>
      </c>
      <c r="J88">
        <v>96.5</v>
      </c>
      <c r="K88">
        <v>175.4</v>
      </c>
      <c r="L88">
        <v>65.2</v>
      </c>
      <c r="M88">
        <v>54.1</v>
      </c>
      <c r="N88">
        <v>2465</v>
      </c>
      <c r="O88" t="s">
        <v>35</v>
      </c>
      <c r="P88">
        <v>4</v>
      </c>
      <c r="Q88">
        <v>110</v>
      </c>
      <c r="R88" t="s">
        <v>39</v>
      </c>
      <c r="S88">
        <v>3.15</v>
      </c>
      <c r="T88">
        <v>3.58</v>
      </c>
      <c r="U88">
        <v>9</v>
      </c>
      <c r="V88">
        <v>101</v>
      </c>
      <c r="W88">
        <v>5800</v>
      </c>
      <c r="X88">
        <v>24</v>
      </c>
      <c r="Y88">
        <v>28</v>
      </c>
      <c r="Z88">
        <v>12945</v>
      </c>
    </row>
    <row r="89" spans="1:26" ht="15" x14ac:dyDescent="0.25">
      <c r="A89">
        <v>1</v>
      </c>
      <c r="B89" t="s">
        <v>23</v>
      </c>
      <c r="C89">
        <f>7/21</f>
        <v>0.33333333333333331</v>
      </c>
      <c r="D89">
        <v>0</v>
      </c>
      <c r="E89">
        <v>0</v>
      </c>
      <c r="F89">
        <v>0</v>
      </c>
      <c r="G89" t="s">
        <v>27</v>
      </c>
      <c r="H89">
        <v>0</v>
      </c>
      <c r="I89">
        <v>0</v>
      </c>
      <c r="J89">
        <v>94.5</v>
      </c>
      <c r="K89">
        <v>155.9</v>
      </c>
      <c r="L89">
        <v>63.6</v>
      </c>
      <c r="M89">
        <v>52</v>
      </c>
      <c r="N89">
        <v>1874</v>
      </c>
      <c r="O89" t="s">
        <v>35</v>
      </c>
      <c r="P89">
        <v>4</v>
      </c>
      <c r="Q89">
        <v>90</v>
      </c>
      <c r="R89" t="s">
        <v>33</v>
      </c>
      <c r="S89">
        <v>3.03</v>
      </c>
      <c r="T89">
        <v>3.11</v>
      </c>
      <c r="U89">
        <v>9.6</v>
      </c>
      <c r="V89">
        <v>70</v>
      </c>
      <c r="W89">
        <v>5400</v>
      </c>
      <c r="X89">
        <v>38</v>
      </c>
      <c r="Y89">
        <v>43</v>
      </c>
      <c r="Z89" s="1">
        <v>13207.129000000001</v>
      </c>
    </row>
    <row r="90" spans="1:26" x14ac:dyDescent="0.2">
      <c r="A90">
        <v>0</v>
      </c>
      <c r="B90" t="s">
        <v>23</v>
      </c>
      <c r="C90">
        <f>7/21</f>
        <v>0.33333333333333331</v>
      </c>
      <c r="D90">
        <v>0</v>
      </c>
      <c r="E90">
        <v>0</v>
      </c>
      <c r="F90">
        <v>1</v>
      </c>
      <c r="G90" t="s">
        <v>27</v>
      </c>
      <c r="H90">
        <v>0.5</v>
      </c>
      <c r="I90">
        <v>0</v>
      </c>
      <c r="J90">
        <v>94.3</v>
      </c>
      <c r="K90">
        <v>170.7</v>
      </c>
      <c r="L90">
        <v>61.8</v>
      </c>
      <c r="M90">
        <v>53.5</v>
      </c>
      <c r="N90">
        <v>2337</v>
      </c>
      <c r="O90" t="s">
        <v>35</v>
      </c>
      <c r="P90">
        <v>4</v>
      </c>
      <c r="Q90">
        <v>111</v>
      </c>
      <c r="R90" t="s">
        <v>33</v>
      </c>
      <c r="S90">
        <v>3.31</v>
      </c>
      <c r="T90">
        <v>3.23</v>
      </c>
      <c r="U90">
        <v>8.5</v>
      </c>
      <c r="V90">
        <v>78</v>
      </c>
      <c r="W90">
        <v>4800</v>
      </c>
      <c r="X90">
        <v>24</v>
      </c>
      <c r="Y90">
        <v>29</v>
      </c>
      <c r="Z90">
        <v>6785</v>
      </c>
    </row>
    <row r="91" spans="1:26" ht="15" x14ac:dyDescent="0.25">
      <c r="A91">
        <v>0</v>
      </c>
      <c r="B91" t="s">
        <v>23</v>
      </c>
      <c r="C91">
        <f>7/21</f>
        <v>0.33333333333333331</v>
      </c>
      <c r="D91">
        <v>0</v>
      </c>
      <c r="E91">
        <v>0</v>
      </c>
      <c r="F91">
        <v>1</v>
      </c>
      <c r="G91" t="s">
        <v>27</v>
      </c>
      <c r="H91">
        <v>0</v>
      </c>
      <c r="I91">
        <v>0</v>
      </c>
      <c r="J91">
        <v>94.5</v>
      </c>
      <c r="K91">
        <v>155.9</v>
      </c>
      <c r="L91">
        <v>63.6</v>
      </c>
      <c r="M91">
        <v>52</v>
      </c>
      <c r="N91">
        <v>1909</v>
      </c>
      <c r="O91" t="s">
        <v>35</v>
      </c>
      <c r="P91">
        <v>4</v>
      </c>
      <c r="Q91">
        <v>90</v>
      </c>
      <c r="R91" t="s">
        <v>33</v>
      </c>
      <c r="S91">
        <v>3.03</v>
      </c>
      <c r="T91">
        <v>3.11</v>
      </c>
      <c r="U91">
        <v>9.6</v>
      </c>
      <c r="V91">
        <v>70</v>
      </c>
      <c r="W91">
        <v>5400</v>
      </c>
      <c r="X91">
        <v>38</v>
      </c>
      <c r="Y91">
        <v>43</v>
      </c>
      <c r="Z91" s="1">
        <v>9233.5959999999995</v>
      </c>
    </row>
    <row r="92" spans="1:26" x14ac:dyDescent="0.2">
      <c r="A92">
        <v>1</v>
      </c>
      <c r="B92">
        <v>113</v>
      </c>
      <c r="C92">
        <f t="shared" ref="C92:C99" si="4">5/21</f>
        <v>0.23809523809523808</v>
      </c>
      <c r="D92">
        <v>0</v>
      </c>
      <c r="E92">
        <v>0</v>
      </c>
      <c r="F92">
        <v>1</v>
      </c>
      <c r="G92" t="s">
        <v>27</v>
      </c>
      <c r="H92">
        <v>0</v>
      </c>
      <c r="I92">
        <v>0</v>
      </c>
      <c r="J92">
        <v>93.1</v>
      </c>
      <c r="K92">
        <v>166.8</v>
      </c>
      <c r="L92">
        <v>64.2</v>
      </c>
      <c r="M92">
        <v>54.1</v>
      </c>
      <c r="N92">
        <v>1945</v>
      </c>
      <c r="O92" t="s">
        <v>35</v>
      </c>
      <c r="P92">
        <v>4</v>
      </c>
      <c r="Q92">
        <v>91</v>
      </c>
      <c r="R92" t="s">
        <v>33</v>
      </c>
      <c r="S92">
        <v>3.03</v>
      </c>
      <c r="T92">
        <v>3.15</v>
      </c>
      <c r="U92">
        <v>9</v>
      </c>
      <c r="V92">
        <v>68</v>
      </c>
      <c r="W92">
        <v>5000</v>
      </c>
      <c r="X92">
        <v>31</v>
      </c>
      <c r="Y92">
        <v>38</v>
      </c>
      <c r="Z92">
        <v>6695</v>
      </c>
    </row>
    <row r="93" spans="1:26" x14ac:dyDescent="0.2">
      <c r="A93">
        <v>1</v>
      </c>
      <c r="B93">
        <v>113</v>
      </c>
      <c r="C93">
        <f t="shared" si="4"/>
        <v>0.23809523809523808</v>
      </c>
      <c r="D93">
        <v>0</v>
      </c>
      <c r="E93">
        <v>0</v>
      </c>
      <c r="F93">
        <v>1</v>
      </c>
      <c r="G93" t="s">
        <v>27</v>
      </c>
      <c r="H93">
        <v>0</v>
      </c>
      <c r="I93">
        <v>0</v>
      </c>
      <c r="J93">
        <v>93.1</v>
      </c>
      <c r="K93">
        <v>166.8</v>
      </c>
      <c r="L93">
        <v>64.2</v>
      </c>
      <c r="M93">
        <v>54.1</v>
      </c>
      <c r="N93">
        <v>1950</v>
      </c>
      <c r="O93" t="s">
        <v>35</v>
      </c>
      <c r="P93">
        <v>4</v>
      </c>
      <c r="Q93">
        <v>91</v>
      </c>
      <c r="R93" t="s">
        <v>33</v>
      </c>
      <c r="S93">
        <v>3.08</v>
      </c>
      <c r="T93">
        <v>3.15</v>
      </c>
      <c r="U93">
        <v>9</v>
      </c>
      <c r="V93">
        <v>68</v>
      </c>
      <c r="W93">
        <v>5000</v>
      </c>
      <c r="X93">
        <v>31</v>
      </c>
      <c r="Y93">
        <v>38</v>
      </c>
      <c r="Z93">
        <v>7395</v>
      </c>
    </row>
    <row r="94" spans="1:26" x14ac:dyDescent="0.2">
      <c r="A94">
        <v>0</v>
      </c>
      <c r="B94">
        <v>115</v>
      </c>
      <c r="C94">
        <f t="shared" si="4"/>
        <v>0.23809523809523808</v>
      </c>
      <c r="D94">
        <v>0</v>
      </c>
      <c r="E94">
        <v>0</v>
      </c>
      <c r="F94">
        <v>1</v>
      </c>
      <c r="G94" t="s">
        <v>27</v>
      </c>
      <c r="H94">
        <v>0</v>
      </c>
      <c r="I94">
        <v>0</v>
      </c>
      <c r="J94">
        <v>98.8</v>
      </c>
      <c r="K94">
        <v>177.8</v>
      </c>
      <c r="L94">
        <v>66.5</v>
      </c>
      <c r="M94">
        <v>55.5</v>
      </c>
      <c r="N94">
        <v>2410</v>
      </c>
      <c r="O94" t="s">
        <v>35</v>
      </c>
      <c r="P94">
        <v>4</v>
      </c>
      <c r="Q94">
        <v>122</v>
      </c>
      <c r="R94" t="s">
        <v>33</v>
      </c>
      <c r="S94">
        <v>3.39</v>
      </c>
      <c r="T94">
        <v>3.39</v>
      </c>
      <c r="U94">
        <v>8.6</v>
      </c>
      <c r="V94">
        <v>84</v>
      </c>
      <c r="W94">
        <v>4800</v>
      </c>
      <c r="X94">
        <v>26</v>
      </c>
      <c r="Y94">
        <v>32</v>
      </c>
      <c r="Z94">
        <v>8495</v>
      </c>
    </row>
    <row r="95" spans="1:26" x14ac:dyDescent="0.2">
      <c r="A95">
        <v>0</v>
      </c>
      <c r="B95">
        <v>115</v>
      </c>
      <c r="C95">
        <f t="shared" si="4"/>
        <v>0.23809523809523808</v>
      </c>
      <c r="D95">
        <v>0</v>
      </c>
      <c r="E95">
        <v>0</v>
      </c>
      <c r="F95">
        <v>1</v>
      </c>
      <c r="G95" t="s">
        <v>27</v>
      </c>
      <c r="H95">
        <v>0</v>
      </c>
      <c r="I95">
        <v>0</v>
      </c>
      <c r="J95">
        <v>98.8</v>
      </c>
      <c r="K95">
        <v>177.8</v>
      </c>
      <c r="L95">
        <v>66.5</v>
      </c>
      <c r="M95">
        <v>55.5</v>
      </c>
      <c r="N95">
        <v>2410</v>
      </c>
      <c r="O95" t="s">
        <v>35</v>
      </c>
      <c r="P95">
        <v>4</v>
      </c>
      <c r="Q95">
        <v>122</v>
      </c>
      <c r="R95" t="s">
        <v>33</v>
      </c>
      <c r="S95">
        <v>3.39</v>
      </c>
      <c r="T95">
        <v>3.39</v>
      </c>
      <c r="U95">
        <v>8.6</v>
      </c>
      <c r="V95">
        <v>84</v>
      </c>
      <c r="W95">
        <v>4800</v>
      </c>
      <c r="X95">
        <v>26</v>
      </c>
      <c r="Y95">
        <v>32</v>
      </c>
      <c r="Z95">
        <v>10245</v>
      </c>
    </row>
    <row r="96" spans="1:26" x14ac:dyDescent="0.2">
      <c r="A96">
        <v>0</v>
      </c>
      <c r="B96">
        <v>118</v>
      </c>
      <c r="C96">
        <f t="shared" si="4"/>
        <v>0.23809523809523808</v>
      </c>
      <c r="D96">
        <v>0</v>
      </c>
      <c r="E96">
        <v>0</v>
      </c>
      <c r="F96">
        <v>1</v>
      </c>
      <c r="G96" t="s">
        <v>27</v>
      </c>
      <c r="H96">
        <v>0.5</v>
      </c>
      <c r="I96">
        <v>0</v>
      </c>
      <c r="J96">
        <v>104.9</v>
      </c>
      <c r="K96">
        <v>175</v>
      </c>
      <c r="L96">
        <v>66.099999999999994</v>
      </c>
      <c r="M96">
        <v>54.4</v>
      </c>
      <c r="N96">
        <v>2670</v>
      </c>
      <c r="O96" t="s">
        <v>35</v>
      </c>
      <c r="P96">
        <v>4</v>
      </c>
      <c r="Q96">
        <v>140</v>
      </c>
      <c r="R96" t="s">
        <v>39</v>
      </c>
      <c r="S96">
        <v>3.76</v>
      </c>
      <c r="T96">
        <v>3.16</v>
      </c>
      <c r="U96">
        <v>8</v>
      </c>
      <c r="V96">
        <v>120</v>
      </c>
      <c r="W96">
        <v>5000</v>
      </c>
      <c r="X96">
        <v>19</v>
      </c>
      <c r="Y96">
        <v>27</v>
      </c>
      <c r="Z96">
        <v>18280</v>
      </c>
    </row>
    <row r="97" spans="1:26" x14ac:dyDescent="0.2">
      <c r="A97">
        <v>0</v>
      </c>
      <c r="B97" t="s">
        <v>23</v>
      </c>
      <c r="C97">
        <f t="shared" si="4"/>
        <v>0.23809523809523808</v>
      </c>
      <c r="D97">
        <v>1</v>
      </c>
      <c r="E97">
        <v>0</v>
      </c>
      <c r="F97">
        <v>1</v>
      </c>
      <c r="G97" t="s">
        <v>27</v>
      </c>
      <c r="H97">
        <v>0.5</v>
      </c>
      <c r="I97">
        <v>0</v>
      </c>
      <c r="J97">
        <v>104.9</v>
      </c>
      <c r="K97">
        <v>175</v>
      </c>
      <c r="L97">
        <v>66.099999999999994</v>
      </c>
      <c r="M97">
        <v>54.4</v>
      </c>
      <c r="N97">
        <v>2700</v>
      </c>
      <c r="O97" t="s">
        <v>35</v>
      </c>
      <c r="P97">
        <v>4</v>
      </c>
      <c r="Q97">
        <v>134</v>
      </c>
      <c r="R97" t="s">
        <v>37</v>
      </c>
      <c r="S97">
        <v>3.43</v>
      </c>
      <c r="T97">
        <v>3.64</v>
      </c>
      <c r="U97">
        <v>22</v>
      </c>
      <c r="V97">
        <v>72</v>
      </c>
      <c r="W97">
        <v>4200</v>
      </c>
      <c r="X97">
        <v>31</v>
      </c>
      <c r="Y97">
        <v>39</v>
      </c>
      <c r="Z97">
        <v>18344</v>
      </c>
    </row>
    <row r="98" spans="1:26" x14ac:dyDescent="0.2">
      <c r="A98">
        <v>0</v>
      </c>
      <c r="B98" t="s">
        <v>23</v>
      </c>
      <c r="C98">
        <f t="shared" si="4"/>
        <v>0.23809523809523808</v>
      </c>
      <c r="D98">
        <v>1</v>
      </c>
      <c r="E98">
        <v>0</v>
      </c>
      <c r="F98">
        <v>0</v>
      </c>
      <c r="G98" t="s">
        <v>27</v>
      </c>
      <c r="H98">
        <v>0</v>
      </c>
      <c r="I98">
        <v>0</v>
      </c>
      <c r="J98">
        <v>98.8</v>
      </c>
      <c r="K98">
        <v>177.8</v>
      </c>
      <c r="L98">
        <v>66.5</v>
      </c>
      <c r="M98">
        <v>55.5</v>
      </c>
      <c r="N98">
        <v>2443</v>
      </c>
      <c r="O98" t="s">
        <v>35</v>
      </c>
      <c r="P98">
        <v>4</v>
      </c>
      <c r="Q98">
        <v>122</v>
      </c>
      <c r="R98" t="s">
        <v>37</v>
      </c>
      <c r="S98">
        <v>3.39</v>
      </c>
      <c r="T98">
        <v>3.39</v>
      </c>
      <c r="U98">
        <v>22.7</v>
      </c>
      <c r="V98">
        <v>64</v>
      </c>
      <c r="W98">
        <v>4650</v>
      </c>
      <c r="X98">
        <v>36</v>
      </c>
      <c r="Y98">
        <v>42</v>
      </c>
      <c r="Z98">
        <v>10795</v>
      </c>
    </row>
    <row r="99" spans="1:26" x14ac:dyDescent="0.2">
      <c r="A99">
        <v>0</v>
      </c>
      <c r="B99" t="s">
        <v>23</v>
      </c>
      <c r="C99">
        <f t="shared" si="4"/>
        <v>0.23809523809523808</v>
      </c>
      <c r="D99">
        <v>1</v>
      </c>
      <c r="E99">
        <v>0</v>
      </c>
      <c r="F99">
        <v>1</v>
      </c>
      <c r="G99" t="s">
        <v>27</v>
      </c>
      <c r="H99">
        <v>0</v>
      </c>
      <c r="I99">
        <v>0</v>
      </c>
      <c r="J99">
        <v>98.8</v>
      </c>
      <c r="K99">
        <v>177.8</v>
      </c>
      <c r="L99">
        <v>66.5</v>
      </c>
      <c r="M99">
        <v>55.5</v>
      </c>
      <c r="N99">
        <v>2443</v>
      </c>
      <c r="O99" t="s">
        <v>35</v>
      </c>
      <c r="P99">
        <v>4</v>
      </c>
      <c r="Q99">
        <v>122</v>
      </c>
      <c r="R99" t="s">
        <v>37</v>
      </c>
      <c r="S99">
        <v>3.39</v>
      </c>
      <c r="T99">
        <v>3.39</v>
      </c>
      <c r="U99">
        <v>22.7</v>
      </c>
      <c r="V99">
        <v>64</v>
      </c>
      <c r="W99">
        <v>4650</v>
      </c>
      <c r="X99">
        <v>36</v>
      </c>
      <c r="Y99">
        <v>42</v>
      </c>
      <c r="Z99">
        <v>10795</v>
      </c>
    </row>
    <row r="100" spans="1:26" x14ac:dyDescent="0.2">
      <c r="A100">
        <v>1</v>
      </c>
      <c r="B100">
        <v>125</v>
      </c>
      <c r="C100">
        <f>2/21</f>
        <v>9.5238095238095233E-2</v>
      </c>
      <c r="D100">
        <v>0</v>
      </c>
      <c r="E100">
        <v>0</v>
      </c>
      <c r="F100">
        <v>1</v>
      </c>
      <c r="G100" t="s">
        <v>27</v>
      </c>
      <c r="H100">
        <v>0</v>
      </c>
      <c r="I100">
        <v>0</v>
      </c>
      <c r="J100">
        <v>96.3</v>
      </c>
      <c r="K100">
        <v>172.4</v>
      </c>
      <c r="L100">
        <v>65.400000000000006</v>
      </c>
      <c r="M100">
        <v>51.6</v>
      </c>
      <c r="N100">
        <v>2365</v>
      </c>
      <c r="O100" t="s">
        <v>35</v>
      </c>
      <c r="P100">
        <v>4</v>
      </c>
      <c r="Q100">
        <v>122</v>
      </c>
      <c r="R100" t="s">
        <v>33</v>
      </c>
      <c r="S100">
        <v>3.35</v>
      </c>
      <c r="T100">
        <v>3.46</v>
      </c>
      <c r="U100">
        <v>8.5</v>
      </c>
      <c r="V100">
        <v>88</v>
      </c>
      <c r="W100">
        <v>5000</v>
      </c>
      <c r="X100">
        <v>25</v>
      </c>
      <c r="Y100">
        <v>32</v>
      </c>
      <c r="Z100">
        <v>6989</v>
      </c>
    </row>
    <row r="101" spans="1:26" x14ac:dyDescent="0.2">
      <c r="A101">
        <v>1</v>
      </c>
      <c r="B101">
        <v>125</v>
      </c>
      <c r="C101">
        <f>2/21</f>
        <v>9.5238095238095233E-2</v>
      </c>
      <c r="D101">
        <v>0</v>
      </c>
      <c r="E101">
        <v>0</v>
      </c>
      <c r="F101">
        <v>1</v>
      </c>
      <c r="G101" t="s">
        <v>27</v>
      </c>
      <c r="H101">
        <v>0</v>
      </c>
      <c r="I101">
        <v>0</v>
      </c>
      <c r="J101">
        <v>96.3</v>
      </c>
      <c r="K101">
        <v>172.4</v>
      </c>
      <c r="L101">
        <v>65.400000000000006</v>
      </c>
      <c r="M101">
        <v>51.6</v>
      </c>
      <c r="N101">
        <v>2405</v>
      </c>
      <c r="O101" t="s">
        <v>35</v>
      </c>
      <c r="P101">
        <v>4</v>
      </c>
      <c r="Q101">
        <v>122</v>
      </c>
      <c r="R101" t="s">
        <v>33</v>
      </c>
      <c r="S101">
        <v>3.35</v>
      </c>
      <c r="T101">
        <v>3.46</v>
      </c>
      <c r="U101">
        <v>8.5</v>
      </c>
      <c r="V101">
        <v>88</v>
      </c>
      <c r="W101">
        <v>5000</v>
      </c>
      <c r="X101">
        <v>25</v>
      </c>
      <c r="Y101">
        <v>32</v>
      </c>
      <c r="Z101">
        <v>8189</v>
      </c>
    </row>
    <row r="102" spans="1:26" x14ac:dyDescent="0.2">
      <c r="A102">
        <v>1</v>
      </c>
      <c r="B102">
        <v>125</v>
      </c>
      <c r="C102">
        <f>2/21</f>
        <v>9.5238095238095233E-2</v>
      </c>
      <c r="D102">
        <v>0</v>
      </c>
      <c r="E102">
        <v>1</v>
      </c>
      <c r="F102">
        <v>1</v>
      </c>
      <c r="G102" t="s">
        <v>27</v>
      </c>
      <c r="H102">
        <v>0</v>
      </c>
      <c r="I102">
        <v>0</v>
      </c>
      <c r="J102">
        <v>96.3</v>
      </c>
      <c r="K102">
        <v>172.4</v>
      </c>
      <c r="L102">
        <v>65.400000000000006</v>
      </c>
      <c r="M102">
        <v>51.6</v>
      </c>
      <c r="N102">
        <v>2403</v>
      </c>
      <c r="O102" t="s">
        <v>35</v>
      </c>
      <c r="P102">
        <v>4</v>
      </c>
      <c r="Q102">
        <v>110</v>
      </c>
      <c r="R102" t="s">
        <v>38</v>
      </c>
      <c r="S102">
        <v>3.17</v>
      </c>
      <c r="T102">
        <v>3.46</v>
      </c>
      <c r="U102">
        <v>7.5</v>
      </c>
      <c r="V102">
        <v>116</v>
      </c>
      <c r="W102">
        <v>5500</v>
      </c>
      <c r="X102">
        <v>23</v>
      </c>
      <c r="Y102">
        <v>30</v>
      </c>
      <c r="Z102">
        <v>9279</v>
      </c>
    </row>
    <row r="103" spans="1:26" x14ac:dyDescent="0.2">
      <c r="A103">
        <v>-1</v>
      </c>
      <c r="B103">
        <v>137</v>
      </c>
      <c r="C103">
        <f>2/21</f>
        <v>9.5238095238095233E-2</v>
      </c>
      <c r="D103">
        <v>0</v>
      </c>
      <c r="E103">
        <v>0</v>
      </c>
      <c r="F103">
        <v>1</v>
      </c>
      <c r="G103" t="s">
        <v>27</v>
      </c>
      <c r="H103">
        <v>0</v>
      </c>
      <c r="I103">
        <v>0</v>
      </c>
      <c r="J103">
        <v>96.3</v>
      </c>
      <c r="K103">
        <v>172.4</v>
      </c>
      <c r="L103">
        <v>65.400000000000006</v>
      </c>
      <c r="M103">
        <v>51.6</v>
      </c>
      <c r="N103">
        <v>2403</v>
      </c>
      <c r="O103" t="s">
        <v>35</v>
      </c>
      <c r="P103">
        <v>4</v>
      </c>
      <c r="Q103">
        <v>110</v>
      </c>
      <c r="R103" t="s">
        <v>38</v>
      </c>
      <c r="S103">
        <v>3.17</v>
      </c>
      <c r="T103">
        <v>3.46</v>
      </c>
      <c r="U103">
        <v>7.5</v>
      </c>
      <c r="V103">
        <v>116</v>
      </c>
      <c r="W103">
        <v>5500</v>
      </c>
      <c r="X103">
        <v>23</v>
      </c>
      <c r="Y103">
        <v>30</v>
      </c>
      <c r="Z103">
        <v>9279</v>
      </c>
    </row>
    <row r="104" spans="1:26" x14ac:dyDescent="0.2">
      <c r="A104">
        <v>1</v>
      </c>
      <c r="B104">
        <v>128</v>
      </c>
      <c r="C104">
        <f t="shared" ref="C104:C110" si="5">8/21</f>
        <v>0.38095238095238093</v>
      </c>
      <c r="D104">
        <v>0</v>
      </c>
      <c r="E104">
        <v>0</v>
      </c>
      <c r="F104">
        <v>0</v>
      </c>
      <c r="G104" t="s">
        <v>27</v>
      </c>
      <c r="H104">
        <v>0</v>
      </c>
      <c r="I104">
        <v>0</v>
      </c>
      <c r="J104">
        <v>94.5</v>
      </c>
      <c r="K104">
        <v>165.3</v>
      </c>
      <c r="L104">
        <v>63.8</v>
      </c>
      <c r="M104">
        <v>54.5</v>
      </c>
      <c r="N104">
        <v>1889</v>
      </c>
      <c r="O104" t="s">
        <v>35</v>
      </c>
      <c r="P104">
        <v>4</v>
      </c>
      <c r="Q104">
        <v>97</v>
      </c>
      <c r="R104" t="s">
        <v>33</v>
      </c>
      <c r="S104">
        <v>3.15</v>
      </c>
      <c r="T104">
        <v>3.29</v>
      </c>
      <c r="U104">
        <v>9.4</v>
      </c>
      <c r="V104">
        <v>69</v>
      </c>
      <c r="W104">
        <v>5200</v>
      </c>
      <c r="X104">
        <v>31</v>
      </c>
      <c r="Y104">
        <v>37</v>
      </c>
      <c r="Z104">
        <v>5499</v>
      </c>
    </row>
    <row r="105" spans="1:26" x14ac:dyDescent="0.2">
      <c r="A105">
        <v>1</v>
      </c>
      <c r="B105">
        <v>128</v>
      </c>
      <c r="C105">
        <f t="shared" si="5"/>
        <v>0.38095238095238093</v>
      </c>
      <c r="D105">
        <v>0</v>
      </c>
      <c r="E105">
        <v>0</v>
      </c>
      <c r="F105">
        <v>0</v>
      </c>
      <c r="G105" t="s">
        <v>27</v>
      </c>
      <c r="H105">
        <v>0</v>
      </c>
      <c r="I105">
        <v>0</v>
      </c>
      <c r="J105">
        <v>94.5</v>
      </c>
      <c r="K105">
        <v>165.3</v>
      </c>
      <c r="L105">
        <v>63.8</v>
      </c>
      <c r="M105">
        <v>54.5</v>
      </c>
      <c r="N105">
        <v>1918</v>
      </c>
      <c r="O105" t="s">
        <v>35</v>
      </c>
      <c r="P105">
        <v>4</v>
      </c>
      <c r="Q105">
        <v>97</v>
      </c>
      <c r="R105" t="s">
        <v>33</v>
      </c>
      <c r="S105">
        <v>3.15</v>
      </c>
      <c r="T105">
        <v>3.29</v>
      </c>
      <c r="U105">
        <v>9.4</v>
      </c>
      <c r="V105">
        <v>69</v>
      </c>
      <c r="W105">
        <v>5200</v>
      </c>
      <c r="X105">
        <v>31</v>
      </c>
      <c r="Y105">
        <v>37</v>
      </c>
      <c r="Z105">
        <v>6649</v>
      </c>
    </row>
    <row r="106" spans="1:26" x14ac:dyDescent="0.2">
      <c r="A106">
        <v>1</v>
      </c>
      <c r="B106">
        <v>128</v>
      </c>
      <c r="C106">
        <f t="shared" si="5"/>
        <v>0.38095238095238093</v>
      </c>
      <c r="D106">
        <v>1</v>
      </c>
      <c r="E106">
        <v>0</v>
      </c>
      <c r="F106">
        <v>0</v>
      </c>
      <c r="G106" t="s">
        <v>27</v>
      </c>
      <c r="H106">
        <v>0</v>
      </c>
      <c r="I106">
        <v>0</v>
      </c>
      <c r="J106">
        <v>94.5</v>
      </c>
      <c r="K106">
        <v>165.3</v>
      </c>
      <c r="L106">
        <v>63.8</v>
      </c>
      <c r="M106">
        <v>54.5</v>
      </c>
      <c r="N106">
        <v>2017</v>
      </c>
      <c r="O106" t="s">
        <v>35</v>
      </c>
      <c r="P106">
        <v>4</v>
      </c>
      <c r="Q106">
        <v>103</v>
      </c>
      <c r="R106" t="s">
        <v>37</v>
      </c>
      <c r="S106">
        <v>2.99</v>
      </c>
      <c r="T106">
        <v>3.47</v>
      </c>
      <c r="U106">
        <v>21.9</v>
      </c>
      <c r="V106">
        <v>55</v>
      </c>
      <c r="W106">
        <v>4800</v>
      </c>
      <c r="X106">
        <v>45</v>
      </c>
      <c r="Y106">
        <v>50</v>
      </c>
      <c r="Z106">
        <v>7099</v>
      </c>
    </row>
    <row r="107" spans="1:26" x14ac:dyDescent="0.2">
      <c r="A107">
        <v>1</v>
      </c>
      <c r="B107">
        <v>128</v>
      </c>
      <c r="C107">
        <f t="shared" si="5"/>
        <v>0.38095238095238093</v>
      </c>
      <c r="D107">
        <v>0</v>
      </c>
      <c r="E107">
        <v>0</v>
      </c>
      <c r="F107">
        <v>0</v>
      </c>
      <c r="G107" t="s">
        <v>27</v>
      </c>
      <c r="H107">
        <v>0</v>
      </c>
      <c r="I107">
        <v>0</v>
      </c>
      <c r="J107">
        <v>94.5</v>
      </c>
      <c r="K107">
        <v>165.3</v>
      </c>
      <c r="L107">
        <v>63.8</v>
      </c>
      <c r="M107">
        <v>54.5</v>
      </c>
      <c r="N107">
        <v>1951</v>
      </c>
      <c r="O107" t="s">
        <v>35</v>
      </c>
      <c r="P107">
        <v>4</v>
      </c>
      <c r="Q107">
        <v>97</v>
      </c>
      <c r="R107" t="s">
        <v>33</v>
      </c>
      <c r="S107">
        <v>3.15</v>
      </c>
      <c r="T107">
        <v>3.29</v>
      </c>
      <c r="U107">
        <v>9.4</v>
      </c>
      <c r="V107">
        <v>69</v>
      </c>
      <c r="W107">
        <v>5200</v>
      </c>
      <c r="X107">
        <v>31</v>
      </c>
      <c r="Y107">
        <v>37</v>
      </c>
      <c r="Z107">
        <v>7299</v>
      </c>
    </row>
    <row r="108" spans="1:26" x14ac:dyDescent="0.2">
      <c r="A108">
        <v>1</v>
      </c>
      <c r="B108">
        <v>122</v>
      </c>
      <c r="C108">
        <f t="shared" si="5"/>
        <v>0.38095238095238093</v>
      </c>
      <c r="D108">
        <v>0</v>
      </c>
      <c r="E108">
        <v>0</v>
      </c>
      <c r="F108">
        <v>1</v>
      </c>
      <c r="G108" t="s">
        <v>27</v>
      </c>
      <c r="H108">
        <v>0</v>
      </c>
      <c r="I108">
        <v>0</v>
      </c>
      <c r="J108">
        <v>94.5</v>
      </c>
      <c r="K108">
        <v>165.3</v>
      </c>
      <c r="L108">
        <v>63.8</v>
      </c>
      <c r="M108">
        <v>54.5</v>
      </c>
      <c r="N108">
        <v>1938</v>
      </c>
      <c r="O108" t="s">
        <v>35</v>
      </c>
      <c r="P108">
        <v>4</v>
      </c>
      <c r="Q108">
        <v>97</v>
      </c>
      <c r="R108" t="s">
        <v>33</v>
      </c>
      <c r="S108">
        <v>3.15</v>
      </c>
      <c r="T108">
        <v>3.29</v>
      </c>
      <c r="U108">
        <v>9.4</v>
      </c>
      <c r="V108">
        <v>69</v>
      </c>
      <c r="W108">
        <v>5200</v>
      </c>
      <c r="X108">
        <v>31</v>
      </c>
      <c r="Y108">
        <v>37</v>
      </c>
      <c r="Z108">
        <v>6849</v>
      </c>
    </row>
    <row r="109" spans="1:26" x14ac:dyDescent="0.2">
      <c r="A109">
        <v>1</v>
      </c>
      <c r="B109">
        <v>122</v>
      </c>
      <c r="C109">
        <f t="shared" si="5"/>
        <v>0.38095238095238093</v>
      </c>
      <c r="D109">
        <v>0</v>
      </c>
      <c r="E109">
        <v>0</v>
      </c>
      <c r="F109">
        <v>1</v>
      </c>
      <c r="G109" t="s">
        <v>27</v>
      </c>
      <c r="H109">
        <v>0</v>
      </c>
      <c r="I109">
        <v>0</v>
      </c>
      <c r="J109">
        <v>94.5</v>
      </c>
      <c r="K109">
        <v>165.3</v>
      </c>
      <c r="L109">
        <v>63.8</v>
      </c>
      <c r="M109">
        <v>54.5</v>
      </c>
      <c r="N109">
        <v>1971</v>
      </c>
      <c r="O109" t="s">
        <v>35</v>
      </c>
      <c r="P109">
        <v>4</v>
      </c>
      <c r="Q109">
        <v>97</v>
      </c>
      <c r="R109" t="s">
        <v>33</v>
      </c>
      <c r="S109">
        <v>3.15</v>
      </c>
      <c r="T109">
        <v>3.29</v>
      </c>
      <c r="U109">
        <v>9.4</v>
      </c>
      <c r="V109">
        <v>69</v>
      </c>
      <c r="W109">
        <v>5200</v>
      </c>
      <c r="X109">
        <v>31</v>
      </c>
      <c r="Y109">
        <v>37</v>
      </c>
      <c r="Z109">
        <v>7499</v>
      </c>
    </row>
    <row r="110" spans="1:26" x14ac:dyDescent="0.2">
      <c r="A110">
        <v>0</v>
      </c>
      <c r="B110">
        <v>106</v>
      </c>
      <c r="C110">
        <f t="shared" si="5"/>
        <v>0.38095238095238093</v>
      </c>
      <c r="D110">
        <v>0</v>
      </c>
      <c r="E110">
        <v>0</v>
      </c>
      <c r="F110">
        <v>1</v>
      </c>
      <c r="G110" t="s">
        <v>27</v>
      </c>
      <c r="H110">
        <v>0</v>
      </c>
      <c r="I110">
        <v>0</v>
      </c>
      <c r="J110">
        <v>97.2</v>
      </c>
      <c r="K110">
        <v>173.4</v>
      </c>
      <c r="L110">
        <v>65.2</v>
      </c>
      <c r="M110">
        <v>54.7</v>
      </c>
      <c r="N110">
        <v>2302</v>
      </c>
      <c r="O110" t="s">
        <v>35</v>
      </c>
      <c r="P110">
        <v>4</v>
      </c>
      <c r="Q110">
        <v>120</v>
      </c>
      <c r="R110" t="s">
        <v>33</v>
      </c>
      <c r="S110">
        <v>3.33</v>
      </c>
      <c r="T110">
        <v>3.47</v>
      </c>
      <c r="U110">
        <v>8.5</v>
      </c>
      <c r="V110">
        <v>97</v>
      </c>
      <c r="W110">
        <v>5200</v>
      </c>
      <c r="X110">
        <v>27</v>
      </c>
      <c r="Y110">
        <v>34</v>
      </c>
      <c r="Z110">
        <v>9549</v>
      </c>
    </row>
    <row r="111" spans="1:26" x14ac:dyDescent="0.2">
      <c r="A111">
        <v>0</v>
      </c>
      <c r="B111">
        <v>161</v>
      </c>
      <c r="C111">
        <f t="shared" ref="C111:C117" si="6">1/21</f>
        <v>4.7619047619047616E-2</v>
      </c>
      <c r="D111">
        <v>0</v>
      </c>
      <c r="E111">
        <v>0</v>
      </c>
      <c r="F111">
        <v>1</v>
      </c>
      <c r="G111" t="s">
        <v>27</v>
      </c>
      <c r="H111">
        <v>0.5</v>
      </c>
      <c r="I111">
        <v>0</v>
      </c>
      <c r="J111">
        <v>107.9</v>
      </c>
      <c r="K111">
        <v>186.7</v>
      </c>
      <c r="L111">
        <v>68.400000000000006</v>
      </c>
      <c r="M111">
        <v>56.7</v>
      </c>
      <c r="N111">
        <v>3020</v>
      </c>
      <c r="O111" t="s">
        <v>34</v>
      </c>
      <c r="P111">
        <v>4</v>
      </c>
      <c r="Q111">
        <v>120</v>
      </c>
      <c r="R111" t="s">
        <v>39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11900</v>
      </c>
    </row>
    <row r="112" spans="1:26" x14ac:dyDescent="0.2">
      <c r="A112">
        <v>0</v>
      </c>
      <c r="B112">
        <v>161</v>
      </c>
      <c r="C112">
        <f t="shared" si="6"/>
        <v>4.7619047619047616E-2</v>
      </c>
      <c r="D112">
        <v>1</v>
      </c>
      <c r="E112">
        <v>1</v>
      </c>
      <c r="F112">
        <v>1</v>
      </c>
      <c r="G112" t="s">
        <v>27</v>
      </c>
      <c r="H112">
        <v>0.5</v>
      </c>
      <c r="I112">
        <v>0</v>
      </c>
      <c r="J112">
        <v>107.9</v>
      </c>
      <c r="K112">
        <v>186.7</v>
      </c>
      <c r="L112">
        <v>68.400000000000006</v>
      </c>
      <c r="M112">
        <v>56.7</v>
      </c>
      <c r="N112">
        <v>3197</v>
      </c>
      <c r="O112" t="s">
        <v>34</v>
      </c>
      <c r="P112">
        <v>4</v>
      </c>
      <c r="Q112">
        <v>152</v>
      </c>
      <c r="R112" t="s">
        <v>37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28</v>
      </c>
      <c r="Y112">
        <v>33</v>
      </c>
      <c r="Z112">
        <v>13200</v>
      </c>
    </row>
    <row r="113" spans="1:26" x14ac:dyDescent="0.2">
      <c r="A113">
        <v>0</v>
      </c>
      <c r="B113">
        <v>161</v>
      </c>
      <c r="C113">
        <f t="shared" si="6"/>
        <v>4.7619047619047616E-2</v>
      </c>
      <c r="D113">
        <v>0</v>
      </c>
      <c r="E113">
        <v>0</v>
      </c>
      <c r="F113">
        <v>1</v>
      </c>
      <c r="G113" t="s">
        <v>27</v>
      </c>
      <c r="H113">
        <v>0.5</v>
      </c>
      <c r="I113">
        <v>0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34</v>
      </c>
      <c r="P113">
        <v>4</v>
      </c>
      <c r="Q113">
        <v>120</v>
      </c>
      <c r="R113" t="s">
        <v>39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2">
      <c r="A114">
        <v>0</v>
      </c>
      <c r="B114">
        <v>161</v>
      </c>
      <c r="C114">
        <f t="shared" si="6"/>
        <v>4.7619047619047616E-2</v>
      </c>
      <c r="D114">
        <v>0</v>
      </c>
      <c r="E114">
        <v>0</v>
      </c>
      <c r="F114">
        <v>1</v>
      </c>
      <c r="G114" t="s">
        <v>27</v>
      </c>
      <c r="H114">
        <v>0.5</v>
      </c>
      <c r="I114">
        <v>0</v>
      </c>
      <c r="J114">
        <v>107.9</v>
      </c>
      <c r="K114">
        <v>186.7</v>
      </c>
      <c r="L114">
        <v>68.400000000000006</v>
      </c>
      <c r="M114">
        <v>56.7</v>
      </c>
      <c r="N114">
        <v>3075</v>
      </c>
      <c r="O114" t="s">
        <v>34</v>
      </c>
      <c r="P114">
        <v>4</v>
      </c>
      <c r="Q114">
        <v>120</v>
      </c>
      <c r="R114" t="s">
        <v>39</v>
      </c>
      <c r="S114">
        <v>3.46</v>
      </c>
      <c r="T114">
        <v>3.19</v>
      </c>
      <c r="U114">
        <v>8.4</v>
      </c>
      <c r="V114">
        <v>97</v>
      </c>
      <c r="W114">
        <v>5000</v>
      </c>
      <c r="X114">
        <v>19</v>
      </c>
      <c r="Y114">
        <v>24</v>
      </c>
      <c r="Z114">
        <v>16630</v>
      </c>
    </row>
    <row r="115" spans="1:26" x14ac:dyDescent="0.2">
      <c r="A115">
        <v>0</v>
      </c>
      <c r="B115">
        <v>161</v>
      </c>
      <c r="C115">
        <f t="shared" si="6"/>
        <v>4.7619047619047616E-2</v>
      </c>
      <c r="D115">
        <v>1</v>
      </c>
      <c r="E115">
        <v>1</v>
      </c>
      <c r="F115">
        <v>1</v>
      </c>
      <c r="G115" t="s">
        <v>27</v>
      </c>
      <c r="H115">
        <v>0.5</v>
      </c>
      <c r="I115">
        <v>0</v>
      </c>
      <c r="J115">
        <v>107.9</v>
      </c>
      <c r="K115">
        <v>186.7</v>
      </c>
      <c r="L115">
        <v>68.400000000000006</v>
      </c>
      <c r="M115">
        <v>56.7</v>
      </c>
      <c r="N115">
        <v>3252</v>
      </c>
      <c r="O115" t="s">
        <v>34</v>
      </c>
      <c r="P115">
        <v>4</v>
      </c>
      <c r="Q115">
        <v>152</v>
      </c>
      <c r="R115" t="s">
        <v>37</v>
      </c>
      <c r="S115">
        <v>3.7</v>
      </c>
      <c r="T115">
        <v>3.52</v>
      </c>
      <c r="U115">
        <v>21</v>
      </c>
      <c r="V115">
        <v>95</v>
      </c>
      <c r="W115">
        <v>4150</v>
      </c>
      <c r="X115">
        <v>28</v>
      </c>
      <c r="Y115">
        <v>33</v>
      </c>
      <c r="Z115">
        <v>16900</v>
      </c>
    </row>
    <row r="116" spans="1:26" x14ac:dyDescent="0.2">
      <c r="A116">
        <v>0</v>
      </c>
      <c r="B116">
        <v>161</v>
      </c>
      <c r="C116">
        <f t="shared" si="6"/>
        <v>4.7619047619047616E-2</v>
      </c>
      <c r="D116">
        <v>1</v>
      </c>
      <c r="E116">
        <v>1</v>
      </c>
      <c r="F116">
        <v>1</v>
      </c>
      <c r="G116" t="s">
        <v>27</v>
      </c>
      <c r="H116">
        <v>0.5</v>
      </c>
      <c r="I116">
        <v>0</v>
      </c>
      <c r="J116">
        <v>107.9</v>
      </c>
      <c r="K116">
        <v>186.7</v>
      </c>
      <c r="L116">
        <v>68.400000000000006</v>
      </c>
      <c r="M116">
        <v>56.7</v>
      </c>
      <c r="N116">
        <v>3252</v>
      </c>
      <c r="O116" t="s">
        <v>34</v>
      </c>
      <c r="P116">
        <v>4</v>
      </c>
      <c r="Q116">
        <v>152</v>
      </c>
      <c r="R116" t="s">
        <v>37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28</v>
      </c>
      <c r="Y116">
        <v>33</v>
      </c>
      <c r="Z116">
        <v>17950</v>
      </c>
    </row>
    <row r="117" spans="1:26" x14ac:dyDescent="0.2">
      <c r="A117">
        <v>0</v>
      </c>
      <c r="B117">
        <v>161</v>
      </c>
      <c r="C117">
        <f t="shared" si="6"/>
        <v>4.7619047619047616E-2</v>
      </c>
      <c r="D117">
        <v>0</v>
      </c>
      <c r="E117">
        <v>1</v>
      </c>
      <c r="F117">
        <v>1</v>
      </c>
      <c r="G117" t="s">
        <v>27</v>
      </c>
      <c r="H117">
        <v>0.5</v>
      </c>
      <c r="I117">
        <v>0</v>
      </c>
      <c r="J117">
        <v>108</v>
      </c>
      <c r="K117">
        <v>186.7</v>
      </c>
      <c r="L117">
        <v>68.3</v>
      </c>
      <c r="M117">
        <v>56</v>
      </c>
      <c r="N117">
        <v>3130</v>
      </c>
      <c r="O117" t="s">
        <v>34</v>
      </c>
      <c r="P117">
        <v>4</v>
      </c>
      <c r="Q117">
        <v>134</v>
      </c>
      <c r="R117" t="s">
        <v>39</v>
      </c>
      <c r="S117">
        <v>3.61</v>
      </c>
      <c r="T117">
        <v>3.21</v>
      </c>
      <c r="U117">
        <v>7</v>
      </c>
      <c r="V117">
        <v>142</v>
      </c>
      <c r="W117">
        <v>5600</v>
      </c>
      <c r="X117">
        <v>18</v>
      </c>
      <c r="Y117">
        <v>24</v>
      </c>
      <c r="Z117">
        <v>18150</v>
      </c>
    </row>
    <row r="118" spans="1:26" x14ac:dyDescent="0.2">
      <c r="A118">
        <v>1</v>
      </c>
      <c r="B118">
        <v>154</v>
      </c>
      <c r="C118">
        <f>14/21</f>
        <v>0.66666666666666663</v>
      </c>
      <c r="D118">
        <v>0</v>
      </c>
      <c r="E118">
        <v>0</v>
      </c>
      <c r="F118">
        <v>1</v>
      </c>
      <c r="G118" t="s">
        <v>27</v>
      </c>
      <c r="H118">
        <v>0</v>
      </c>
      <c r="I118">
        <v>0</v>
      </c>
      <c r="J118">
        <v>93.7</v>
      </c>
      <c r="K118">
        <v>167.3</v>
      </c>
      <c r="L118">
        <v>63.8</v>
      </c>
      <c r="M118">
        <v>50.8</v>
      </c>
      <c r="N118">
        <v>1989</v>
      </c>
      <c r="O118" t="s">
        <v>35</v>
      </c>
      <c r="P118">
        <v>4</v>
      </c>
      <c r="Q118">
        <v>90</v>
      </c>
      <c r="R118" t="s">
        <v>33</v>
      </c>
      <c r="S118">
        <v>2.97</v>
      </c>
      <c r="T118">
        <v>3.23</v>
      </c>
      <c r="U118">
        <v>9.4</v>
      </c>
      <c r="V118">
        <v>68</v>
      </c>
      <c r="W118">
        <v>5500</v>
      </c>
      <c r="X118">
        <v>31</v>
      </c>
      <c r="Y118">
        <v>38</v>
      </c>
      <c r="Z118">
        <v>6692</v>
      </c>
    </row>
    <row r="119" spans="1:26" x14ac:dyDescent="0.2">
      <c r="A119">
        <v>1</v>
      </c>
      <c r="B119">
        <v>154</v>
      </c>
      <c r="C119">
        <f>14/21</f>
        <v>0.66666666666666663</v>
      </c>
      <c r="D119">
        <v>0</v>
      </c>
      <c r="E119">
        <v>0</v>
      </c>
      <c r="F119">
        <v>1</v>
      </c>
      <c r="G119" t="s">
        <v>27</v>
      </c>
      <c r="H119">
        <v>0</v>
      </c>
      <c r="I119">
        <v>0</v>
      </c>
      <c r="J119">
        <v>93.7</v>
      </c>
      <c r="K119">
        <v>167.3</v>
      </c>
      <c r="L119">
        <v>63.8</v>
      </c>
      <c r="M119">
        <v>50.8</v>
      </c>
      <c r="N119">
        <v>2191</v>
      </c>
      <c r="O119" t="s">
        <v>35</v>
      </c>
      <c r="P119">
        <v>4</v>
      </c>
      <c r="Q119">
        <v>98</v>
      </c>
      <c r="R119" t="s">
        <v>33</v>
      </c>
      <c r="S119">
        <v>2.97</v>
      </c>
      <c r="T119">
        <v>3.23</v>
      </c>
      <c r="U119">
        <v>9.4</v>
      </c>
      <c r="V119">
        <v>68</v>
      </c>
      <c r="W119">
        <v>5500</v>
      </c>
      <c r="X119">
        <v>31</v>
      </c>
      <c r="Y119">
        <v>38</v>
      </c>
      <c r="Z119">
        <v>7609</v>
      </c>
    </row>
    <row r="120" spans="1:26" x14ac:dyDescent="0.2">
      <c r="A120">
        <v>2</v>
      </c>
      <c r="B120">
        <v>104</v>
      </c>
      <c r="C120">
        <v>0</v>
      </c>
      <c r="D120">
        <v>0</v>
      </c>
      <c r="E120">
        <v>0</v>
      </c>
      <c r="F120">
        <v>1</v>
      </c>
      <c r="G120" t="s">
        <v>27</v>
      </c>
      <c r="H120">
        <v>0</v>
      </c>
      <c r="I120">
        <v>0</v>
      </c>
      <c r="J120">
        <v>99.1</v>
      </c>
      <c r="K120">
        <v>186.6</v>
      </c>
      <c r="L120">
        <v>66.5</v>
      </c>
      <c r="M120">
        <v>56.1</v>
      </c>
      <c r="N120">
        <v>2695</v>
      </c>
      <c r="O120" t="s">
        <v>35</v>
      </c>
      <c r="P120">
        <v>4</v>
      </c>
      <c r="Q120">
        <v>121</v>
      </c>
      <c r="R120" t="s">
        <v>39</v>
      </c>
      <c r="S120">
        <v>3.54</v>
      </c>
      <c r="T120">
        <v>3.07</v>
      </c>
      <c r="U120">
        <v>9.3000000000000007</v>
      </c>
      <c r="V120">
        <v>110</v>
      </c>
      <c r="W120">
        <v>5250</v>
      </c>
      <c r="X120">
        <v>21</v>
      </c>
      <c r="Y120">
        <v>28</v>
      </c>
      <c r="Z120">
        <v>12170</v>
      </c>
    </row>
    <row r="121" spans="1:26" x14ac:dyDescent="0.2">
      <c r="A121">
        <v>2</v>
      </c>
      <c r="B121">
        <v>104</v>
      </c>
      <c r="C121">
        <v>0</v>
      </c>
      <c r="D121">
        <v>0</v>
      </c>
      <c r="E121">
        <v>0</v>
      </c>
      <c r="F121">
        <v>1</v>
      </c>
      <c r="G121" t="s">
        <v>27</v>
      </c>
      <c r="H121">
        <v>0</v>
      </c>
      <c r="I121">
        <v>0</v>
      </c>
      <c r="J121">
        <v>99.1</v>
      </c>
      <c r="K121">
        <v>186.6</v>
      </c>
      <c r="L121">
        <v>66.5</v>
      </c>
      <c r="M121">
        <v>56.1</v>
      </c>
      <c r="N121">
        <v>2758</v>
      </c>
      <c r="O121" t="s">
        <v>35</v>
      </c>
      <c r="P121">
        <v>4</v>
      </c>
      <c r="Q121">
        <v>121</v>
      </c>
      <c r="R121" t="s">
        <v>39</v>
      </c>
      <c r="S121">
        <v>3.54</v>
      </c>
      <c r="T121">
        <v>3.07</v>
      </c>
      <c r="U121">
        <v>9.3000000000000007</v>
      </c>
      <c r="V121">
        <v>110</v>
      </c>
      <c r="W121">
        <v>5250</v>
      </c>
      <c r="X121">
        <v>21</v>
      </c>
      <c r="Y121">
        <v>28</v>
      </c>
      <c r="Z121">
        <v>15510</v>
      </c>
    </row>
    <row r="122" spans="1:26" x14ac:dyDescent="0.2">
      <c r="A122">
        <v>2</v>
      </c>
      <c r="B122">
        <v>104</v>
      </c>
      <c r="C122">
        <v>0</v>
      </c>
      <c r="D122">
        <v>0</v>
      </c>
      <c r="E122">
        <v>1</v>
      </c>
      <c r="F122">
        <v>1</v>
      </c>
      <c r="G122" t="s">
        <v>27</v>
      </c>
      <c r="H122">
        <v>0</v>
      </c>
      <c r="I122">
        <v>0</v>
      </c>
      <c r="J122">
        <v>99.1</v>
      </c>
      <c r="K122">
        <v>186.6</v>
      </c>
      <c r="L122">
        <v>66.5</v>
      </c>
      <c r="M122">
        <v>56.1</v>
      </c>
      <c r="N122">
        <v>2847</v>
      </c>
      <c r="O122" t="s">
        <v>40</v>
      </c>
      <c r="P122">
        <v>4</v>
      </c>
      <c r="Q122">
        <v>121</v>
      </c>
      <c r="R122" t="s">
        <v>39</v>
      </c>
      <c r="S122">
        <v>3.54</v>
      </c>
      <c r="T122">
        <v>3.07</v>
      </c>
      <c r="U122">
        <v>9</v>
      </c>
      <c r="V122">
        <v>160</v>
      </c>
      <c r="W122">
        <v>5500</v>
      </c>
      <c r="X122">
        <v>19</v>
      </c>
      <c r="Y122">
        <v>26</v>
      </c>
      <c r="Z122">
        <v>18620</v>
      </c>
    </row>
    <row r="123" spans="1:26" x14ac:dyDescent="0.2">
      <c r="A123">
        <v>0</v>
      </c>
      <c r="B123">
        <v>102</v>
      </c>
      <c r="C123">
        <f>11/21</f>
        <v>0.52380952380952384</v>
      </c>
      <c r="D123">
        <v>0</v>
      </c>
      <c r="E123">
        <v>0</v>
      </c>
      <c r="F123">
        <v>1</v>
      </c>
      <c r="G123" t="s">
        <v>27</v>
      </c>
      <c r="H123">
        <v>0</v>
      </c>
      <c r="I123">
        <v>0</v>
      </c>
      <c r="J123">
        <v>97.2</v>
      </c>
      <c r="K123">
        <v>172</v>
      </c>
      <c r="L123">
        <v>65.400000000000006</v>
      </c>
      <c r="M123">
        <v>52.5</v>
      </c>
      <c r="N123">
        <v>2145</v>
      </c>
      <c r="O123" t="s">
        <v>32</v>
      </c>
      <c r="P123">
        <v>4</v>
      </c>
      <c r="Q123">
        <v>108</v>
      </c>
      <c r="R123" t="s">
        <v>33</v>
      </c>
      <c r="S123">
        <v>3.62</v>
      </c>
      <c r="T123">
        <v>2.64</v>
      </c>
      <c r="U123">
        <v>9.5</v>
      </c>
      <c r="V123">
        <v>82</v>
      </c>
      <c r="W123">
        <v>4800</v>
      </c>
      <c r="X123">
        <v>32</v>
      </c>
      <c r="Y123">
        <v>37</v>
      </c>
      <c r="Z123">
        <v>7126</v>
      </c>
    </row>
    <row r="124" spans="1:26" x14ac:dyDescent="0.2">
      <c r="A124">
        <v>0</v>
      </c>
      <c r="B124">
        <v>102</v>
      </c>
      <c r="C124">
        <f>11/21</f>
        <v>0.52380952380952384</v>
      </c>
      <c r="D124">
        <v>0</v>
      </c>
      <c r="E124">
        <v>0</v>
      </c>
      <c r="F124">
        <v>1</v>
      </c>
      <c r="G124" t="s">
        <v>27</v>
      </c>
      <c r="H124">
        <v>0</v>
      </c>
      <c r="I124">
        <v>0</v>
      </c>
      <c r="J124">
        <v>97.2</v>
      </c>
      <c r="K124">
        <v>172</v>
      </c>
      <c r="L124">
        <v>65.400000000000006</v>
      </c>
      <c r="M124">
        <v>52.5</v>
      </c>
      <c r="N124">
        <v>2190</v>
      </c>
      <c r="O124" t="s">
        <v>32</v>
      </c>
      <c r="P124">
        <v>4</v>
      </c>
      <c r="Q124">
        <v>108</v>
      </c>
      <c r="R124" t="s">
        <v>33</v>
      </c>
      <c r="S124">
        <v>3.62</v>
      </c>
      <c r="T124">
        <v>2.64</v>
      </c>
      <c r="U124">
        <v>9.5</v>
      </c>
      <c r="V124">
        <v>82</v>
      </c>
      <c r="W124">
        <v>4400</v>
      </c>
      <c r="X124">
        <v>28</v>
      </c>
      <c r="Y124">
        <v>33</v>
      </c>
      <c r="Z124">
        <v>7775</v>
      </c>
    </row>
    <row r="125" spans="1:26" x14ac:dyDescent="0.2">
      <c r="A125">
        <v>0</v>
      </c>
      <c r="B125">
        <v>102</v>
      </c>
      <c r="C125">
        <f>11/21</f>
        <v>0.52380952380952384</v>
      </c>
      <c r="D125">
        <v>0</v>
      </c>
      <c r="E125">
        <v>0</v>
      </c>
      <c r="F125">
        <v>1</v>
      </c>
      <c r="G125" t="s">
        <v>27</v>
      </c>
      <c r="H125">
        <v>1</v>
      </c>
      <c r="I125">
        <v>0</v>
      </c>
      <c r="J125">
        <v>97</v>
      </c>
      <c r="K125">
        <v>172</v>
      </c>
      <c r="L125">
        <v>65.400000000000006</v>
      </c>
      <c r="M125">
        <v>54.3</v>
      </c>
      <c r="N125">
        <v>2385</v>
      </c>
      <c r="O125" t="s">
        <v>32</v>
      </c>
      <c r="P125">
        <v>4</v>
      </c>
      <c r="Q125">
        <v>108</v>
      </c>
      <c r="R125" t="s">
        <v>33</v>
      </c>
      <c r="S125">
        <v>3.62</v>
      </c>
      <c r="T125">
        <v>2.64</v>
      </c>
      <c r="U125">
        <v>9</v>
      </c>
      <c r="V125">
        <v>82</v>
      </c>
      <c r="W125">
        <v>4800</v>
      </c>
      <c r="X125">
        <v>24</v>
      </c>
      <c r="Y125">
        <v>25</v>
      </c>
      <c r="Z125">
        <v>9233</v>
      </c>
    </row>
    <row r="126" spans="1:26" x14ac:dyDescent="0.2">
      <c r="A126">
        <v>0</v>
      </c>
      <c r="B126">
        <v>102</v>
      </c>
      <c r="C126">
        <f>11/21</f>
        <v>0.52380952380952384</v>
      </c>
      <c r="D126">
        <v>0</v>
      </c>
      <c r="E126">
        <v>0</v>
      </c>
      <c r="F126">
        <v>1</v>
      </c>
      <c r="G126" t="s">
        <v>27</v>
      </c>
      <c r="H126">
        <v>0</v>
      </c>
      <c r="I126">
        <v>0</v>
      </c>
      <c r="J126">
        <v>97.2</v>
      </c>
      <c r="K126">
        <v>172</v>
      </c>
      <c r="L126">
        <v>65.400000000000006</v>
      </c>
      <c r="M126">
        <v>52.5</v>
      </c>
      <c r="N126">
        <v>2340</v>
      </c>
      <c r="O126" t="s">
        <v>32</v>
      </c>
      <c r="P126">
        <v>4</v>
      </c>
      <c r="Q126">
        <v>108</v>
      </c>
      <c r="R126" t="s">
        <v>39</v>
      </c>
      <c r="S126">
        <v>3.62</v>
      </c>
      <c r="T126">
        <v>2.64</v>
      </c>
      <c r="U126">
        <v>9</v>
      </c>
      <c r="V126">
        <v>94</v>
      </c>
      <c r="W126">
        <v>5200</v>
      </c>
      <c r="X126">
        <v>26</v>
      </c>
      <c r="Y126">
        <v>32</v>
      </c>
      <c r="Z126">
        <v>9960</v>
      </c>
    </row>
    <row r="127" spans="1:26" x14ac:dyDescent="0.2">
      <c r="A127">
        <v>0</v>
      </c>
      <c r="B127">
        <v>102</v>
      </c>
      <c r="C127">
        <f>11/21</f>
        <v>0.52380952380952384</v>
      </c>
      <c r="D127">
        <v>0</v>
      </c>
      <c r="E127">
        <v>1</v>
      </c>
      <c r="F127">
        <v>1</v>
      </c>
      <c r="G127" t="s">
        <v>27</v>
      </c>
      <c r="H127">
        <v>1</v>
      </c>
      <c r="I127">
        <v>0</v>
      </c>
      <c r="J127">
        <v>97</v>
      </c>
      <c r="K127">
        <v>172</v>
      </c>
      <c r="L127">
        <v>65.400000000000006</v>
      </c>
      <c r="M127">
        <v>54.3</v>
      </c>
      <c r="N127">
        <v>2510</v>
      </c>
      <c r="O127" t="s">
        <v>32</v>
      </c>
      <c r="P127">
        <v>4</v>
      </c>
      <c r="Q127">
        <v>108</v>
      </c>
      <c r="R127" t="s">
        <v>39</v>
      </c>
      <c r="S127">
        <v>3.62</v>
      </c>
      <c r="T127">
        <v>2.64</v>
      </c>
      <c r="U127">
        <v>7.7</v>
      </c>
      <c r="V127">
        <v>111</v>
      </c>
      <c r="W127">
        <v>4800</v>
      </c>
      <c r="X127">
        <v>24</v>
      </c>
      <c r="Y127">
        <v>29</v>
      </c>
      <c r="Z127">
        <v>11259</v>
      </c>
    </row>
    <row r="128" spans="1:26" x14ac:dyDescent="0.2">
      <c r="A128">
        <v>1</v>
      </c>
      <c r="B128">
        <v>168</v>
      </c>
      <c r="C128">
        <f t="shared" ref="C128:C136" si="7">12/21</f>
        <v>0.5714285714285714</v>
      </c>
      <c r="D128">
        <v>0</v>
      </c>
      <c r="E128">
        <v>0</v>
      </c>
      <c r="F128">
        <v>0</v>
      </c>
      <c r="G128" t="s">
        <v>27</v>
      </c>
      <c r="H128">
        <v>0.5</v>
      </c>
      <c r="I128">
        <v>0</v>
      </c>
      <c r="J128">
        <v>94.5</v>
      </c>
      <c r="K128">
        <v>168.7</v>
      </c>
      <c r="L128">
        <v>64</v>
      </c>
      <c r="M128">
        <v>52.6</v>
      </c>
      <c r="N128">
        <v>2169</v>
      </c>
      <c r="O128" t="s">
        <v>35</v>
      </c>
      <c r="P128">
        <v>4</v>
      </c>
      <c r="Q128">
        <v>98</v>
      </c>
      <c r="R128" t="s">
        <v>33</v>
      </c>
      <c r="S128">
        <v>3.19</v>
      </c>
      <c r="T128">
        <v>3.03</v>
      </c>
      <c r="U128">
        <v>9</v>
      </c>
      <c r="V128">
        <v>70</v>
      </c>
      <c r="W128">
        <v>4800</v>
      </c>
      <c r="X128">
        <v>29</v>
      </c>
      <c r="Y128">
        <v>34</v>
      </c>
      <c r="Z128">
        <v>8058</v>
      </c>
    </row>
    <row r="129" spans="1:26" ht="15" x14ac:dyDescent="0.25">
      <c r="A129">
        <v>1</v>
      </c>
      <c r="B129">
        <v>168</v>
      </c>
      <c r="C129">
        <f t="shared" si="7"/>
        <v>0.5714285714285714</v>
      </c>
      <c r="D129">
        <v>0</v>
      </c>
      <c r="E129">
        <v>0</v>
      </c>
      <c r="F129">
        <v>0</v>
      </c>
      <c r="G129" t="s">
        <v>27</v>
      </c>
      <c r="H129">
        <v>0.5</v>
      </c>
      <c r="I129">
        <v>0</v>
      </c>
      <c r="J129">
        <v>94.5</v>
      </c>
      <c r="K129">
        <v>168.7</v>
      </c>
      <c r="L129">
        <v>64</v>
      </c>
      <c r="M129">
        <v>52.6</v>
      </c>
      <c r="N129">
        <v>2265</v>
      </c>
      <c r="O129" t="s">
        <v>40</v>
      </c>
      <c r="P129">
        <v>4</v>
      </c>
      <c r="Q129">
        <v>98</v>
      </c>
      <c r="R129" t="s">
        <v>39</v>
      </c>
      <c r="S129">
        <v>3.24</v>
      </c>
      <c r="T129">
        <v>3.08</v>
      </c>
      <c r="U129">
        <v>9.4</v>
      </c>
      <c r="V129">
        <v>112</v>
      </c>
      <c r="W129" s="1">
        <v>5110.6970000000001</v>
      </c>
      <c r="X129">
        <v>26</v>
      </c>
      <c r="Y129">
        <v>29</v>
      </c>
      <c r="Z129">
        <v>9298</v>
      </c>
    </row>
    <row r="130" spans="1:26" x14ac:dyDescent="0.2">
      <c r="A130">
        <v>0</v>
      </c>
      <c r="B130">
        <v>91</v>
      </c>
      <c r="C130">
        <f t="shared" si="7"/>
        <v>0.5714285714285714</v>
      </c>
      <c r="D130">
        <v>0</v>
      </c>
      <c r="E130">
        <v>0</v>
      </c>
      <c r="F130">
        <v>1</v>
      </c>
      <c r="G130" t="s">
        <v>27</v>
      </c>
      <c r="H130">
        <v>0</v>
      </c>
      <c r="I130">
        <v>0</v>
      </c>
      <c r="J130">
        <v>95.7</v>
      </c>
      <c r="K130">
        <v>166.3</v>
      </c>
      <c r="L130">
        <v>64.400000000000006</v>
      </c>
      <c r="M130">
        <v>53</v>
      </c>
      <c r="N130">
        <v>2081</v>
      </c>
      <c r="O130" t="s">
        <v>35</v>
      </c>
      <c r="P130">
        <v>4</v>
      </c>
      <c r="Q130">
        <v>98</v>
      </c>
      <c r="R130" t="s">
        <v>33</v>
      </c>
      <c r="S130">
        <v>3.19</v>
      </c>
      <c r="T130">
        <v>3.03</v>
      </c>
      <c r="U130">
        <v>9</v>
      </c>
      <c r="V130">
        <v>70</v>
      </c>
      <c r="W130">
        <v>4800</v>
      </c>
      <c r="X130">
        <v>30</v>
      </c>
      <c r="Y130">
        <v>37</v>
      </c>
      <c r="Z130">
        <v>6938</v>
      </c>
    </row>
    <row r="131" spans="1:26" x14ac:dyDescent="0.2">
      <c r="A131">
        <v>0</v>
      </c>
      <c r="B131">
        <v>91</v>
      </c>
      <c r="C131">
        <f t="shared" si="7"/>
        <v>0.5714285714285714</v>
      </c>
      <c r="D131">
        <v>0</v>
      </c>
      <c r="E131">
        <v>0</v>
      </c>
      <c r="F131">
        <v>1</v>
      </c>
      <c r="G131" t="s">
        <v>27</v>
      </c>
      <c r="H131">
        <v>0</v>
      </c>
      <c r="I131">
        <v>0</v>
      </c>
      <c r="J131">
        <v>95.7</v>
      </c>
      <c r="K131">
        <v>166.3</v>
      </c>
      <c r="L131">
        <v>64.400000000000006</v>
      </c>
      <c r="M131">
        <v>53</v>
      </c>
      <c r="N131">
        <v>2094</v>
      </c>
      <c r="O131" t="s">
        <v>35</v>
      </c>
      <c r="P131">
        <v>4</v>
      </c>
      <c r="Q131">
        <v>98</v>
      </c>
      <c r="R131" t="s">
        <v>33</v>
      </c>
      <c r="S131">
        <v>3.19</v>
      </c>
      <c r="T131">
        <v>3.03</v>
      </c>
      <c r="U131">
        <v>9</v>
      </c>
      <c r="V131">
        <v>70</v>
      </c>
      <c r="W131">
        <v>4800</v>
      </c>
      <c r="X131">
        <v>38</v>
      </c>
      <c r="Y131">
        <v>47</v>
      </c>
      <c r="Z131">
        <v>7738</v>
      </c>
    </row>
    <row r="132" spans="1:26" x14ac:dyDescent="0.2">
      <c r="A132">
        <v>0</v>
      </c>
      <c r="B132">
        <v>91</v>
      </c>
      <c r="C132">
        <f t="shared" si="7"/>
        <v>0.5714285714285714</v>
      </c>
      <c r="D132">
        <v>1</v>
      </c>
      <c r="E132">
        <v>0</v>
      </c>
      <c r="F132">
        <v>1</v>
      </c>
      <c r="G132" t="s">
        <v>27</v>
      </c>
      <c r="H132">
        <v>0</v>
      </c>
      <c r="I132">
        <v>0</v>
      </c>
      <c r="J132">
        <v>95.7</v>
      </c>
      <c r="K132">
        <v>166.3</v>
      </c>
      <c r="L132">
        <v>64.400000000000006</v>
      </c>
      <c r="M132">
        <v>53</v>
      </c>
      <c r="N132">
        <v>2275</v>
      </c>
      <c r="O132" t="s">
        <v>35</v>
      </c>
      <c r="P132">
        <v>4</v>
      </c>
      <c r="Q132">
        <v>110</v>
      </c>
      <c r="R132" t="s">
        <v>37</v>
      </c>
      <c r="S132">
        <v>3.27</v>
      </c>
      <c r="T132">
        <v>3.35</v>
      </c>
      <c r="U132">
        <v>22.5</v>
      </c>
      <c r="V132">
        <v>56</v>
      </c>
      <c r="W132">
        <v>4500</v>
      </c>
      <c r="X132">
        <v>34</v>
      </c>
      <c r="Y132">
        <v>36</v>
      </c>
      <c r="Z132">
        <v>7898</v>
      </c>
    </row>
    <row r="133" spans="1:26" x14ac:dyDescent="0.2">
      <c r="A133">
        <v>-1</v>
      </c>
      <c r="B133">
        <v>65</v>
      </c>
      <c r="C133">
        <f t="shared" si="7"/>
        <v>0.5714285714285714</v>
      </c>
      <c r="D133">
        <v>0</v>
      </c>
      <c r="E133">
        <v>0</v>
      </c>
      <c r="F133">
        <v>1</v>
      </c>
      <c r="G133" t="s">
        <v>27</v>
      </c>
      <c r="H133">
        <v>0</v>
      </c>
      <c r="I133">
        <v>0</v>
      </c>
      <c r="J133">
        <v>102.4</v>
      </c>
      <c r="K133">
        <v>175.6</v>
      </c>
      <c r="L133">
        <v>66.5</v>
      </c>
      <c r="M133">
        <v>54.9</v>
      </c>
      <c r="N133">
        <v>2326</v>
      </c>
      <c r="O133" t="s">
        <v>35</v>
      </c>
      <c r="P133">
        <v>4</v>
      </c>
      <c r="Q133">
        <v>122</v>
      </c>
      <c r="R133" t="s">
        <v>39</v>
      </c>
      <c r="S133">
        <v>3.31</v>
      </c>
      <c r="T133">
        <v>3.54</v>
      </c>
      <c r="U133">
        <v>8.6999999999999993</v>
      </c>
      <c r="V133">
        <v>92</v>
      </c>
      <c r="W133">
        <v>4200</v>
      </c>
      <c r="X133">
        <v>29</v>
      </c>
      <c r="Y133">
        <v>34</v>
      </c>
      <c r="Z133">
        <v>8948</v>
      </c>
    </row>
    <row r="134" spans="1:26" x14ac:dyDescent="0.2">
      <c r="A134">
        <v>0</v>
      </c>
      <c r="B134">
        <v>91</v>
      </c>
      <c r="C134">
        <f t="shared" si="7"/>
        <v>0.5714285714285714</v>
      </c>
      <c r="D134">
        <v>0</v>
      </c>
      <c r="E134">
        <v>0</v>
      </c>
      <c r="F134">
        <v>1</v>
      </c>
      <c r="G134" t="s">
        <v>27</v>
      </c>
      <c r="H134">
        <v>0</v>
      </c>
      <c r="I134">
        <v>0</v>
      </c>
      <c r="J134">
        <v>95.7</v>
      </c>
      <c r="K134">
        <v>166.3</v>
      </c>
      <c r="L134">
        <v>64.400000000000006</v>
      </c>
      <c r="M134">
        <v>52.8</v>
      </c>
      <c r="N134">
        <v>2140</v>
      </c>
      <c r="O134" t="s">
        <v>35</v>
      </c>
      <c r="P134">
        <v>4</v>
      </c>
      <c r="Q134">
        <v>98</v>
      </c>
      <c r="R134" t="s">
        <v>33</v>
      </c>
      <c r="S134">
        <v>3.19</v>
      </c>
      <c r="T134">
        <v>3.03</v>
      </c>
      <c r="U134">
        <v>9</v>
      </c>
      <c r="V134">
        <v>70</v>
      </c>
      <c r="W134">
        <v>4800</v>
      </c>
      <c r="X134">
        <v>28</v>
      </c>
      <c r="Y134">
        <v>34</v>
      </c>
      <c r="Z134">
        <v>9258</v>
      </c>
    </row>
    <row r="135" spans="1:26" x14ac:dyDescent="0.2">
      <c r="A135">
        <v>-1</v>
      </c>
      <c r="B135">
        <v>65</v>
      </c>
      <c r="C135">
        <f t="shared" si="7"/>
        <v>0.5714285714285714</v>
      </c>
      <c r="D135">
        <v>1</v>
      </c>
      <c r="E135">
        <v>1</v>
      </c>
      <c r="F135">
        <v>1</v>
      </c>
      <c r="G135" t="s">
        <v>27</v>
      </c>
      <c r="H135">
        <v>0</v>
      </c>
      <c r="I135">
        <v>0</v>
      </c>
      <c r="J135">
        <v>102.4</v>
      </c>
      <c r="K135">
        <v>175.6</v>
      </c>
      <c r="L135">
        <v>66.5</v>
      </c>
      <c r="M135">
        <v>54.9</v>
      </c>
      <c r="N135">
        <v>2480</v>
      </c>
      <c r="O135" t="s">
        <v>35</v>
      </c>
      <c r="P135">
        <v>4</v>
      </c>
      <c r="Q135">
        <v>110</v>
      </c>
      <c r="R135" t="s">
        <v>37</v>
      </c>
      <c r="S135">
        <v>3.27</v>
      </c>
      <c r="T135">
        <v>3.35</v>
      </c>
      <c r="U135">
        <v>22.5</v>
      </c>
      <c r="V135">
        <v>73</v>
      </c>
      <c r="W135">
        <v>4500</v>
      </c>
      <c r="X135">
        <v>30</v>
      </c>
      <c r="Y135">
        <v>33</v>
      </c>
      <c r="Z135">
        <v>10698</v>
      </c>
    </row>
    <row r="136" spans="1:26" x14ac:dyDescent="0.2">
      <c r="A136">
        <v>-1</v>
      </c>
      <c r="B136">
        <v>65</v>
      </c>
      <c r="C136">
        <f t="shared" si="7"/>
        <v>0.5714285714285714</v>
      </c>
      <c r="D136">
        <v>0</v>
      </c>
      <c r="E136">
        <v>0</v>
      </c>
      <c r="F136">
        <v>1</v>
      </c>
      <c r="G136" t="s">
        <v>27</v>
      </c>
      <c r="H136">
        <v>0</v>
      </c>
      <c r="I136">
        <v>0</v>
      </c>
      <c r="J136">
        <v>102.4</v>
      </c>
      <c r="K136">
        <v>175.6</v>
      </c>
      <c r="L136">
        <v>66.5</v>
      </c>
      <c r="M136">
        <v>54.9</v>
      </c>
      <c r="N136">
        <v>2414</v>
      </c>
      <c r="O136" t="s">
        <v>35</v>
      </c>
      <c r="P136">
        <v>4</v>
      </c>
      <c r="Q136">
        <v>122</v>
      </c>
      <c r="R136" t="s">
        <v>39</v>
      </c>
      <c r="S136">
        <v>3.31</v>
      </c>
      <c r="T136">
        <v>3.54</v>
      </c>
      <c r="U136">
        <v>8.6999999999999993</v>
      </c>
      <c r="V136">
        <v>92</v>
      </c>
      <c r="W136">
        <v>4200</v>
      </c>
      <c r="X136">
        <v>27</v>
      </c>
      <c r="Y136">
        <v>32</v>
      </c>
      <c r="Z136">
        <v>10898</v>
      </c>
    </row>
    <row r="137" spans="1:26" x14ac:dyDescent="0.2">
      <c r="A137">
        <v>2</v>
      </c>
      <c r="B137">
        <v>122</v>
      </c>
      <c r="C137">
        <f t="shared" ref="C137:C143" si="8">4/21</f>
        <v>0.19047619047619047</v>
      </c>
      <c r="D137">
        <v>1</v>
      </c>
      <c r="E137">
        <v>0</v>
      </c>
      <c r="F137">
        <v>0</v>
      </c>
      <c r="G137" t="s">
        <v>27</v>
      </c>
      <c r="H137">
        <v>0</v>
      </c>
      <c r="I137">
        <v>0</v>
      </c>
      <c r="J137">
        <v>97.3</v>
      </c>
      <c r="K137">
        <v>171.7</v>
      </c>
      <c r="L137">
        <v>65.5</v>
      </c>
      <c r="M137">
        <v>55.7</v>
      </c>
      <c r="N137">
        <v>2261</v>
      </c>
      <c r="O137" t="s">
        <v>35</v>
      </c>
      <c r="P137">
        <v>4</v>
      </c>
      <c r="Q137">
        <v>97</v>
      </c>
      <c r="R137" t="s">
        <v>37</v>
      </c>
      <c r="S137">
        <v>3.01</v>
      </c>
      <c r="T137">
        <v>3.4</v>
      </c>
      <c r="U137">
        <v>23</v>
      </c>
      <c r="V137">
        <v>52</v>
      </c>
      <c r="W137">
        <v>4800</v>
      </c>
      <c r="X137">
        <v>37</v>
      </c>
      <c r="Y137">
        <v>46</v>
      </c>
      <c r="Z137">
        <v>7775</v>
      </c>
    </row>
    <row r="138" spans="1:26" x14ac:dyDescent="0.2">
      <c r="A138">
        <v>2</v>
      </c>
      <c r="B138">
        <v>122</v>
      </c>
      <c r="C138">
        <f t="shared" si="8"/>
        <v>0.19047619047619047</v>
      </c>
      <c r="D138">
        <v>0</v>
      </c>
      <c r="E138">
        <v>0</v>
      </c>
      <c r="F138">
        <v>0</v>
      </c>
      <c r="G138" t="s">
        <v>27</v>
      </c>
      <c r="H138">
        <v>0</v>
      </c>
      <c r="I138">
        <v>0</v>
      </c>
      <c r="J138">
        <v>97.3</v>
      </c>
      <c r="K138">
        <v>171.7</v>
      </c>
      <c r="L138">
        <v>65.5</v>
      </c>
      <c r="M138">
        <v>55.7</v>
      </c>
      <c r="N138">
        <v>2209</v>
      </c>
      <c r="O138" t="s">
        <v>35</v>
      </c>
      <c r="P138">
        <v>4</v>
      </c>
      <c r="Q138">
        <v>109</v>
      </c>
      <c r="R138" t="s">
        <v>39</v>
      </c>
      <c r="S138">
        <v>3.19</v>
      </c>
      <c r="T138">
        <v>3.4</v>
      </c>
      <c r="U138">
        <v>9</v>
      </c>
      <c r="V138">
        <v>85</v>
      </c>
      <c r="W138">
        <v>5250</v>
      </c>
      <c r="X138">
        <v>27</v>
      </c>
      <c r="Y138">
        <v>34</v>
      </c>
      <c r="Z138">
        <v>7975</v>
      </c>
    </row>
    <row r="139" spans="1:26" x14ac:dyDescent="0.2">
      <c r="A139">
        <v>2</v>
      </c>
      <c r="B139">
        <v>94</v>
      </c>
      <c r="C139">
        <f t="shared" si="8"/>
        <v>0.19047619047619047</v>
      </c>
      <c r="D139">
        <v>0</v>
      </c>
      <c r="E139">
        <v>0</v>
      </c>
      <c r="F139">
        <v>1</v>
      </c>
      <c r="G139" t="s">
        <v>27</v>
      </c>
      <c r="H139">
        <v>0</v>
      </c>
      <c r="I139">
        <v>0</v>
      </c>
      <c r="J139">
        <v>97.3</v>
      </c>
      <c r="K139">
        <v>171.7</v>
      </c>
      <c r="L139">
        <v>65.5</v>
      </c>
      <c r="M139">
        <v>55.7</v>
      </c>
      <c r="N139">
        <v>2212</v>
      </c>
      <c r="O139" t="s">
        <v>35</v>
      </c>
      <c r="P139">
        <v>4</v>
      </c>
      <c r="Q139">
        <v>109</v>
      </c>
      <c r="R139" t="s">
        <v>39</v>
      </c>
      <c r="S139">
        <v>3.19</v>
      </c>
      <c r="T139">
        <v>3.4</v>
      </c>
      <c r="U139">
        <v>9</v>
      </c>
      <c r="V139">
        <v>85</v>
      </c>
      <c r="W139">
        <v>5250</v>
      </c>
      <c r="X139">
        <v>27</v>
      </c>
      <c r="Y139">
        <v>34</v>
      </c>
      <c r="Z139">
        <v>8195</v>
      </c>
    </row>
    <row r="140" spans="1:26" x14ac:dyDescent="0.2">
      <c r="A140">
        <v>2</v>
      </c>
      <c r="B140">
        <v>94</v>
      </c>
      <c r="C140">
        <f t="shared" si="8"/>
        <v>0.19047619047619047</v>
      </c>
      <c r="D140">
        <v>0</v>
      </c>
      <c r="E140">
        <v>0</v>
      </c>
      <c r="F140">
        <v>1</v>
      </c>
      <c r="G140" t="s">
        <v>27</v>
      </c>
      <c r="H140">
        <v>0</v>
      </c>
      <c r="I140">
        <v>0</v>
      </c>
      <c r="J140">
        <v>97.3</v>
      </c>
      <c r="K140">
        <v>171.7</v>
      </c>
      <c r="L140">
        <v>65.5</v>
      </c>
      <c r="M140">
        <v>55.7</v>
      </c>
      <c r="N140">
        <v>2275</v>
      </c>
      <c r="O140" t="s">
        <v>35</v>
      </c>
      <c r="P140">
        <v>4</v>
      </c>
      <c r="Q140">
        <v>109</v>
      </c>
      <c r="R140" t="s">
        <v>39</v>
      </c>
      <c r="S140">
        <v>3.19</v>
      </c>
      <c r="T140">
        <v>3.4</v>
      </c>
      <c r="U140">
        <v>9</v>
      </c>
      <c r="V140">
        <v>85</v>
      </c>
      <c r="W140">
        <v>5250</v>
      </c>
      <c r="X140">
        <v>27</v>
      </c>
      <c r="Y140">
        <v>34</v>
      </c>
      <c r="Z140">
        <v>8495</v>
      </c>
    </row>
    <row r="141" spans="1:26" x14ac:dyDescent="0.2">
      <c r="A141">
        <v>2</v>
      </c>
      <c r="B141">
        <v>94</v>
      </c>
      <c r="C141">
        <f t="shared" si="8"/>
        <v>0.19047619047619047</v>
      </c>
      <c r="D141">
        <v>1</v>
      </c>
      <c r="E141">
        <v>1</v>
      </c>
      <c r="F141">
        <v>1</v>
      </c>
      <c r="G141" t="s">
        <v>27</v>
      </c>
      <c r="H141">
        <v>0</v>
      </c>
      <c r="I141">
        <v>0</v>
      </c>
      <c r="J141">
        <v>97.3</v>
      </c>
      <c r="K141">
        <v>171.7</v>
      </c>
      <c r="L141">
        <v>65.5</v>
      </c>
      <c r="M141">
        <v>55.7</v>
      </c>
      <c r="N141">
        <v>2319</v>
      </c>
      <c r="O141" t="s">
        <v>35</v>
      </c>
      <c r="P141">
        <v>4</v>
      </c>
      <c r="Q141">
        <v>97</v>
      </c>
      <c r="R141" t="s">
        <v>37</v>
      </c>
      <c r="S141">
        <v>3.01</v>
      </c>
      <c r="T141">
        <v>3.4</v>
      </c>
      <c r="U141">
        <v>23</v>
      </c>
      <c r="V141">
        <v>68</v>
      </c>
      <c r="W141">
        <v>4500</v>
      </c>
      <c r="X141">
        <v>37</v>
      </c>
      <c r="Y141">
        <v>42</v>
      </c>
      <c r="Z141">
        <v>9495</v>
      </c>
    </row>
    <row r="142" spans="1:26" x14ac:dyDescent="0.2">
      <c r="A142">
        <v>2</v>
      </c>
      <c r="B142">
        <v>94</v>
      </c>
      <c r="C142">
        <f t="shared" si="8"/>
        <v>0.19047619047619047</v>
      </c>
      <c r="D142">
        <v>0</v>
      </c>
      <c r="E142">
        <v>0</v>
      </c>
      <c r="F142">
        <v>1</v>
      </c>
      <c r="G142" t="s">
        <v>27</v>
      </c>
      <c r="H142">
        <v>0</v>
      </c>
      <c r="I142">
        <v>0</v>
      </c>
      <c r="J142">
        <v>97.3</v>
      </c>
      <c r="K142">
        <v>171.7</v>
      </c>
      <c r="L142">
        <v>65.5</v>
      </c>
      <c r="M142">
        <v>55.7</v>
      </c>
      <c r="N142">
        <v>2300</v>
      </c>
      <c r="O142" t="s">
        <v>35</v>
      </c>
      <c r="P142">
        <v>4</v>
      </c>
      <c r="Q142">
        <v>109</v>
      </c>
      <c r="R142" t="s">
        <v>39</v>
      </c>
      <c r="S142">
        <v>3.19</v>
      </c>
      <c r="T142">
        <v>3.4</v>
      </c>
      <c r="U142">
        <v>10</v>
      </c>
      <c r="V142">
        <v>100</v>
      </c>
      <c r="W142">
        <v>5500</v>
      </c>
      <c r="X142">
        <v>26</v>
      </c>
      <c r="Y142">
        <v>32</v>
      </c>
      <c r="Z142">
        <v>9995</v>
      </c>
    </row>
    <row r="143" spans="1:26" x14ac:dyDescent="0.2">
      <c r="A143">
        <v>0</v>
      </c>
      <c r="B143" t="s">
        <v>23</v>
      </c>
      <c r="C143">
        <f t="shared" si="8"/>
        <v>0.19047619047619047</v>
      </c>
      <c r="D143">
        <v>1</v>
      </c>
      <c r="E143">
        <v>1</v>
      </c>
      <c r="F143">
        <v>1</v>
      </c>
      <c r="G143" t="s">
        <v>27</v>
      </c>
      <c r="H143">
        <v>0</v>
      </c>
      <c r="I143">
        <v>0</v>
      </c>
      <c r="J143">
        <v>100.4</v>
      </c>
      <c r="K143">
        <v>180.2</v>
      </c>
      <c r="L143">
        <v>66.900000000000006</v>
      </c>
      <c r="M143">
        <v>55.1</v>
      </c>
      <c r="N143">
        <v>2579</v>
      </c>
      <c r="O143" t="s">
        <v>35</v>
      </c>
      <c r="P143">
        <v>4</v>
      </c>
      <c r="Q143">
        <v>97</v>
      </c>
      <c r="R143" t="s">
        <v>37</v>
      </c>
      <c r="S143">
        <v>3.01</v>
      </c>
      <c r="T143">
        <v>3.4</v>
      </c>
      <c r="U143">
        <v>23</v>
      </c>
      <c r="V143">
        <v>68</v>
      </c>
      <c r="W143">
        <v>4500</v>
      </c>
      <c r="X143">
        <v>33</v>
      </c>
      <c r="Y143">
        <v>38</v>
      </c>
      <c r="Z143">
        <v>13845</v>
      </c>
    </row>
    <row r="144" spans="1:26" x14ac:dyDescent="0.2">
      <c r="A144">
        <v>-2</v>
      </c>
      <c r="B144">
        <v>103</v>
      </c>
      <c r="C144">
        <f>13/21</f>
        <v>0.61904761904761907</v>
      </c>
      <c r="D144">
        <v>0</v>
      </c>
      <c r="E144">
        <v>0</v>
      </c>
      <c r="F144">
        <v>1</v>
      </c>
      <c r="G144" t="s">
        <v>27</v>
      </c>
      <c r="H144">
        <v>0.5</v>
      </c>
      <c r="I144">
        <v>0</v>
      </c>
      <c r="J144">
        <v>104.3</v>
      </c>
      <c r="K144">
        <v>188.8</v>
      </c>
      <c r="L144">
        <v>67.2</v>
      </c>
      <c r="M144">
        <v>56.2</v>
      </c>
      <c r="N144">
        <v>2912</v>
      </c>
      <c r="O144" t="s">
        <v>35</v>
      </c>
      <c r="P144">
        <v>4</v>
      </c>
      <c r="Q144">
        <v>141</v>
      </c>
      <c r="R144" t="s">
        <v>39</v>
      </c>
      <c r="S144">
        <v>3.78</v>
      </c>
      <c r="T144">
        <v>3.15</v>
      </c>
      <c r="U144">
        <v>9.5</v>
      </c>
      <c r="V144">
        <v>114</v>
      </c>
      <c r="W144">
        <v>5400</v>
      </c>
      <c r="X144">
        <v>23</v>
      </c>
      <c r="Y144">
        <v>28</v>
      </c>
      <c r="Z144">
        <v>12940</v>
      </c>
    </row>
    <row r="145" spans="1:26" x14ac:dyDescent="0.2">
      <c r="A145">
        <v>-2</v>
      </c>
      <c r="B145">
        <v>103</v>
      </c>
      <c r="C145">
        <f>13/21</f>
        <v>0.61904761904761907</v>
      </c>
      <c r="D145">
        <v>0</v>
      </c>
      <c r="E145">
        <v>0</v>
      </c>
      <c r="F145">
        <v>1</v>
      </c>
      <c r="G145" t="s">
        <v>27</v>
      </c>
      <c r="H145">
        <v>0.5</v>
      </c>
      <c r="I145">
        <v>0</v>
      </c>
      <c r="J145">
        <v>104.3</v>
      </c>
      <c r="K145">
        <v>188.8</v>
      </c>
      <c r="L145">
        <v>67.2</v>
      </c>
      <c r="M145">
        <v>56.2</v>
      </c>
      <c r="N145">
        <v>2935</v>
      </c>
      <c r="O145" t="s">
        <v>35</v>
      </c>
      <c r="P145">
        <v>4</v>
      </c>
      <c r="Q145">
        <v>141</v>
      </c>
      <c r="R145" t="s">
        <v>39</v>
      </c>
      <c r="S145">
        <v>3.78</v>
      </c>
      <c r="T145">
        <v>3.15</v>
      </c>
      <c r="U145">
        <v>9.5</v>
      </c>
      <c r="V145">
        <v>114</v>
      </c>
      <c r="W145">
        <v>5400</v>
      </c>
      <c r="X145">
        <v>24</v>
      </c>
      <c r="Y145">
        <v>28</v>
      </c>
      <c r="Z145">
        <v>15985</v>
      </c>
    </row>
    <row r="146" spans="1:26" x14ac:dyDescent="0.2">
      <c r="A146">
        <v>-1</v>
      </c>
      <c r="B146">
        <v>95</v>
      </c>
      <c r="C146">
        <f>13/21</f>
        <v>0.61904761904761907</v>
      </c>
      <c r="D146">
        <v>0</v>
      </c>
      <c r="E146">
        <v>0</v>
      </c>
      <c r="F146">
        <v>1</v>
      </c>
      <c r="G146" t="s">
        <v>27</v>
      </c>
      <c r="H146">
        <v>0.5</v>
      </c>
      <c r="I146">
        <v>0</v>
      </c>
      <c r="J146">
        <v>109.1</v>
      </c>
      <c r="K146">
        <v>188.8</v>
      </c>
      <c r="L146">
        <v>68.900000000000006</v>
      </c>
      <c r="M146">
        <v>55.5</v>
      </c>
      <c r="N146">
        <v>2952</v>
      </c>
      <c r="O146" t="s">
        <v>35</v>
      </c>
      <c r="P146">
        <v>4</v>
      </c>
      <c r="Q146">
        <v>141</v>
      </c>
      <c r="R146" t="s">
        <v>39</v>
      </c>
      <c r="S146">
        <v>3.78</v>
      </c>
      <c r="T146">
        <v>3.15</v>
      </c>
      <c r="U146">
        <v>9.5</v>
      </c>
      <c r="V146">
        <v>114</v>
      </c>
      <c r="W146">
        <v>5400</v>
      </c>
      <c r="X146">
        <v>23</v>
      </c>
      <c r="Y146">
        <v>28</v>
      </c>
      <c r="Z146">
        <v>16845</v>
      </c>
    </row>
    <row r="147" spans="1:26" x14ac:dyDescent="0.2">
      <c r="A147">
        <v>-1</v>
      </c>
      <c r="B147">
        <v>95</v>
      </c>
      <c r="C147">
        <f>13/21</f>
        <v>0.61904761904761907</v>
      </c>
      <c r="D147">
        <v>0</v>
      </c>
      <c r="E147">
        <v>1</v>
      </c>
      <c r="F147">
        <v>1</v>
      </c>
      <c r="G147" t="s">
        <v>27</v>
      </c>
      <c r="H147">
        <v>0.5</v>
      </c>
      <c r="I147">
        <v>0</v>
      </c>
      <c r="J147">
        <v>109.1</v>
      </c>
      <c r="K147">
        <v>188.8</v>
      </c>
      <c r="L147">
        <v>68.8</v>
      </c>
      <c r="M147">
        <v>55.5</v>
      </c>
      <c r="N147">
        <v>3049</v>
      </c>
      <c r="O147" t="s">
        <v>35</v>
      </c>
      <c r="P147">
        <v>4</v>
      </c>
      <c r="Q147">
        <v>141</v>
      </c>
      <c r="R147" t="s">
        <v>39</v>
      </c>
      <c r="S147">
        <v>3.78</v>
      </c>
      <c r="T147">
        <v>3.15</v>
      </c>
      <c r="U147">
        <v>8.6999999999999993</v>
      </c>
      <c r="V147">
        <v>160</v>
      </c>
      <c r="W147">
        <v>5300</v>
      </c>
      <c r="X147">
        <v>19</v>
      </c>
      <c r="Y147">
        <v>25</v>
      </c>
      <c r="Z147">
        <v>19045</v>
      </c>
    </row>
    <row r="148" spans="1:26" x14ac:dyDescent="0.2">
      <c r="A148">
        <v>-1</v>
      </c>
      <c r="B148">
        <v>95</v>
      </c>
      <c r="C148">
        <f>13/21</f>
        <v>0.61904761904761907</v>
      </c>
      <c r="D148">
        <v>0</v>
      </c>
      <c r="E148">
        <v>1</v>
      </c>
      <c r="F148">
        <v>1</v>
      </c>
      <c r="G148" t="s">
        <v>27</v>
      </c>
      <c r="H148">
        <v>0.5</v>
      </c>
      <c r="I148">
        <v>0</v>
      </c>
      <c r="J148">
        <v>109.1</v>
      </c>
      <c r="K148">
        <v>188.8</v>
      </c>
      <c r="L148">
        <v>68.900000000000006</v>
      </c>
      <c r="M148">
        <v>55.5</v>
      </c>
      <c r="N148">
        <v>3062</v>
      </c>
      <c r="O148" t="s">
        <v>35</v>
      </c>
      <c r="P148">
        <v>4</v>
      </c>
      <c r="Q148">
        <v>141</v>
      </c>
      <c r="R148" t="s">
        <v>39</v>
      </c>
      <c r="S148">
        <v>3.78</v>
      </c>
      <c r="T148">
        <v>3.15</v>
      </c>
      <c r="U148">
        <v>9.5</v>
      </c>
      <c r="V148">
        <v>114</v>
      </c>
      <c r="W148">
        <v>5400</v>
      </c>
      <c r="X148">
        <v>19</v>
      </c>
      <c r="Y148">
        <v>25</v>
      </c>
      <c r="Z148">
        <v>22625</v>
      </c>
    </row>
    <row r="149" spans="1:26" x14ac:dyDescent="0.2">
      <c r="A149">
        <v>-1</v>
      </c>
      <c r="B149">
        <v>110</v>
      </c>
      <c r="C149">
        <f>10/21</f>
        <v>0.47619047619047616</v>
      </c>
      <c r="D149">
        <v>0</v>
      </c>
      <c r="E149">
        <v>0</v>
      </c>
      <c r="F149">
        <v>1</v>
      </c>
      <c r="G149" t="s">
        <v>28</v>
      </c>
      <c r="H149">
        <v>0</v>
      </c>
      <c r="I149">
        <v>0</v>
      </c>
      <c r="J149">
        <v>103.3</v>
      </c>
      <c r="K149">
        <v>174.6</v>
      </c>
      <c r="L149">
        <v>64.599999999999994</v>
      </c>
      <c r="M149">
        <v>59.8</v>
      </c>
      <c r="N149">
        <v>2535</v>
      </c>
      <c r="O149" t="s">
        <v>35</v>
      </c>
      <c r="P149">
        <v>4</v>
      </c>
      <c r="Q149">
        <v>122</v>
      </c>
      <c r="R149" t="s">
        <v>33</v>
      </c>
      <c r="S149">
        <v>3.34</v>
      </c>
      <c r="T149">
        <v>3.46</v>
      </c>
      <c r="U149">
        <v>8.5</v>
      </c>
      <c r="V149">
        <v>88</v>
      </c>
      <c r="W149">
        <v>5000</v>
      </c>
      <c r="X149">
        <v>24</v>
      </c>
      <c r="Y149">
        <v>30</v>
      </c>
      <c r="Z149">
        <v>8921</v>
      </c>
    </row>
    <row r="150" spans="1:26" x14ac:dyDescent="0.2">
      <c r="A150">
        <v>0</v>
      </c>
      <c r="B150">
        <v>78</v>
      </c>
      <c r="C150">
        <f>9/21</f>
        <v>0.42857142857142855</v>
      </c>
      <c r="D150">
        <v>0</v>
      </c>
      <c r="E150">
        <v>0</v>
      </c>
      <c r="F150">
        <v>1</v>
      </c>
      <c r="G150" t="s">
        <v>28</v>
      </c>
      <c r="H150">
        <v>0</v>
      </c>
      <c r="I150">
        <v>0</v>
      </c>
      <c r="J150">
        <v>96.5</v>
      </c>
      <c r="K150">
        <v>157.1</v>
      </c>
      <c r="L150">
        <v>63.9</v>
      </c>
      <c r="M150">
        <v>58.3</v>
      </c>
      <c r="N150">
        <v>2024</v>
      </c>
      <c r="O150" t="s">
        <v>35</v>
      </c>
      <c r="P150">
        <v>4</v>
      </c>
      <c r="Q150">
        <v>92</v>
      </c>
      <c r="R150" t="s">
        <v>36</v>
      </c>
      <c r="S150">
        <v>2.92</v>
      </c>
      <c r="T150">
        <v>3.41</v>
      </c>
      <c r="U150">
        <v>9.1999999999999993</v>
      </c>
      <c r="V150">
        <v>76</v>
      </c>
      <c r="W150">
        <v>6000</v>
      </c>
      <c r="X150">
        <v>30</v>
      </c>
      <c r="Y150">
        <v>34</v>
      </c>
      <c r="Z150">
        <v>7295</v>
      </c>
    </row>
    <row r="151" spans="1:26" x14ac:dyDescent="0.2">
      <c r="A151">
        <v>1</v>
      </c>
      <c r="B151">
        <v>103</v>
      </c>
      <c r="C151">
        <f>8/21</f>
        <v>0.38095238095238093</v>
      </c>
      <c r="D151">
        <v>0</v>
      </c>
      <c r="E151">
        <v>0</v>
      </c>
      <c r="F151">
        <v>1</v>
      </c>
      <c r="G151" t="s">
        <v>28</v>
      </c>
      <c r="H151">
        <v>0</v>
      </c>
      <c r="I151">
        <v>0</v>
      </c>
      <c r="J151">
        <v>94.5</v>
      </c>
      <c r="K151">
        <v>170.2</v>
      </c>
      <c r="L151">
        <v>63.8</v>
      </c>
      <c r="M151">
        <v>53.5</v>
      </c>
      <c r="N151">
        <v>2024</v>
      </c>
      <c r="O151" t="s">
        <v>35</v>
      </c>
      <c r="P151">
        <v>4</v>
      </c>
      <c r="Q151">
        <v>97</v>
      </c>
      <c r="R151" t="s">
        <v>33</v>
      </c>
      <c r="S151">
        <v>3.15</v>
      </c>
      <c r="T151">
        <v>3.29</v>
      </c>
      <c r="U151">
        <v>9.4</v>
      </c>
      <c r="V151">
        <v>69</v>
      </c>
      <c r="W151">
        <v>5200</v>
      </c>
      <c r="X151">
        <v>31</v>
      </c>
      <c r="Y151">
        <v>37</v>
      </c>
      <c r="Z151">
        <v>7349</v>
      </c>
    </row>
    <row r="152" spans="1:26" x14ac:dyDescent="0.2">
      <c r="A152">
        <v>0</v>
      </c>
      <c r="B152" t="s">
        <v>23</v>
      </c>
      <c r="C152">
        <f>1/21</f>
        <v>4.7619047619047616E-2</v>
      </c>
      <c r="D152">
        <v>0</v>
      </c>
      <c r="E152">
        <v>0</v>
      </c>
      <c r="F152">
        <v>1</v>
      </c>
      <c r="G152" t="s">
        <v>28</v>
      </c>
      <c r="H152">
        <v>0.5</v>
      </c>
      <c r="I152">
        <v>0</v>
      </c>
      <c r="J152">
        <v>114.2</v>
      </c>
      <c r="K152">
        <v>198.9</v>
      </c>
      <c r="L152">
        <v>68.400000000000006</v>
      </c>
      <c r="M152">
        <v>58.7</v>
      </c>
      <c r="N152">
        <v>3230</v>
      </c>
      <c r="O152" t="s">
        <v>34</v>
      </c>
      <c r="P152">
        <v>4</v>
      </c>
      <c r="Q152">
        <v>120</v>
      </c>
      <c r="R152" t="s">
        <v>39</v>
      </c>
      <c r="S152">
        <v>3.46</v>
      </c>
      <c r="T152">
        <v>3.19</v>
      </c>
      <c r="U152">
        <v>8.4</v>
      </c>
      <c r="V152">
        <v>97</v>
      </c>
      <c r="W152">
        <v>5000</v>
      </c>
      <c r="X152">
        <v>19</v>
      </c>
      <c r="Y152">
        <v>24</v>
      </c>
      <c r="Z152">
        <v>12440</v>
      </c>
    </row>
    <row r="153" spans="1:26" x14ac:dyDescent="0.2">
      <c r="A153">
        <v>0</v>
      </c>
      <c r="B153" t="s">
        <v>23</v>
      </c>
      <c r="C153">
        <f>1/21</f>
        <v>4.7619047619047616E-2</v>
      </c>
      <c r="D153">
        <v>1</v>
      </c>
      <c r="E153">
        <v>1</v>
      </c>
      <c r="F153">
        <v>1</v>
      </c>
      <c r="G153" t="s">
        <v>28</v>
      </c>
      <c r="H153">
        <v>0.5</v>
      </c>
      <c r="I153">
        <v>0</v>
      </c>
      <c r="J153">
        <v>114.2</v>
      </c>
      <c r="K153">
        <v>198.9</v>
      </c>
      <c r="L153">
        <v>68.400000000000006</v>
      </c>
      <c r="M153">
        <v>58.7</v>
      </c>
      <c r="N153">
        <v>3430</v>
      </c>
      <c r="O153" t="s">
        <v>34</v>
      </c>
      <c r="P153">
        <v>4</v>
      </c>
      <c r="Q153">
        <v>152</v>
      </c>
      <c r="R153" t="s">
        <v>37</v>
      </c>
      <c r="S153">
        <v>3.7</v>
      </c>
      <c r="T153">
        <v>3.52</v>
      </c>
      <c r="U153">
        <v>21</v>
      </c>
      <c r="V153">
        <v>95</v>
      </c>
      <c r="W153">
        <v>4150</v>
      </c>
      <c r="X153">
        <v>25</v>
      </c>
      <c r="Y153">
        <v>25</v>
      </c>
      <c r="Z153">
        <v>13860</v>
      </c>
    </row>
    <row r="154" spans="1:26" x14ac:dyDescent="0.2">
      <c r="A154">
        <v>0</v>
      </c>
      <c r="B154" t="s">
        <v>23</v>
      </c>
      <c r="C154">
        <f>1/21</f>
        <v>4.7619047619047616E-2</v>
      </c>
      <c r="D154">
        <v>0</v>
      </c>
      <c r="E154">
        <v>0</v>
      </c>
      <c r="F154">
        <v>1</v>
      </c>
      <c r="G154" t="s">
        <v>28</v>
      </c>
      <c r="H154">
        <v>0.5</v>
      </c>
      <c r="I154">
        <v>0</v>
      </c>
      <c r="J154">
        <v>114.2</v>
      </c>
      <c r="K154">
        <v>198.9</v>
      </c>
      <c r="L154">
        <v>68.400000000000006</v>
      </c>
      <c r="M154">
        <v>56.7</v>
      </c>
      <c r="N154">
        <v>3285</v>
      </c>
      <c r="O154" t="s">
        <v>34</v>
      </c>
      <c r="P154">
        <v>4</v>
      </c>
      <c r="Q154">
        <v>120</v>
      </c>
      <c r="R154" t="s">
        <v>39</v>
      </c>
      <c r="S154">
        <v>3.46</v>
      </c>
      <c r="T154">
        <v>2.19</v>
      </c>
      <c r="U154">
        <v>8.4</v>
      </c>
      <c r="V154">
        <v>95</v>
      </c>
      <c r="W154">
        <v>5000</v>
      </c>
      <c r="X154">
        <v>19</v>
      </c>
      <c r="Y154">
        <v>24</v>
      </c>
      <c r="Z154">
        <v>16695</v>
      </c>
    </row>
    <row r="155" spans="1:26" x14ac:dyDescent="0.2">
      <c r="A155">
        <v>0</v>
      </c>
      <c r="B155" t="s">
        <v>23</v>
      </c>
      <c r="C155">
        <f>1/21</f>
        <v>4.7619047619047616E-2</v>
      </c>
      <c r="D155">
        <v>1</v>
      </c>
      <c r="E155">
        <v>1</v>
      </c>
      <c r="F155">
        <v>1</v>
      </c>
      <c r="G155" t="s">
        <v>28</v>
      </c>
      <c r="H155">
        <v>0.5</v>
      </c>
      <c r="I155">
        <v>0</v>
      </c>
      <c r="J155">
        <v>114.2</v>
      </c>
      <c r="K155">
        <v>198.9</v>
      </c>
      <c r="L155">
        <v>68.400000000000006</v>
      </c>
      <c r="M155">
        <v>58.7</v>
      </c>
      <c r="N155">
        <v>3485</v>
      </c>
      <c r="O155" t="s">
        <v>34</v>
      </c>
      <c r="P155">
        <v>4</v>
      </c>
      <c r="Q155">
        <v>152</v>
      </c>
      <c r="R155" t="s">
        <v>37</v>
      </c>
      <c r="S155">
        <v>3.7</v>
      </c>
      <c r="T155">
        <v>3.52</v>
      </c>
      <c r="U155">
        <v>21</v>
      </c>
      <c r="V155">
        <v>95</v>
      </c>
      <c r="W155">
        <v>4150</v>
      </c>
      <c r="X155">
        <v>25</v>
      </c>
      <c r="Y155">
        <v>25</v>
      </c>
      <c r="Z155">
        <v>17075</v>
      </c>
    </row>
    <row r="156" spans="1:26" ht="15" x14ac:dyDescent="0.25">
      <c r="A156">
        <v>0</v>
      </c>
      <c r="B156" t="s">
        <v>23</v>
      </c>
      <c r="C156">
        <f>3/21</f>
        <v>0.14285714285714285</v>
      </c>
      <c r="D156">
        <v>0</v>
      </c>
      <c r="E156">
        <v>0</v>
      </c>
      <c r="F156">
        <v>1</v>
      </c>
      <c r="G156" t="s">
        <v>28</v>
      </c>
      <c r="H156">
        <v>0</v>
      </c>
      <c r="I156">
        <v>0</v>
      </c>
      <c r="J156">
        <v>96.1</v>
      </c>
      <c r="K156">
        <v>181.5</v>
      </c>
      <c r="L156">
        <v>66.5</v>
      </c>
      <c r="M156">
        <v>55.2</v>
      </c>
      <c r="N156">
        <v>2579</v>
      </c>
      <c r="O156" t="s">
        <v>35</v>
      </c>
      <c r="P156">
        <v>4</v>
      </c>
      <c r="Q156">
        <v>132</v>
      </c>
      <c r="R156" t="s">
        <v>39</v>
      </c>
      <c r="S156">
        <v>3.46</v>
      </c>
      <c r="T156">
        <v>3.9</v>
      </c>
      <c r="U156">
        <v>8.6999999999999993</v>
      </c>
      <c r="V156">
        <v>102.557</v>
      </c>
      <c r="W156" s="1">
        <v>5569.0609999999997</v>
      </c>
      <c r="X156">
        <v>23</v>
      </c>
      <c r="Y156">
        <v>31</v>
      </c>
      <c r="Z156">
        <v>9295</v>
      </c>
    </row>
    <row r="157" spans="1:26" x14ac:dyDescent="0.2">
      <c r="A157">
        <v>0</v>
      </c>
      <c r="B157">
        <v>89</v>
      </c>
      <c r="C157">
        <f>11/21</f>
        <v>0.52380952380952384</v>
      </c>
      <c r="D157">
        <v>0</v>
      </c>
      <c r="E157">
        <v>0</v>
      </c>
      <c r="F157">
        <v>1</v>
      </c>
      <c r="G157" t="s">
        <v>28</v>
      </c>
      <c r="H157">
        <v>0</v>
      </c>
      <c r="I157">
        <v>0</v>
      </c>
      <c r="J157">
        <v>97</v>
      </c>
      <c r="K157">
        <v>173.5</v>
      </c>
      <c r="L157">
        <v>65.400000000000006</v>
      </c>
      <c r="M157">
        <v>53</v>
      </c>
      <c r="N157">
        <v>2290</v>
      </c>
      <c r="O157" t="s">
        <v>32</v>
      </c>
      <c r="P157">
        <v>4</v>
      </c>
      <c r="Q157">
        <v>108</v>
      </c>
      <c r="R157" t="s">
        <v>33</v>
      </c>
      <c r="S157">
        <v>3.62</v>
      </c>
      <c r="T157">
        <v>2.64</v>
      </c>
      <c r="U157">
        <v>9</v>
      </c>
      <c r="V157">
        <v>82</v>
      </c>
      <c r="W157">
        <v>4800</v>
      </c>
      <c r="X157">
        <v>28</v>
      </c>
      <c r="Y157">
        <v>32</v>
      </c>
      <c r="Z157">
        <v>7463</v>
      </c>
    </row>
    <row r="158" spans="1:26" x14ac:dyDescent="0.2">
      <c r="A158">
        <v>0</v>
      </c>
      <c r="B158">
        <v>85</v>
      </c>
      <c r="C158">
        <f>11/21</f>
        <v>0.52380952380952384</v>
      </c>
      <c r="D158">
        <v>0</v>
      </c>
      <c r="E158">
        <v>0</v>
      </c>
      <c r="F158">
        <v>1</v>
      </c>
      <c r="G158" t="s">
        <v>28</v>
      </c>
      <c r="H158">
        <v>1</v>
      </c>
      <c r="I158">
        <v>0</v>
      </c>
      <c r="J158">
        <v>96.9</v>
      </c>
      <c r="K158">
        <v>173.6</v>
      </c>
      <c r="L158">
        <v>65.400000000000006</v>
      </c>
      <c r="M158">
        <v>54.9</v>
      </c>
      <c r="N158">
        <v>2420</v>
      </c>
      <c r="O158" t="s">
        <v>32</v>
      </c>
      <c r="P158">
        <v>4</v>
      </c>
      <c r="Q158">
        <v>108</v>
      </c>
      <c r="R158" t="s">
        <v>33</v>
      </c>
      <c r="S158">
        <v>3.62</v>
      </c>
      <c r="T158">
        <v>2.64</v>
      </c>
      <c r="U158">
        <v>9</v>
      </c>
      <c r="V158">
        <v>82</v>
      </c>
      <c r="W158">
        <v>4800</v>
      </c>
      <c r="X158">
        <v>23</v>
      </c>
      <c r="Y158">
        <v>29</v>
      </c>
      <c r="Z158">
        <v>8013</v>
      </c>
    </row>
    <row r="159" spans="1:26" x14ac:dyDescent="0.2">
      <c r="A159">
        <v>0</v>
      </c>
      <c r="B159">
        <v>89</v>
      </c>
      <c r="C159">
        <f>11/21</f>
        <v>0.52380952380952384</v>
      </c>
      <c r="D159">
        <v>0</v>
      </c>
      <c r="E159">
        <v>0</v>
      </c>
      <c r="F159">
        <v>1</v>
      </c>
      <c r="G159" t="s">
        <v>28</v>
      </c>
      <c r="H159">
        <v>0</v>
      </c>
      <c r="I159">
        <v>0</v>
      </c>
      <c r="J159">
        <v>97</v>
      </c>
      <c r="K159">
        <v>173.5</v>
      </c>
      <c r="L159">
        <v>65.400000000000006</v>
      </c>
      <c r="M159">
        <v>53</v>
      </c>
      <c r="N159">
        <v>2455</v>
      </c>
      <c r="O159" t="s">
        <v>32</v>
      </c>
      <c r="P159">
        <v>4</v>
      </c>
      <c r="Q159">
        <v>108</v>
      </c>
      <c r="R159" t="s">
        <v>39</v>
      </c>
      <c r="S159">
        <v>3.62</v>
      </c>
      <c r="T159">
        <v>2.64</v>
      </c>
      <c r="U159">
        <v>9</v>
      </c>
      <c r="V159">
        <v>94</v>
      </c>
      <c r="W159">
        <v>5200</v>
      </c>
      <c r="X159">
        <v>25</v>
      </c>
      <c r="Y159">
        <v>31</v>
      </c>
      <c r="Z159">
        <v>10198</v>
      </c>
    </row>
    <row r="160" spans="1:26" x14ac:dyDescent="0.2">
      <c r="A160">
        <v>0</v>
      </c>
      <c r="B160">
        <v>85</v>
      </c>
      <c r="C160">
        <f>11/21</f>
        <v>0.52380952380952384</v>
      </c>
      <c r="D160">
        <v>0</v>
      </c>
      <c r="E160">
        <v>1</v>
      </c>
      <c r="F160">
        <v>1</v>
      </c>
      <c r="G160" t="s">
        <v>28</v>
      </c>
      <c r="H160">
        <v>1</v>
      </c>
      <c r="I160">
        <v>0</v>
      </c>
      <c r="J160">
        <v>96.9</v>
      </c>
      <c r="K160">
        <v>173.6</v>
      </c>
      <c r="L160">
        <v>65.400000000000006</v>
      </c>
      <c r="M160">
        <v>54.9</v>
      </c>
      <c r="N160">
        <v>2650</v>
      </c>
      <c r="O160" t="s">
        <v>32</v>
      </c>
      <c r="P160">
        <v>4</v>
      </c>
      <c r="Q160">
        <v>108</v>
      </c>
      <c r="R160" t="s">
        <v>39</v>
      </c>
      <c r="S160">
        <v>3.62</v>
      </c>
      <c r="T160">
        <v>2.64</v>
      </c>
      <c r="U160">
        <v>7.7</v>
      </c>
      <c r="V160">
        <v>111</v>
      </c>
      <c r="W160">
        <v>4800</v>
      </c>
      <c r="X160">
        <v>23</v>
      </c>
      <c r="Y160">
        <v>23</v>
      </c>
      <c r="Z160">
        <v>11694</v>
      </c>
    </row>
    <row r="161" spans="1:26" x14ac:dyDescent="0.2">
      <c r="A161">
        <v>0</v>
      </c>
      <c r="B161">
        <v>77</v>
      </c>
      <c r="C161">
        <f>12/21</f>
        <v>0.5714285714285714</v>
      </c>
      <c r="D161">
        <v>0</v>
      </c>
      <c r="E161">
        <v>0</v>
      </c>
      <c r="F161">
        <v>1</v>
      </c>
      <c r="G161" t="s">
        <v>28</v>
      </c>
      <c r="H161">
        <v>0</v>
      </c>
      <c r="I161">
        <v>0</v>
      </c>
      <c r="J161">
        <v>95.7</v>
      </c>
      <c r="K161">
        <v>169.7</v>
      </c>
      <c r="L161">
        <v>63.6</v>
      </c>
      <c r="M161">
        <v>59.1</v>
      </c>
      <c r="N161">
        <v>2280</v>
      </c>
      <c r="O161" t="s">
        <v>35</v>
      </c>
      <c r="P161">
        <v>4</v>
      </c>
      <c r="Q161">
        <v>92</v>
      </c>
      <c r="R161" t="s">
        <v>33</v>
      </c>
      <c r="S161">
        <v>3.05</v>
      </c>
      <c r="T161">
        <v>3.03</v>
      </c>
      <c r="U161">
        <v>9</v>
      </c>
      <c r="V161">
        <v>62</v>
      </c>
      <c r="W161">
        <v>4800</v>
      </c>
      <c r="X161">
        <v>31</v>
      </c>
      <c r="Y161">
        <v>37</v>
      </c>
      <c r="Z161">
        <v>6918</v>
      </c>
    </row>
    <row r="162" spans="1:26" x14ac:dyDescent="0.2">
      <c r="A162">
        <v>0</v>
      </c>
      <c r="B162">
        <v>81</v>
      </c>
      <c r="C162">
        <f>12/21</f>
        <v>0.5714285714285714</v>
      </c>
      <c r="D162">
        <v>0</v>
      </c>
      <c r="E162">
        <v>0</v>
      </c>
      <c r="F162">
        <v>1</v>
      </c>
      <c r="G162" t="s">
        <v>28</v>
      </c>
      <c r="H162">
        <v>1</v>
      </c>
      <c r="I162">
        <v>0</v>
      </c>
      <c r="J162">
        <v>95.7</v>
      </c>
      <c r="K162">
        <v>169.7</v>
      </c>
      <c r="L162">
        <v>63.6</v>
      </c>
      <c r="M162">
        <v>59.1</v>
      </c>
      <c r="N162">
        <v>2290</v>
      </c>
      <c r="O162" t="s">
        <v>35</v>
      </c>
      <c r="P162">
        <v>4</v>
      </c>
      <c r="Q162">
        <v>92</v>
      </c>
      <c r="R162" t="s">
        <v>33</v>
      </c>
      <c r="S162">
        <v>3.05</v>
      </c>
      <c r="T162">
        <v>3.03</v>
      </c>
      <c r="U162">
        <v>9</v>
      </c>
      <c r="V162">
        <v>62</v>
      </c>
      <c r="W162">
        <v>4800</v>
      </c>
      <c r="X162">
        <v>27</v>
      </c>
      <c r="Y162">
        <v>32</v>
      </c>
      <c r="Z162">
        <v>7898</v>
      </c>
    </row>
    <row r="163" spans="1:26" x14ac:dyDescent="0.2">
      <c r="A163">
        <v>0</v>
      </c>
      <c r="B163">
        <v>91</v>
      </c>
      <c r="C163">
        <f>12/21</f>
        <v>0.5714285714285714</v>
      </c>
      <c r="D163">
        <v>0</v>
      </c>
      <c r="E163">
        <v>0</v>
      </c>
      <c r="F163">
        <v>1</v>
      </c>
      <c r="G163" t="s">
        <v>28</v>
      </c>
      <c r="H163">
        <v>1</v>
      </c>
      <c r="I163">
        <v>0</v>
      </c>
      <c r="J163">
        <v>95.7</v>
      </c>
      <c r="K163">
        <v>169.7</v>
      </c>
      <c r="L163">
        <v>63.6</v>
      </c>
      <c r="M163">
        <v>59.1</v>
      </c>
      <c r="N163">
        <v>3110</v>
      </c>
      <c r="O163" t="s">
        <v>35</v>
      </c>
      <c r="P163">
        <v>4</v>
      </c>
      <c r="Q163">
        <v>92</v>
      </c>
      <c r="R163" t="s">
        <v>33</v>
      </c>
      <c r="S163">
        <v>3.05</v>
      </c>
      <c r="T163">
        <v>3.03</v>
      </c>
      <c r="U163">
        <v>9</v>
      </c>
      <c r="V163">
        <v>62</v>
      </c>
      <c r="W163">
        <v>4800</v>
      </c>
      <c r="X163">
        <v>27</v>
      </c>
      <c r="Y163">
        <v>32</v>
      </c>
      <c r="Z163">
        <v>8778</v>
      </c>
    </row>
    <row r="164" spans="1:26" x14ac:dyDescent="0.2">
      <c r="A164">
        <v>0</v>
      </c>
      <c r="B164" t="s">
        <v>23</v>
      </c>
      <c r="C164">
        <f>4/21</f>
        <v>0.19047619047619047</v>
      </c>
      <c r="D164">
        <v>0</v>
      </c>
      <c r="E164">
        <v>0</v>
      </c>
      <c r="F164">
        <v>1</v>
      </c>
      <c r="G164" t="s">
        <v>28</v>
      </c>
      <c r="H164">
        <v>0</v>
      </c>
      <c r="I164">
        <v>0</v>
      </c>
      <c r="J164">
        <v>100.4</v>
      </c>
      <c r="K164">
        <v>183.1</v>
      </c>
      <c r="L164">
        <v>66.900000000000006</v>
      </c>
      <c r="M164">
        <v>55.1</v>
      </c>
      <c r="N164">
        <v>2563</v>
      </c>
      <c r="O164" t="s">
        <v>35</v>
      </c>
      <c r="P164">
        <v>4</v>
      </c>
      <c r="Q164">
        <v>109</v>
      </c>
      <c r="R164" t="s">
        <v>39</v>
      </c>
      <c r="S164">
        <v>3.19</v>
      </c>
      <c r="T164">
        <v>3.4</v>
      </c>
      <c r="U164">
        <v>9</v>
      </c>
      <c r="V164">
        <v>88</v>
      </c>
      <c r="W164">
        <v>5500</v>
      </c>
      <c r="X164">
        <v>25</v>
      </c>
      <c r="Y164">
        <v>31</v>
      </c>
      <c r="Z164">
        <v>12290</v>
      </c>
    </row>
    <row r="165" spans="1:26" x14ac:dyDescent="0.2">
      <c r="A165">
        <v>-1</v>
      </c>
      <c r="B165">
        <v>74</v>
      </c>
      <c r="C165">
        <f>13/21</f>
        <v>0.61904761904761907</v>
      </c>
      <c r="D165">
        <v>0</v>
      </c>
      <c r="E165">
        <v>0</v>
      </c>
      <c r="F165">
        <v>1</v>
      </c>
      <c r="G165" t="s">
        <v>28</v>
      </c>
      <c r="H165">
        <v>0.5</v>
      </c>
      <c r="I165">
        <v>0</v>
      </c>
      <c r="J165">
        <v>104.3</v>
      </c>
      <c r="K165">
        <v>188.8</v>
      </c>
      <c r="L165">
        <v>67.2</v>
      </c>
      <c r="M165">
        <v>57.5</v>
      </c>
      <c r="N165">
        <v>3034</v>
      </c>
      <c r="O165" t="s">
        <v>35</v>
      </c>
      <c r="P165">
        <v>4</v>
      </c>
      <c r="Q165">
        <v>141</v>
      </c>
      <c r="R165" t="s">
        <v>39</v>
      </c>
      <c r="S165">
        <v>3.78</v>
      </c>
      <c r="T165">
        <v>3.15</v>
      </c>
      <c r="U165">
        <v>9.5</v>
      </c>
      <c r="V165">
        <v>114</v>
      </c>
      <c r="W165">
        <v>5400</v>
      </c>
      <c r="X165">
        <v>23</v>
      </c>
      <c r="Y165">
        <v>28</v>
      </c>
      <c r="Z165">
        <v>13415</v>
      </c>
    </row>
    <row r="166" spans="1:26" x14ac:dyDescent="0.2">
      <c r="A166">
        <v>-1</v>
      </c>
      <c r="B166">
        <v>74</v>
      </c>
      <c r="C166">
        <f>13/21</f>
        <v>0.61904761904761907</v>
      </c>
      <c r="D166">
        <v>0</v>
      </c>
      <c r="E166">
        <v>0</v>
      </c>
      <c r="F166">
        <v>1</v>
      </c>
      <c r="G166" t="s">
        <v>28</v>
      </c>
      <c r="H166">
        <v>0.5</v>
      </c>
      <c r="I166">
        <v>0</v>
      </c>
      <c r="J166">
        <v>104.3</v>
      </c>
      <c r="K166">
        <v>188.8</v>
      </c>
      <c r="L166">
        <v>67.2</v>
      </c>
      <c r="M166">
        <v>57.5</v>
      </c>
      <c r="N166">
        <v>3042</v>
      </c>
      <c r="O166" t="s">
        <v>35</v>
      </c>
      <c r="P166">
        <v>4</v>
      </c>
      <c r="Q166">
        <v>141</v>
      </c>
      <c r="R166" t="s">
        <v>39</v>
      </c>
      <c r="S166">
        <v>3.78</v>
      </c>
      <c r="T166">
        <v>3.15</v>
      </c>
      <c r="U166">
        <v>9.5</v>
      </c>
      <c r="V166">
        <v>114</v>
      </c>
      <c r="W166">
        <v>5400</v>
      </c>
      <c r="X166">
        <v>24</v>
      </c>
      <c r="Y166">
        <v>28</v>
      </c>
      <c r="Z166">
        <v>16515</v>
      </c>
    </row>
    <row r="167" spans="1:26" x14ac:dyDescent="0.2">
      <c r="A167">
        <v>-1</v>
      </c>
      <c r="B167">
        <v>74</v>
      </c>
      <c r="C167">
        <f>13/21</f>
        <v>0.61904761904761907</v>
      </c>
      <c r="D167">
        <v>0</v>
      </c>
      <c r="E167">
        <v>1</v>
      </c>
      <c r="F167">
        <v>1</v>
      </c>
      <c r="G167" t="s">
        <v>28</v>
      </c>
      <c r="H167">
        <v>0.5</v>
      </c>
      <c r="I167">
        <v>0</v>
      </c>
      <c r="J167">
        <v>104.3</v>
      </c>
      <c r="K167">
        <v>188.8</v>
      </c>
      <c r="L167">
        <v>67.2</v>
      </c>
      <c r="M167">
        <v>57.5</v>
      </c>
      <c r="N167">
        <v>3157</v>
      </c>
      <c r="O167" t="s">
        <v>35</v>
      </c>
      <c r="P167">
        <v>4</v>
      </c>
      <c r="Q167">
        <v>130</v>
      </c>
      <c r="R167" t="s">
        <v>39</v>
      </c>
      <c r="S167">
        <v>3.62</v>
      </c>
      <c r="T167">
        <v>3.15</v>
      </c>
      <c r="U167">
        <v>7.5</v>
      </c>
      <c r="V167">
        <v>162</v>
      </c>
      <c r="W167">
        <v>5100</v>
      </c>
      <c r="X167">
        <v>17</v>
      </c>
      <c r="Y167">
        <v>22</v>
      </c>
      <c r="Z167">
        <v>18950</v>
      </c>
    </row>
    <row r="168" spans="1:26" x14ac:dyDescent="0.2">
      <c r="A168">
        <v>0</v>
      </c>
      <c r="B168">
        <v>93</v>
      </c>
      <c r="C168">
        <f>20/21</f>
        <v>0.95238095238095233</v>
      </c>
      <c r="D168">
        <v>1</v>
      </c>
      <c r="E168">
        <v>1</v>
      </c>
      <c r="F168">
        <v>0</v>
      </c>
      <c r="G168" t="s">
        <v>25</v>
      </c>
      <c r="H168">
        <v>0.5</v>
      </c>
      <c r="I168">
        <v>0</v>
      </c>
      <c r="J168">
        <v>106.7</v>
      </c>
      <c r="K168">
        <v>187.5</v>
      </c>
      <c r="L168">
        <v>70.3</v>
      </c>
      <c r="M168">
        <v>54.9</v>
      </c>
      <c r="N168">
        <v>3495</v>
      </c>
      <c r="O168" t="s">
        <v>35</v>
      </c>
      <c r="P168">
        <v>5</v>
      </c>
      <c r="Q168">
        <v>183</v>
      </c>
      <c r="R168" t="s">
        <v>37</v>
      </c>
      <c r="S168">
        <v>3.58</v>
      </c>
      <c r="T168">
        <v>3.64</v>
      </c>
      <c r="U168">
        <v>21.5</v>
      </c>
      <c r="V168">
        <v>123</v>
      </c>
      <c r="W168">
        <v>4350</v>
      </c>
      <c r="X168">
        <v>22</v>
      </c>
      <c r="Y168">
        <v>25</v>
      </c>
      <c r="Z168">
        <v>28176</v>
      </c>
    </row>
    <row r="169" spans="1:26" ht="15" x14ac:dyDescent="0.25">
      <c r="A169">
        <v>0</v>
      </c>
      <c r="B169" t="s">
        <v>23</v>
      </c>
      <c r="C169">
        <f>19/21</f>
        <v>0.90476190476190477</v>
      </c>
      <c r="D169">
        <v>0</v>
      </c>
      <c r="E169">
        <v>1</v>
      </c>
      <c r="F169">
        <v>0</v>
      </c>
      <c r="G169" t="s">
        <v>26</v>
      </c>
      <c r="H169">
        <v>1</v>
      </c>
      <c r="I169">
        <v>0</v>
      </c>
      <c r="J169">
        <v>99.5</v>
      </c>
      <c r="K169">
        <v>178.2</v>
      </c>
      <c r="L169">
        <v>67.900000000000006</v>
      </c>
      <c r="M169">
        <v>52</v>
      </c>
      <c r="N169">
        <v>3053</v>
      </c>
      <c r="O169" t="s">
        <v>35</v>
      </c>
      <c r="P169">
        <v>5</v>
      </c>
      <c r="Q169">
        <v>131</v>
      </c>
      <c r="R169" t="s">
        <v>39</v>
      </c>
      <c r="S169">
        <v>3.13</v>
      </c>
      <c r="T169">
        <v>3.4</v>
      </c>
      <c r="U169">
        <v>7</v>
      </c>
      <c r="V169">
        <v>160</v>
      </c>
      <c r="W169">
        <v>5500</v>
      </c>
      <c r="X169">
        <v>16</v>
      </c>
      <c r="Y169">
        <v>22</v>
      </c>
      <c r="Z169" s="1">
        <v>17180.662</v>
      </c>
    </row>
    <row r="170" spans="1:26" x14ac:dyDescent="0.2">
      <c r="A170">
        <v>2</v>
      </c>
      <c r="B170" t="s">
        <v>23</v>
      </c>
      <c r="C170">
        <f>19/21</f>
        <v>0.90476190476190477</v>
      </c>
      <c r="D170">
        <v>0</v>
      </c>
      <c r="E170">
        <v>0</v>
      </c>
      <c r="F170">
        <v>0</v>
      </c>
      <c r="G170" t="s">
        <v>27</v>
      </c>
      <c r="H170">
        <v>0</v>
      </c>
      <c r="I170">
        <v>0</v>
      </c>
      <c r="J170">
        <v>99.8</v>
      </c>
      <c r="K170">
        <v>177.3</v>
      </c>
      <c r="L170">
        <v>66.3</v>
      </c>
      <c r="M170">
        <v>53.1</v>
      </c>
      <c r="N170">
        <v>2507</v>
      </c>
      <c r="O170" t="s">
        <v>35</v>
      </c>
      <c r="P170">
        <v>5</v>
      </c>
      <c r="Q170">
        <v>136</v>
      </c>
      <c r="R170" t="s">
        <v>39</v>
      </c>
      <c r="S170">
        <v>3.19</v>
      </c>
      <c r="T170">
        <v>3.4</v>
      </c>
      <c r="U170">
        <v>8.5</v>
      </c>
      <c r="V170">
        <v>110</v>
      </c>
      <c r="W170">
        <v>5500</v>
      </c>
      <c r="X170">
        <v>19</v>
      </c>
      <c r="Y170">
        <v>25</v>
      </c>
      <c r="Z170">
        <v>15250</v>
      </c>
    </row>
    <row r="171" spans="1:26" x14ac:dyDescent="0.2">
      <c r="A171">
        <v>2</v>
      </c>
      <c r="B171">
        <v>164</v>
      </c>
      <c r="C171">
        <f>19/21</f>
        <v>0.90476190476190477</v>
      </c>
      <c r="D171">
        <v>0</v>
      </c>
      <c r="E171">
        <v>0</v>
      </c>
      <c r="F171">
        <v>1</v>
      </c>
      <c r="G171" t="s">
        <v>27</v>
      </c>
      <c r="H171">
        <v>1</v>
      </c>
      <c r="I171">
        <v>0</v>
      </c>
      <c r="J171">
        <v>99.4</v>
      </c>
      <c r="K171">
        <v>176.6</v>
      </c>
      <c r="L171">
        <v>66.400000000000006</v>
      </c>
      <c r="M171">
        <v>54.3</v>
      </c>
      <c r="N171">
        <v>2824</v>
      </c>
      <c r="O171" t="s">
        <v>35</v>
      </c>
      <c r="P171">
        <v>5</v>
      </c>
      <c r="Q171">
        <v>136</v>
      </c>
      <c r="R171" t="s">
        <v>39</v>
      </c>
      <c r="S171">
        <v>3.19</v>
      </c>
      <c r="T171">
        <v>3.4</v>
      </c>
      <c r="U171">
        <v>8</v>
      </c>
      <c r="V171">
        <v>115</v>
      </c>
      <c r="W171">
        <v>5500</v>
      </c>
      <c r="X171">
        <v>18</v>
      </c>
      <c r="Y171">
        <v>22</v>
      </c>
      <c r="Z171">
        <v>17450</v>
      </c>
    </row>
    <row r="172" spans="1:26" x14ac:dyDescent="0.2">
      <c r="A172">
        <v>1</v>
      </c>
      <c r="B172">
        <v>158</v>
      </c>
      <c r="C172">
        <f>19/21</f>
        <v>0.90476190476190477</v>
      </c>
      <c r="D172">
        <v>0</v>
      </c>
      <c r="E172">
        <v>0</v>
      </c>
      <c r="F172">
        <v>1</v>
      </c>
      <c r="G172" t="s">
        <v>27</v>
      </c>
      <c r="H172">
        <v>0</v>
      </c>
      <c r="I172">
        <v>0</v>
      </c>
      <c r="J172">
        <v>105.8</v>
      </c>
      <c r="K172">
        <v>192.7</v>
      </c>
      <c r="L172">
        <v>71.400000000000006</v>
      </c>
      <c r="M172">
        <v>55.7</v>
      </c>
      <c r="N172">
        <v>2844</v>
      </c>
      <c r="O172" t="s">
        <v>35</v>
      </c>
      <c r="P172">
        <v>5</v>
      </c>
      <c r="Q172">
        <v>136</v>
      </c>
      <c r="R172" t="s">
        <v>39</v>
      </c>
      <c r="S172">
        <v>3.19</v>
      </c>
      <c r="T172">
        <v>3.4</v>
      </c>
      <c r="U172">
        <v>8.5</v>
      </c>
      <c r="V172">
        <v>110</v>
      </c>
      <c r="W172">
        <v>5500</v>
      </c>
      <c r="X172">
        <v>19</v>
      </c>
      <c r="Y172">
        <v>25</v>
      </c>
      <c r="Z172">
        <v>17710</v>
      </c>
    </row>
    <row r="173" spans="1:26" x14ac:dyDescent="0.2">
      <c r="A173">
        <v>1</v>
      </c>
      <c r="B173">
        <v>158</v>
      </c>
      <c r="C173">
        <f>19/21</f>
        <v>0.90476190476190477</v>
      </c>
      <c r="D173">
        <v>0</v>
      </c>
      <c r="E173">
        <v>1</v>
      </c>
      <c r="F173">
        <v>1</v>
      </c>
      <c r="G173" t="s">
        <v>27</v>
      </c>
      <c r="H173">
        <v>0</v>
      </c>
      <c r="I173">
        <v>0</v>
      </c>
      <c r="J173">
        <v>105.8</v>
      </c>
      <c r="K173">
        <v>192.7</v>
      </c>
      <c r="L173">
        <v>71.400000000000006</v>
      </c>
      <c r="M173">
        <v>55.9</v>
      </c>
      <c r="N173">
        <v>3086</v>
      </c>
      <c r="O173" t="s">
        <v>35</v>
      </c>
      <c r="P173">
        <v>5</v>
      </c>
      <c r="Q173">
        <v>131</v>
      </c>
      <c r="R173" t="s">
        <v>39</v>
      </c>
      <c r="S173">
        <v>3.13</v>
      </c>
      <c r="T173">
        <v>3.4</v>
      </c>
      <c r="U173">
        <v>8.3000000000000007</v>
      </c>
      <c r="V173">
        <v>140</v>
      </c>
      <c r="W173">
        <v>5500</v>
      </c>
      <c r="X173">
        <v>17</v>
      </c>
      <c r="Y173">
        <v>20</v>
      </c>
      <c r="Z173">
        <v>23875</v>
      </c>
    </row>
    <row r="174" spans="1:26" x14ac:dyDescent="0.2">
      <c r="A174">
        <v>-1</v>
      </c>
      <c r="B174">
        <v>93</v>
      </c>
      <c r="C174">
        <f>20/21</f>
        <v>0.95238095238095233</v>
      </c>
      <c r="D174">
        <v>1</v>
      </c>
      <c r="E174">
        <v>1</v>
      </c>
      <c r="F174">
        <v>1</v>
      </c>
      <c r="G174" t="s">
        <v>27</v>
      </c>
      <c r="H174">
        <v>0.5</v>
      </c>
      <c r="I174">
        <v>0</v>
      </c>
      <c r="J174">
        <v>110</v>
      </c>
      <c r="K174">
        <v>190.9</v>
      </c>
      <c r="L174">
        <v>70.3</v>
      </c>
      <c r="M174">
        <v>56.5</v>
      </c>
      <c r="N174">
        <v>3515</v>
      </c>
      <c r="O174" t="s">
        <v>35</v>
      </c>
      <c r="P174">
        <v>5</v>
      </c>
      <c r="Q174">
        <v>183</v>
      </c>
      <c r="R174" t="s">
        <v>37</v>
      </c>
      <c r="S174">
        <v>3.58</v>
      </c>
      <c r="T174">
        <v>3.64</v>
      </c>
      <c r="U174">
        <v>21.5</v>
      </c>
      <c r="V174">
        <v>123</v>
      </c>
      <c r="W174">
        <v>4350</v>
      </c>
      <c r="X174">
        <v>22</v>
      </c>
      <c r="Y174">
        <v>25</v>
      </c>
      <c r="Z174">
        <v>25552</v>
      </c>
    </row>
    <row r="175" spans="1:26" x14ac:dyDescent="0.2">
      <c r="A175">
        <v>-1</v>
      </c>
      <c r="B175">
        <v>93</v>
      </c>
      <c r="C175">
        <f>20/21</f>
        <v>0.95238095238095233</v>
      </c>
      <c r="D175">
        <v>1</v>
      </c>
      <c r="E175">
        <v>1</v>
      </c>
      <c r="F175">
        <v>1</v>
      </c>
      <c r="G175" t="s">
        <v>27</v>
      </c>
      <c r="H175">
        <v>0.5</v>
      </c>
      <c r="I175">
        <v>0</v>
      </c>
      <c r="J175">
        <v>115.6</v>
      </c>
      <c r="K175">
        <v>202.6</v>
      </c>
      <c r="L175">
        <v>71.7</v>
      </c>
      <c r="M175">
        <v>56.3</v>
      </c>
      <c r="N175">
        <v>3770</v>
      </c>
      <c r="O175" t="s">
        <v>35</v>
      </c>
      <c r="P175">
        <v>5</v>
      </c>
      <c r="Q175">
        <v>183</v>
      </c>
      <c r="R175" t="s">
        <v>37</v>
      </c>
      <c r="S175">
        <v>3.58</v>
      </c>
      <c r="T175">
        <v>3.64</v>
      </c>
      <c r="U175">
        <v>21.5</v>
      </c>
      <c r="V175">
        <v>123</v>
      </c>
      <c r="W175">
        <v>4350</v>
      </c>
      <c r="X175">
        <v>22</v>
      </c>
      <c r="Y175">
        <v>25</v>
      </c>
      <c r="Z175">
        <v>31600</v>
      </c>
    </row>
    <row r="176" spans="1:26" x14ac:dyDescent="0.2">
      <c r="A176">
        <v>0</v>
      </c>
      <c r="B176" t="s">
        <v>23</v>
      </c>
      <c r="C176">
        <f>4/21</f>
        <v>0.19047619047619047</v>
      </c>
      <c r="D176">
        <v>0</v>
      </c>
      <c r="E176">
        <v>0</v>
      </c>
      <c r="F176">
        <v>1</v>
      </c>
      <c r="G176" t="s">
        <v>27</v>
      </c>
      <c r="H176">
        <v>0</v>
      </c>
      <c r="I176">
        <v>0</v>
      </c>
      <c r="J176">
        <v>100.4</v>
      </c>
      <c r="K176">
        <v>180.2</v>
      </c>
      <c r="L176">
        <v>66.900000000000006</v>
      </c>
      <c r="M176">
        <v>55.1</v>
      </c>
      <c r="N176">
        <v>2661</v>
      </c>
      <c r="O176" t="s">
        <v>35</v>
      </c>
      <c r="P176">
        <v>5</v>
      </c>
      <c r="Q176">
        <v>136</v>
      </c>
      <c r="R176" t="s">
        <v>39</v>
      </c>
      <c r="S176">
        <v>3.19</v>
      </c>
      <c r="T176">
        <v>3.4</v>
      </c>
      <c r="U176">
        <v>8.5</v>
      </c>
      <c r="V176">
        <v>110</v>
      </c>
      <c r="W176">
        <v>5500</v>
      </c>
      <c r="X176">
        <v>19</v>
      </c>
      <c r="Y176">
        <v>24</v>
      </c>
      <c r="Z176">
        <v>13295</v>
      </c>
    </row>
    <row r="177" spans="1:26" x14ac:dyDescent="0.2">
      <c r="A177">
        <v>1</v>
      </c>
      <c r="B177" t="s">
        <v>23</v>
      </c>
      <c r="C177">
        <f>19/21</f>
        <v>0.90476190476190477</v>
      </c>
      <c r="D177">
        <v>0</v>
      </c>
      <c r="E177">
        <v>0</v>
      </c>
      <c r="F177">
        <v>1</v>
      </c>
      <c r="G177" t="s">
        <v>28</v>
      </c>
      <c r="H177">
        <v>0</v>
      </c>
      <c r="I177">
        <v>0</v>
      </c>
      <c r="J177">
        <v>105.8</v>
      </c>
      <c r="K177">
        <v>192.7</v>
      </c>
      <c r="L177">
        <v>71.400000000000006</v>
      </c>
      <c r="M177">
        <v>55.7</v>
      </c>
      <c r="N177">
        <v>2954</v>
      </c>
      <c r="O177" t="s">
        <v>35</v>
      </c>
      <c r="P177">
        <v>5</v>
      </c>
      <c r="Q177">
        <v>136</v>
      </c>
      <c r="R177" t="s">
        <v>39</v>
      </c>
      <c r="S177">
        <v>3.19</v>
      </c>
      <c r="T177">
        <v>3.4</v>
      </c>
      <c r="U177">
        <v>8.5</v>
      </c>
      <c r="V177">
        <v>110</v>
      </c>
      <c r="W177">
        <v>5500</v>
      </c>
      <c r="X177">
        <v>19</v>
      </c>
      <c r="Y177">
        <v>25</v>
      </c>
      <c r="Z177">
        <v>18920</v>
      </c>
    </row>
    <row r="178" spans="1:26" x14ac:dyDescent="0.2">
      <c r="A178">
        <v>-1</v>
      </c>
      <c r="B178">
        <v>93</v>
      </c>
      <c r="C178">
        <f>20/21</f>
        <v>0.95238095238095233</v>
      </c>
      <c r="D178">
        <v>1</v>
      </c>
      <c r="E178">
        <v>1</v>
      </c>
      <c r="F178">
        <v>1</v>
      </c>
      <c r="G178" t="s">
        <v>28</v>
      </c>
      <c r="H178">
        <v>0.5</v>
      </c>
      <c r="I178">
        <v>0</v>
      </c>
      <c r="J178">
        <v>110</v>
      </c>
      <c r="K178">
        <v>190.9</v>
      </c>
      <c r="L178">
        <v>70.3</v>
      </c>
      <c r="M178">
        <v>58.7</v>
      </c>
      <c r="N178">
        <v>3750</v>
      </c>
      <c r="O178" t="s">
        <v>35</v>
      </c>
      <c r="P178">
        <v>5</v>
      </c>
      <c r="Q178">
        <v>183</v>
      </c>
      <c r="R178" t="s">
        <v>37</v>
      </c>
      <c r="S178">
        <v>3.58</v>
      </c>
      <c r="T178">
        <v>3.64</v>
      </c>
      <c r="U178">
        <v>21.5</v>
      </c>
      <c r="V178">
        <v>123</v>
      </c>
      <c r="W178">
        <v>4350</v>
      </c>
      <c r="X178">
        <v>22</v>
      </c>
      <c r="Y178">
        <v>25</v>
      </c>
      <c r="Z178">
        <v>28248</v>
      </c>
    </row>
    <row r="179" spans="1:26" x14ac:dyDescent="0.2">
      <c r="A179">
        <v>3</v>
      </c>
      <c r="B179" t="s">
        <v>23</v>
      </c>
      <c r="C179">
        <v>1</v>
      </c>
      <c r="D179">
        <v>0</v>
      </c>
      <c r="E179">
        <v>0</v>
      </c>
      <c r="F179">
        <v>0</v>
      </c>
      <c r="G179" t="s">
        <v>24</v>
      </c>
      <c r="H179">
        <v>0.5</v>
      </c>
      <c r="I179">
        <v>1</v>
      </c>
      <c r="J179">
        <v>89.5</v>
      </c>
      <c r="K179">
        <v>168.9</v>
      </c>
      <c r="L179">
        <v>65</v>
      </c>
      <c r="M179">
        <v>51.6</v>
      </c>
      <c r="N179">
        <v>2800</v>
      </c>
      <c r="O179" t="s">
        <v>32</v>
      </c>
      <c r="P179">
        <v>6</v>
      </c>
      <c r="Q179">
        <v>194</v>
      </c>
      <c r="R179" t="s">
        <v>39</v>
      </c>
      <c r="S179">
        <v>3.74</v>
      </c>
      <c r="T179">
        <v>2.9</v>
      </c>
      <c r="U179">
        <v>9.5</v>
      </c>
      <c r="V179">
        <v>207</v>
      </c>
      <c r="W179">
        <v>5900</v>
      </c>
      <c r="X179">
        <v>17</v>
      </c>
      <c r="Y179">
        <v>25</v>
      </c>
      <c r="Z179">
        <v>37028</v>
      </c>
    </row>
    <row r="180" spans="1:26" x14ac:dyDescent="0.2">
      <c r="A180">
        <v>3</v>
      </c>
      <c r="B180" t="s">
        <v>23</v>
      </c>
      <c r="C180">
        <v>1</v>
      </c>
      <c r="D180">
        <v>0</v>
      </c>
      <c r="E180">
        <v>0</v>
      </c>
      <c r="F180">
        <v>0</v>
      </c>
      <c r="G180" t="s">
        <v>25</v>
      </c>
      <c r="H180">
        <v>0.5</v>
      </c>
      <c r="I180">
        <v>1</v>
      </c>
      <c r="J180">
        <v>89.5</v>
      </c>
      <c r="K180">
        <v>168.9</v>
      </c>
      <c r="L180">
        <v>65</v>
      </c>
      <c r="M180">
        <v>51.6</v>
      </c>
      <c r="N180">
        <v>2756</v>
      </c>
      <c r="O180" t="s">
        <v>32</v>
      </c>
      <c r="P180">
        <v>6</v>
      </c>
      <c r="Q180">
        <v>194</v>
      </c>
      <c r="R180" t="s">
        <v>39</v>
      </c>
      <c r="S180">
        <v>3.74</v>
      </c>
      <c r="T180">
        <v>2.9</v>
      </c>
      <c r="U180">
        <v>9.5</v>
      </c>
      <c r="V180">
        <v>207</v>
      </c>
      <c r="W180">
        <v>5900</v>
      </c>
      <c r="X180">
        <v>17</v>
      </c>
      <c r="Y180">
        <v>25</v>
      </c>
      <c r="Z180">
        <v>32528</v>
      </c>
    </row>
    <row r="181" spans="1:26" x14ac:dyDescent="0.2">
      <c r="A181">
        <v>3</v>
      </c>
      <c r="B181" t="s">
        <v>23</v>
      </c>
      <c r="C181">
        <v>1</v>
      </c>
      <c r="D181">
        <v>0</v>
      </c>
      <c r="E181">
        <v>0</v>
      </c>
      <c r="F181">
        <v>0</v>
      </c>
      <c r="G181" t="s">
        <v>25</v>
      </c>
      <c r="H181">
        <v>0.5</v>
      </c>
      <c r="I181">
        <v>1</v>
      </c>
      <c r="J181">
        <v>89.5</v>
      </c>
      <c r="K181">
        <v>168.9</v>
      </c>
      <c r="L181">
        <v>65</v>
      </c>
      <c r="M181">
        <v>51.6</v>
      </c>
      <c r="N181">
        <v>2756</v>
      </c>
      <c r="O181" t="s">
        <v>32</v>
      </c>
      <c r="P181">
        <v>6</v>
      </c>
      <c r="Q181">
        <v>194</v>
      </c>
      <c r="R181" t="s">
        <v>39</v>
      </c>
      <c r="S181">
        <v>3.74</v>
      </c>
      <c r="T181">
        <v>2.9</v>
      </c>
      <c r="U181">
        <v>9.5</v>
      </c>
      <c r="V181">
        <v>207</v>
      </c>
      <c r="W181">
        <v>5900</v>
      </c>
      <c r="X181">
        <v>17</v>
      </c>
      <c r="Y181">
        <v>25</v>
      </c>
      <c r="Z181">
        <v>34028</v>
      </c>
    </row>
    <row r="182" spans="1:26" x14ac:dyDescent="0.2">
      <c r="A182" s="2">
        <v>1</v>
      </c>
      <c r="B182" s="2" t="s">
        <v>23</v>
      </c>
      <c r="C182" s="2">
        <f>6/21</f>
        <v>0.2857142857142857</v>
      </c>
      <c r="D182" s="2">
        <v>0</v>
      </c>
      <c r="E182" s="2">
        <v>0</v>
      </c>
      <c r="F182" s="2">
        <v>0</v>
      </c>
      <c r="G182" s="2" t="s">
        <v>26</v>
      </c>
      <c r="H182" s="2">
        <v>0.5</v>
      </c>
      <c r="I182" s="2">
        <v>0</v>
      </c>
      <c r="J182" s="2">
        <v>94.5</v>
      </c>
      <c r="K182" s="2">
        <v>171.2</v>
      </c>
      <c r="L182" s="2">
        <v>65.5</v>
      </c>
      <c r="M182" s="2">
        <v>52.4</v>
      </c>
      <c r="N182" s="2">
        <v>2823</v>
      </c>
      <c r="O182" s="2" t="s">
        <v>45</v>
      </c>
      <c r="P182" s="2">
        <v>6</v>
      </c>
      <c r="Q182" s="2">
        <v>152</v>
      </c>
      <c r="R182" s="2" t="s">
        <v>39</v>
      </c>
      <c r="S182" s="3">
        <v>3.2490000000000001</v>
      </c>
      <c r="T182" s="2">
        <v>3.47</v>
      </c>
      <c r="U182" s="2">
        <v>9</v>
      </c>
      <c r="V182" s="2">
        <v>154</v>
      </c>
      <c r="W182" s="2">
        <v>5000</v>
      </c>
      <c r="X182" s="2">
        <v>19</v>
      </c>
      <c r="Y182" s="2">
        <v>26</v>
      </c>
      <c r="Z182" s="2">
        <v>16500</v>
      </c>
    </row>
    <row r="183" spans="1:26" x14ac:dyDescent="0.2">
      <c r="A183">
        <v>3</v>
      </c>
      <c r="B183">
        <v>194</v>
      </c>
      <c r="C183">
        <f>8/21</f>
        <v>0.38095238095238093</v>
      </c>
      <c r="D183">
        <v>0</v>
      </c>
      <c r="E183">
        <v>0</v>
      </c>
      <c r="F183">
        <v>0</v>
      </c>
      <c r="G183" t="s">
        <v>26</v>
      </c>
      <c r="H183">
        <v>0.5</v>
      </c>
      <c r="I183">
        <v>0</v>
      </c>
      <c r="J183">
        <v>91.3</v>
      </c>
      <c r="K183">
        <v>170.7</v>
      </c>
      <c r="L183">
        <v>67.900000000000006</v>
      </c>
      <c r="M183">
        <v>49.7</v>
      </c>
      <c r="N183">
        <v>3071</v>
      </c>
      <c r="O183" t="s">
        <v>45</v>
      </c>
      <c r="P183">
        <v>6</v>
      </c>
      <c r="Q183">
        <v>181</v>
      </c>
      <c r="R183" t="s">
        <v>39</v>
      </c>
      <c r="S183">
        <v>3.43</v>
      </c>
      <c r="T183">
        <v>3.27</v>
      </c>
      <c r="U183">
        <v>9</v>
      </c>
      <c r="V183">
        <v>160</v>
      </c>
      <c r="W183">
        <v>5200</v>
      </c>
      <c r="X183">
        <v>19</v>
      </c>
      <c r="Y183">
        <v>25</v>
      </c>
      <c r="Z183">
        <v>17199</v>
      </c>
    </row>
    <row r="184" spans="1:26" x14ac:dyDescent="0.2">
      <c r="A184">
        <v>1</v>
      </c>
      <c r="B184">
        <v>231</v>
      </c>
      <c r="C184">
        <f>8/21</f>
        <v>0.38095238095238093</v>
      </c>
      <c r="D184">
        <v>0</v>
      </c>
      <c r="E184">
        <v>0</v>
      </c>
      <c r="F184">
        <v>0</v>
      </c>
      <c r="G184" t="s">
        <v>26</v>
      </c>
      <c r="H184">
        <v>0.5</v>
      </c>
      <c r="I184">
        <v>0</v>
      </c>
      <c r="J184">
        <v>99.2</v>
      </c>
      <c r="K184">
        <v>178.5</v>
      </c>
      <c r="L184">
        <v>67.900000000000006</v>
      </c>
      <c r="M184">
        <v>49.7</v>
      </c>
      <c r="N184">
        <v>3139</v>
      </c>
      <c r="O184" t="s">
        <v>45</v>
      </c>
      <c r="P184">
        <v>6</v>
      </c>
      <c r="Q184">
        <v>181</v>
      </c>
      <c r="R184" t="s">
        <v>39</v>
      </c>
      <c r="S184">
        <v>3.43</v>
      </c>
      <c r="T184">
        <v>3.27</v>
      </c>
      <c r="U184">
        <v>9</v>
      </c>
      <c r="V184">
        <v>160</v>
      </c>
      <c r="W184">
        <v>5200</v>
      </c>
      <c r="X184">
        <v>19</v>
      </c>
      <c r="Y184">
        <v>25</v>
      </c>
      <c r="Z184">
        <v>18399</v>
      </c>
    </row>
    <row r="185" spans="1:26" x14ac:dyDescent="0.2">
      <c r="A185">
        <v>3</v>
      </c>
      <c r="B185">
        <v>194</v>
      </c>
      <c r="C185">
        <f>8/21</f>
        <v>0.38095238095238093</v>
      </c>
      <c r="D185">
        <v>0</v>
      </c>
      <c r="E185">
        <v>1</v>
      </c>
      <c r="F185">
        <v>0</v>
      </c>
      <c r="G185" t="s">
        <v>26</v>
      </c>
      <c r="H185">
        <v>0.5</v>
      </c>
      <c r="I185">
        <v>0</v>
      </c>
      <c r="J185">
        <v>91.3</v>
      </c>
      <c r="K185">
        <v>170.7</v>
      </c>
      <c r="L185">
        <v>67.900000000000006</v>
      </c>
      <c r="M185">
        <v>49.7</v>
      </c>
      <c r="N185">
        <v>3139</v>
      </c>
      <c r="O185" t="s">
        <v>45</v>
      </c>
      <c r="P185">
        <v>6</v>
      </c>
      <c r="Q185">
        <v>181</v>
      </c>
      <c r="R185" t="s">
        <v>39</v>
      </c>
      <c r="S185">
        <v>3.43</v>
      </c>
      <c r="T185">
        <v>3.27</v>
      </c>
      <c r="U185">
        <v>7.8</v>
      </c>
      <c r="V185">
        <v>200</v>
      </c>
      <c r="W185">
        <v>5200</v>
      </c>
      <c r="X185">
        <v>17</v>
      </c>
      <c r="Y185">
        <v>23</v>
      </c>
      <c r="Z185">
        <v>19699</v>
      </c>
    </row>
    <row r="186" spans="1:26" x14ac:dyDescent="0.2">
      <c r="A186">
        <v>3</v>
      </c>
      <c r="B186">
        <v>197</v>
      </c>
      <c r="C186">
        <f>12/21</f>
        <v>0.5714285714285714</v>
      </c>
      <c r="D186">
        <v>0</v>
      </c>
      <c r="E186">
        <v>0</v>
      </c>
      <c r="F186">
        <v>0</v>
      </c>
      <c r="G186" t="s">
        <v>26</v>
      </c>
      <c r="H186">
        <v>0.5</v>
      </c>
      <c r="I186">
        <v>0</v>
      </c>
      <c r="J186">
        <v>102.9</v>
      </c>
      <c r="K186">
        <v>183.5</v>
      </c>
      <c r="L186">
        <v>67.7</v>
      </c>
      <c r="M186">
        <v>52</v>
      </c>
      <c r="N186">
        <v>3016</v>
      </c>
      <c r="O186" t="s">
        <v>40</v>
      </c>
      <c r="P186" s="2">
        <v>6</v>
      </c>
      <c r="Q186">
        <v>171</v>
      </c>
      <c r="R186" t="s">
        <v>39</v>
      </c>
      <c r="S186">
        <v>3.27</v>
      </c>
      <c r="T186">
        <v>3.35</v>
      </c>
      <c r="U186">
        <v>9.3000000000000007</v>
      </c>
      <c r="V186">
        <v>161</v>
      </c>
      <c r="W186">
        <v>5200</v>
      </c>
      <c r="X186">
        <v>19</v>
      </c>
      <c r="Y186">
        <v>24</v>
      </c>
      <c r="Z186">
        <v>15998</v>
      </c>
    </row>
    <row r="187" spans="1:26" x14ac:dyDescent="0.2">
      <c r="A187">
        <v>3</v>
      </c>
      <c r="B187">
        <v>197</v>
      </c>
      <c r="C187">
        <f>12/21</f>
        <v>0.5714285714285714</v>
      </c>
      <c r="D187">
        <v>0</v>
      </c>
      <c r="E187">
        <v>0</v>
      </c>
      <c r="F187">
        <v>0</v>
      </c>
      <c r="G187" t="s">
        <v>26</v>
      </c>
      <c r="H187">
        <v>0.5</v>
      </c>
      <c r="I187">
        <v>0</v>
      </c>
      <c r="J187">
        <v>102.9</v>
      </c>
      <c r="K187">
        <v>183.5</v>
      </c>
      <c r="L187">
        <v>67.7</v>
      </c>
      <c r="M187">
        <v>52</v>
      </c>
      <c r="N187">
        <v>2976</v>
      </c>
      <c r="O187" t="s">
        <v>40</v>
      </c>
      <c r="P187">
        <v>6</v>
      </c>
      <c r="Q187">
        <v>171</v>
      </c>
      <c r="R187" t="s">
        <v>39</v>
      </c>
      <c r="S187">
        <v>3.27</v>
      </c>
      <c r="T187">
        <v>3.35</v>
      </c>
      <c r="U187">
        <v>9.3000000000000007</v>
      </c>
      <c r="V187">
        <v>161</v>
      </c>
      <c r="W187">
        <v>5200</v>
      </c>
      <c r="X187">
        <v>20</v>
      </c>
      <c r="Y187">
        <v>24</v>
      </c>
      <c r="Z187">
        <v>16558</v>
      </c>
    </row>
    <row r="188" spans="1:26" x14ac:dyDescent="0.2">
      <c r="A188">
        <v>0</v>
      </c>
      <c r="B188">
        <v>188</v>
      </c>
      <c r="C188">
        <f t="shared" ref="C188:C193" si="9">17/21</f>
        <v>0.80952380952380953</v>
      </c>
      <c r="D188">
        <v>0</v>
      </c>
      <c r="E188">
        <v>0</v>
      </c>
      <c r="F188">
        <v>0</v>
      </c>
      <c r="G188" t="s">
        <v>27</v>
      </c>
      <c r="H188">
        <v>0.5</v>
      </c>
      <c r="I188">
        <v>0</v>
      </c>
      <c r="J188">
        <v>101.2</v>
      </c>
      <c r="K188">
        <v>176.8</v>
      </c>
      <c r="L188">
        <v>64.8</v>
      </c>
      <c r="M188">
        <v>54.3</v>
      </c>
      <c r="N188">
        <v>2710</v>
      </c>
      <c r="O188" t="s">
        <v>35</v>
      </c>
      <c r="P188">
        <v>6</v>
      </c>
      <c r="Q188">
        <v>164</v>
      </c>
      <c r="R188" t="s">
        <v>39</v>
      </c>
      <c r="S188">
        <v>3.31</v>
      </c>
      <c r="T188">
        <v>3.19</v>
      </c>
      <c r="U188">
        <v>9</v>
      </c>
      <c r="V188">
        <v>121</v>
      </c>
      <c r="W188">
        <v>4250</v>
      </c>
      <c r="X188">
        <v>21</v>
      </c>
      <c r="Y188">
        <v>28</v>
      </c>
      <c r="Z188">
        <v>20970</v>
      </c>
    </row>
    <row r="189" spans="1:26" x14ac:dyDescent="0.2">
      <c r="A189">
        <v>0</v>
      </c>
      <c r="B189" t="s">
        <v>23</v>
      </c>
      <c r="C189">
        <f t="shared" si="9"/>
        <v>0.80952380952380953</v>
      </c>
      <c r="D189">
        <v>0</v>
      </c>
      <c r="E189">
        <v>0</v>
      </c>
      <c r="F189">
        <v>0</v>
      </c>
      <c r="G189" t="s">
        <v>27</v>
      </c>
      <c r="H189">
        <v>0.5</v>
      </c>
      <c r="I189">
        <v>0</v>
      </c>
      <c r="J189">
        <v>103.5</v>
      </c>
      <c r="K189">
        <v>193.8</v>
      </c>
      <c r="L189">
        <v>67.900000000000006</v>
      </c>
      <c r="M189">
        <v>53.7</v>
      </c>
      <c r="N189">
        <v>3380</v>
      </c>
      <c r="O189" t="s">
        <v>35</v>
      </c>
      <c r="P189">
        <v>6</v>
      </c>
      <c r="Q189">
        <v>209</v>
      </c>
      <c r="R189" t="s">
        <v>39</v>
      </c>
      <c r="S189">
        <v>3.62</v>
      </c>
      <c r="T189">
        <v>3.39</v>
      </c>
      <c r="U189">
        <v>8</v>
      </c>
      <c r="V189">
        <v>182</v>
      </c>
      <c r="W189">
        <v>5400</v>
      </c>
      <c r="X189">
        <v>16</v>
      </c>
      <c r="Y189">
        <v>22</v>
      </c>
      <c r="Z189">
        <v>41315</v>
      </c>
    </row>
    <row r="190" spans="1:26" x14ac:dyDescent="0.2">
      <c r="A190">
        <v>0</v>
      </c>
      <c r="B190">
        <v>188</v>
      </c>
      <c r="C190">
        <f t="shared" si="9"/>
        <v>0.80952380952380953</v>
      </c>
      <c r="D190">
        <v>0</v>
      </c>
      <c r="E190">
        <v>0</v>
      </c>
      <c r="F190">
        <v>1</v>
      </c>
      <c r="G190" t="s">
        <v>27</v>
      </c>
      <c r="H190">
        <v>0.5</v>
      </c>
      <c r="I190">
        <v>0</v>
      </c>
      <c r="J190">
        <v>101.2</v>
      </c>
      <c r="K190">
        <v>176.8</v>
      </c>
      <c r="L190">
        <v>64.8</v>
      </c>
      <c r="M190">
        <v>54.3</v>
      </c>
      <c r="N190">
        <v>2765</v>
      </c>
      <c r="O190" t="s">
        <v>35</v>
      </c>
      <c r="P190" s="2">
        <v>6</v>
      </c>
      <c r="Q190">
        <v>164</v>
      </c>
      <c r="R190" t="s">
        <v>39</v>
      </c>
      <c r="S190">
        <v>3.31</v>
      </c>
      <c r="T190">
        <v>3.19</v>
      </c>
      <c r="U190">
        <v>9</v>
      </c>
      <c r="V190">
        <v>121</v>
      </c>
      <c r="W190">
        <v>4250</v>
      </c>
      <c r="X190">
        <v>21</v>
      </c>
      <c r="Y190">
        <v>28</v>
      </c>
      <c r="Z190">
        <v>21105</v>
      </c>
    </row>
    <row r="191" spans="1:26" x14ac:dyDescent="0.2">
      <c r="A191">
        <v>1</v>
      </c>
      <c r="B191" t="s">
        <v>23</v>
      </c>
      <c r="C191">
        <f t="shared" si="9"/>
        <v>0.80952380952380953</v>
      </c>
      <c r="D191">
        <v>0</v>
      </c>
      <c r="E191">
        <v>0</v>
      </c>
      <c r="F191">
        <v>1</v>
      </c>
      <c r="G191" t="s">
        <v>27</v>
      </c>
      <c r="H191">
        <v>0.5</v>
      </c>
      <c r="I191">
        <v>0</v>
      </c>
      <c r="J191">
        <v>103.5</v>
      </c>
      <c r="K191">
        <v>189</v>
      </c>
      <c r="L191">
        <v>66.900000000000006</v>
      </c>
      <c r="M191">
        <v>55.7</v>
      </c>
      <c r="N191">
        <v>3055</v>
      </c>
      <c r="O191" t="s">
        <v>35</v>
      </c>
      <c r="P191">
        <v>6</v>
      </c>
      <c r="Q191">
        <v>164</v>
      </c>
      <c r="R191" t="s">
        <v>39</v>
      </c>
      <c r="S191">
        <v>3.31</v>
      </c>
      <c r="T191">
        <v>3.19</v>
      </c>
      <c r="U191">
        <v>9</v>
      </c>
      <c r="V191">
        <v>121</v>
      </c>
      <c r="W191">
        <v>4250</v>
      </c>
      <c r="X191">
        <v>20</v>
      </c>
      <c r="Y191">
        <v>25</v>
      </c>
      <c r="Z191">
        <v>24565</v>
      </c>
    </row>
    <row r="192" spans="1:26" x14ac:dyDescent="0.2">
      <c r="A192">
        <v>0</v>
      </c>
      <c r="B192" t="s">
        <v>23</v>
      </c>
      <c r="C192">
        <f t="shared" si="9"/>
        <v>0.80952380952380953</v>
      </c>
      <c r="D192">
        <v>0</v>
      </c>
      <c r="E192">
        <v>0</v>
      </c>
      <c r="F192">
        <v>1</v>
      </c>
      <c r="G192" t="s">
        <v>27</v>
      </c>
      <c r="H192">
        <v>0.5</v>
      </c>
      <c r="I192">
        <v>0</v>
      </c>
      <c r="J192">
        <v>103.5</v>
      </c>
      <c r="K192">
        <v>189</v>
      </c>
      <c r="L192">
        <v>66.900000000000006</v>
      </c>
      <c r="M192">
        <v>55.7</v>
      </c>
      <c r="N192">
        <v>3230</v>
      </c>
      <c r="O192" t="s">
        <v>35</v>
      </c>
      <c r="P192">
        <v>6</v>
      </c>
      <c r="Q192">
        <v>209</v>
      </c>
      <c r="R192" t="s">
        <v>39</v>
      </c>
      <c r="S192">
        <v>3.62</v>
      </c>
      <c r="T192">
        <v>3.39</v>
      </c>
      <c r="U192">
        <v>8</v>
      </c>
      <c r="V192">
        <v>182</v>
      </c>
      <c r="W192">
        <v>5400</v>
      </c>
      <c r="X192">
        <v>16</v>
      </c>
      <c r="Y192">
        <v>22</v>
      </c>
      <c r="Z192">
        <v>30760</v>
      </c>
    </row>
    <row r="193" spans="1:26" x14ac:dyDescent="0.2">
      <c r="A193">
        <v>0</v>
      </c>
      <c r="B193" t="s">
        <v>23</v>
      </c>
      <c r="C193">
        <f t="shared" si="9"/>
        <v>0.80952380952380953</v>
      </c>
      <c r="D193">
        <v>0</v>
      </c>
      <c r="E193">
        <v>0</v>
      </c>
      <c r="F193">
        <v>1</v>
      </c>
      <c r="G193" t="s">
        <v>27</v>
      </c>
      <c r="H193">
        <v>0.5</v>
      </c>
      <c r="I193">
        <v>0</v>
      </c>
      <c r="J193">
        <v>110</v>
      </c>
      <c r="K193">
        <v>197</v>
      </c>
      <c r="L193">
        <v>70.900000000000006</v>
      </c>
      <c r="M193">
        <v>56.3</v>
      </c>
      <c r="N193">
        <v>3505</v>
      </c>
      <c r="O193" t="s">
        <v>35</v>
      </c>
      <c r="P193">
        <v>6</v>
      </c>
      <c r="Q193">
        <v>209</v>
      </c>
      <c r="R193" t="s">
        <v>39</v>
      </c>
      <c r="S193">
        <v>3.62</v>
      </c>
      <c r="T193">
        <v>3.39</v>
      </c>
      <c r="U193">
        <v>8</v>
      </c>
      <c r="V193">
        <v>182</v>
      </c>
      <c r="W193">
        <v>5400</v>
      </c>
      <c r="X193">
        <v>15</v>
      </c>
      <c r="Y193">
        <v>20</v>
      </c>
      <c r="Z193">
        <v>36880</v>
      </c>
    </row>
    <row r="194" spans="1:26" x14ac:dyDescent="0.2">
      <c r="A194">
        <v>0</v>
      </c>
      <c r="B194">
        <v>145</v>
      </c>
      <c r="C194">
        <f>18/21</f>
        <v>0.8571428571428571</v>
      </c>
      <c r="D194">
        <v>0</v>
      </c>
      <c r="E194">
        <v>0</v>
      </c>
      <c r="F194">
        <v>1</v>
      </c>
      <c r="G194" t="s">
        <v>27</v>
      </c>
      <c r="H194">
        <v>0.5</v>
      </c>
      <c r="I194">
        <v>0</v>
      </c>
      <c r="J194">
        <v>113</v>
      </c>
      <c r="K194">
        <v>199.6</v>
      </c>
      <c r="L194">
        <v>69.599999999999994</v>
      </c>
      <c r="M194">
        <v>52.8</v>
      </c>
      <c r="N194">
        <v>4066</v>
      </c>
      <c r="O194" t="s">
        <v>40</v>
      </c>
      <c r="P194">
        <v>6</v>
      </c>
      <c r="Q194">
        <v>258</v>
      </c>
      <c r="R194" t="s">
        <v>39</v>
      </c>
      <c r="S194">
        <v>3.63</v>
      </c>
      <c r="T194">
        <v>4.17</v>
      </c>
      <c r="U194">
        <v>8.1</v>
      </c>
      <c r="V194">
        <v>176</v>
      </c>
      <c r="W194">
        <v>4750</v>
      </c>
      <c r="X194">
        <v>15</v>
      </c>
      <c r="Y194">
        <v>19</v>
      </c>
      <c r="Z194">
        <v>32250</v>
      </c>
    </row>
    <row r="195" spans="1:26" x14ac:dyDescent="0.2">
      <c r="A195">
        <v>0</v>
      </c>
      <c r="B195" t="s">
        <v>23</v>
      </c>
      <c r="C195">
        <f>18/21</f>
        <v>0.8571428571428571</v>
      </c>
      <c r="D195">
        <v>0</v>
      </c>
      <c r="E195">
        <v>0</v>
      </c>
      <c r="F195">
        <v>1</v>
      </c>
      <c r="G195" t="s">
        <v>27</v>
      </c>
      <c r="H195">
        <v>0.5</v>
      </c>
      <c r="I195">
        <v>0</v>
      </c>
      <c r="J195">
        <v>113</v>
      </c>
      <c r="K195">
        <v>199.6</v>
      </c>
      <c r="L195">
        <v>69.599999999999994</v>
      </c>
      <c r="M195">
        <v>52.8</v>
      </c>
      <c r="N195">
        <v>4066</v>
      </c>
      <c r="O195" t="s">
        <v>40</v>
      </c>
      <c r="P195" s="2">
        <v>6</v>
      </c>
      <c r="Q195">
        <v>258</v>
      </c>
      <c r="R195" t="s">
        <v>39</v>
      </c>
      <c r="S195">
        <v>3.63</v>
      </c>
      <c r="T195">
        <v>4.17</v>
      </c>
      <c r="U195">
        <v>8.1</v>
      </c>
      <c r="V195">
        <v>176</v>
      </c>
      <c r="W195">
        <v>4750</v>
      </c>
      <c r="X195">
        <v>15</v>
      </c>
      <c r="Y195">
        <v>19</v>
      </c>
      <c r="Z195">
        <v>35550</v>
      </c>
    </row>
    <row r="196" spans="1:26" x14ac:dyDescent="0.2">
      <c r="A196">
        <v>0</v>
      </c>
      <c r="B196">
        <v>128</v>
      </c>
      <c r="C196">
        <f>8/21</f>
        <v>0.38095238095238093</v>
      </c>
      <c r="D196">
        <v>0</v>
      </c>
      <c r="E196">
        <v>0</v>
      </c>
      <c r="F196">
        <v>1</v>
      </c>
      <c r="G196" t="s">
        <v>27</v>
      </c>
      <c r="H196">
        <v>0</v>
      </c>
      <c r="I196">
        <v>0</v>
      </c>
      <c r="J196">
        <v>100.4</v>
      </c>
      <c r="K196">
        <v>181.7</v>
      </c>
      <c r="L196">
        <v>66.5</v>
      </c>
      <c r="M196">
        <v>55.1</v>
      </c>
      <c r="N196">
        <v>3095</v>
      </c>
      <c r="O196" t="s">
        <v>45</v>
      </c>
      <c r="P196">
        <v>6</v>
      </c>
      <c r="Q196">
        <v>181</v>
      </c>
      <c r="R196" t="s">
        <v>39</v>
      </c>
      <c r="S196">
        <v>3.43</v>
      </c>
      <c r="T196">
        <v>3.27</v>
      </c>
      <c r="U196">
        <v>9</v>
      </c>
      <c r="V196">
        <v>152</v>
      </c>
      <c r="W196">
        <v>5200</v>
      </c>
      <c r="X196">
        <v>17</v>
      </c>
      <c r="Y196">
        <v>22</v>
      </c>
      <c r="Z196">
        <v>13499</v>
      </c>
    </row>
    <row r="197" spans="1:26" x14ac:dyDescent="0.2">
      <c r="A197">
        <v>0</v>
      </c>
      <c r="B197">
        <v>108</v>
      </c>
      <c r="C197">
        <f>8/21</f>
        <v>0.38095238095238093</v>
      </c>
      <c r="D197">
        <v>0</v>
      </c>
      <c r="E197">
        <v>0</v>
      </c>
      <c r="F197">
        <v>1</v>
      </c>
      <c r="G197" t="s">
        <v>27</v>
      </c>
      <c r="H197">
        <v>0</v>
      </c>
      <c r="I197">
        <v>0</v>
      </c>
      <c r="J197">
        <v>100.4</v>
      </c>
      <c r="K197">
        <v>184.6</v>
      </c>
      <c r="L197">
        <v>66.5</v>
      </c>
      <c r="M197">
        <v>55.1</v>
      </c>
      <c r="N197">
        <v>3060</v>
      </c>
      <c r="O197" t="s">
        <v>45</v>
      </c>
      <c r="P197">
        <v>6</v>
      </c>
      <c r="Q197">
        <v>181</v>
      </c>
      <c r="R197" t="s">
        <v>39</v>
      </c>
      <c r="S197">
        <v>3.43</v>
      </c>
      <c r="T197">
        <v>3.27</v>
      </c>
      <c r="U197">
        <v>9</v>
      </c>
      <c r="V197">
        <v>152</v>
      </c>
      <c r="W197">
        <v>5200</v>
      </c>
      <c r="X197">
        <v>19</v>
      </c>
      <c r="Y197">
        <v>25</v>
      </c>
      <c r="Z197">
        <v>13499</v>
      </c>
    </row>
    <row r="198" spans="1:26" x14ac:dyDescent="0.2">
      <c r="A198">
        <v>-1</v>
      </c>
      <c r="B198">
        <v>90</v>
      </c>
      <c r="C198">
        <f>12/21</f>
        <v>0.5714285714285714</v>
      </c>
      <c r="D198">
        <v>0</v>
      </c>
      <c r="E198">
        <v>0</v>
      </c>
      <c r="F198">
        <v>1</v>
      </c>
      <c r="G198" t="s">
        <v>27</v>
      </c>
      <c r="H198">
        <v>0.5</v>
      </c>
      <c r="I198">
        <v>0</v>
      </c>
      <c r="J198">
        <v>104.5</v>
      </c>
      <c r="K198">
        <v>187.8</v>
      </c>
      <c r="L198">
        <v>66.5</v>
      </c>
      <c r="M198">
        <v>54.1</v>
      </c>
      <c r="N198">
        <v>3131</v>
      </c>
      <c r="O198" t="s">
        <v>40</v>
      </c>
      <c r="P198">
        <v>6</v>
      </c>
      <c r="Q198">
        <v>171</v>
      </c>
      <c r="R198" t="s">
        <v>39</v>
      </c>
      <c r="S198">
        <v>3.27</v>
      </c>
      <c r="T198">
        <v>3.35</v>
      </c>
      <c r="U198">
        <v>9.1999999999999993</v>
      </c>
      <c r="V198">
        <v>156</v>
      </c>
      <c r="W198">
        <v>5200</v>
      </c>
      <c r="X198">
        <v>20</v>
      </c>
      <c r="Y198">
        <v>24</v>
      </c>
      <c r="Z198">
        <v>15690</v>
      </c>
    </row>
    <row r="199" spans="1:26" x14ac:dyDescent="0.2">
      <c r="A199">
        <v>-1</v>
      </c>
      <c r="B199">
        <v>95</v>
      </c>
      <c r="C199">
        <f>13/21</f>
        <v>0.61904761904761907</v>
      </c>
      <c r="D199">
        <v>0</v>
      </c>
      <c r="E199">
        <v>0</v>
      </c>
      <c r="F199">
        <v>1</v>
      </c>
      <c r="G199" t="s">
        <v>27</v>
      </c>
      <c r="H199">
        <v>0.5</v>
      </c>
      <c r="I199">
        <v>0</v>
      </c>
      <c r="J199">
        <v>109.1</v>
      </c>
      <c r="K199">
        <v>188.8</v>
      </c>
      <c r="L199">
        <v>68.900000000000006</v>
      </c>
      <c r="M199">
        <v>55.5</v>
      </c>
      <c r="N199">
        <v>3012</v>
      </c>
      <c r="O199" t="s">
        <v>45</v>
      </c>
      <c r="P199" s="2">
        <v>6</v>
      </c>
      <c r="Q199">
        <v>173</v>
      </c>
      <c r="R199" t="s">
        <v>39</v>
      </c>
      <c r="S199">
        <v>3.58</v>
      </c>
      <c r="T199">
        <v>2.87</v>
      </c>
      <c r="U199">
        <v>8.8000000000000007</v>
      </c>
      <c r="V199">
        <v>134</v>
      </c>
      <c r="W199">
        <v>5500</v>
      </c>
      <c r="X199">
        <v>18</v>
      </c>
      <c r="Y199">
        <v>23</v>
      </c>
      <c r="Z199">
        <v>21485</v>
      </c>
    </row>
    <row r="200" spans="1:26" x14ac:dyDescent="0.2">
      <c r="A200">
        <v>-1</v>
      </c>
      <c r="B200">
        <v>95</v>
      </c>
      <c r="C200">
        <f>13/21</f>
        <v>0.61904761904761907</v>
      </c>
      <c r="D200">
        <v>1</v>
      </c>
      <c r="E200">
        <v>1</v>
      </c>
      <c r="F200">
        <v>1</v>
      </c>
      <c r="G200" t="s">
        <v>27</v>
      </c>
      <c r="H200">
        <v>0.5</v>
      </c>
      <c r="I200">
        <v>0</v>
      </c>
      <c r="J200">
        <v>109.1</v>
      </c>
      <c r="K200">
        <v>188.8</v>
      </c>
      <c r="L200">
        <v>68.900000000000006</v>
      </c>
      <c r="M200">
        <v>55.5</v>
      </c>
      <c r="N200">
        <v>3217</v>
      </c>
      <c r="O200" t="s">
        <v>35</v>
      </c>
      <c r="P200">
        <v>6</v>
      </c>
      <c r="Q200">
        <v>145</v>
      </c>
      <c r="R200" t="s">
        <v>37</v>
      </c>
      <c r="S200">
        <v>3.01</v>
      </c>
      <c r="T200">
        <v>3.4</v>
      </c>
      <c r="U200">
        <v>23</v>
      </c>
      <c r="V200">
        <v>106</v>
      </c>
      <c r="W200">
        <v>4800</v>
      </c>
      <c r="X200">
        <v>26</v>
      </c>
      <c r="Y200">
        <v>27</v>
      </c>
      <c r="Z200">
        <v>22470</v>
      </c>
    </row>
    <row r="201" spans="1:26" x14ac:dyDescent="0.2">
      <c r="A201">
        <v>0</v>
      </c>
      <c r="B201">
        <v>108</v>
      </c>
      <c r="C201">
        <f>8/21</f>
        <v>0.38095238095238093</v>
      </c>
      <c r="D201">
        <v>0</v>
      </c>
      <c r="E201">
        <v>0</v>
      </c>
      <c r="F201">
        <v>1</v>
      </c>
      <c r="G201" t="s">
        <v>28</v>
      </c>
      <c r="H201">
        <v>0</v>
      </c>
      <c r="I201">
        <v>0</v>
      </c>
      <c r="J201">
        <v>100.4</v>
      </c>
      <c r="K201">
        <v>184.6</v>
      </c>
      <c r="L201">
        <v>66.5</v>
      </c>
      <c r="M201">
        <v>56.1</v>
      </c>
      <c r="N201">
        <v>3296</v>
      </c>
      <c r="O201" t="s">
        <v>45</v>
      </c>
      <c r="P201">
        <v>6</v>
      </c>
      <c r="Q201">
        <v>181</v>
      </c>
      <c r="R201" t="s">
        <v>39</v>
      </c>
      <c r="S201">
        <v>3.43</v>
      </c>
      <c r="T201">
        <v>3.27</v>
      </c>
      <c r="U201">
        <v>9</v>
      </c>
      <c r="V201">
        <v>152</v>
      </c>
      <c r="W201">
        <v>5200</v>
      </c>
      <c r="X201">
        <v>17</v>
      </c>
      <c r="Y201">
        <v>22</v>
      </c>
      <c r="Z201">
        <v>14399</v>
      </c>
    </row>
    <row r="202" spans="1:26" x14ac:dyDescent="0.2">
      <c r="A202">
        <v>-1</v>
      </c>
      <c r="B202" t="s">
        <v>23</v>
      </c>
      <c r="C202">
        <f>12/21</f>
        <v>0.5714285714285714</v>
      </c>
      <c r="D202">
        <v>0</v>
      </c>
      <c r="E202">
        <v>0</v>
      </c>
      <c r="F202">
        <v>1</v>
      </c>
      <c r="G202" t="s">
        <v>28</v>
      </c>
      <c r="H202">
        <v>0.5</v>
      </c>
      <c r="I202">
        <v>0</v>
      </c>
      <c r="J202">
        <v>104.5</v>
      </c>
      <c r="K202">
        <v>187.8</v>
      </c>
      <c r="L202">
        <v>66.5</v>
      </c>
      <c r="M202">
        <v>54.1</v>
      </c>
      <c r="N202">
        <v>3151</v>
      </c>
      <c r="O202" t="s">
        <v>40</v>
      </c>
      <c r="P202">
        <v>6</v>
      </c>
      <c r="Q202">
        <v>161</v>
      </c>
      <c r="R202" t="s">
        <v>39</v>
      </c>
      <c r="S202">
        <v>3.27</v>
      </c>
      <c r="T202">
        <v>3.35</v>
      </c>
      <c r="U202">
        <v>9.1999999999999993</v>
      </c>
      <c r="V202">
        <v>156</v>
      </c>
      <c r="W202">
        <v>5200</v>
      </c>
      <c r="X202">
        <v>19</v>
      </c>
      <c r="Y202">
        <v>24</v>
      </c>
      <c r="Z202">
        <v>15750</v>
      </c>
    </row>
    <row r="203" spans="1:26" x14ac:dyDescent="0.2">
      <c r="A203">
        <v>3</v>
      </c>
      <c r="B203">
        <v>142</v>
      </c>
      <c r="C203">
        <f>20/21</f>
        <v>0.95238095238095233</v>
      </c>
      <c r="D203">
        <v>0</v>
      </c>
      <c r="E203">
        <v>0</v>
      </c>
      <c r="F203">
        <v>0</v>
      </c>
      <c r="G203" t="s">
        <v>24</v>
      </c>
      <c r="H203">
        <v>0.5</v>
      </c>
      <c r="I203">
        <v>0</v>
      </c>
      <c r="J203">
        <v>96.6</v>
      </c>
      <c r="K203">
        <v>180.3</v>
      </c>
      <c r="L203">
        <v>70.5</v>
      </c>
      <c r="M203">
        <v>50.8</v>
      </c>
      <c r="N203">
        <v>3685</v>
      </c>
      <c r="O203" t="s">
        <v>45</v>
      </c>
      <c r="P203">
        <v>8</v>
      </c>
      <c r="Q203">
        <v>234</v>
      </c>
      <c r="R203" t="s">
        <v>39</v>
      </c>
      <c r="S203">
        <v>3.46</v>
      </c>
      <c r="T203">
        <v>3.1</v>
      </c>
      <c r="U203">
        <v>8.3000000000000007</v>
      </c>
      <c r="V203">
        <v>155</v>
      </c>
      <c r="W203">
        <v>4750</v>
      </c>
      <c r="X203">
        <v>16</v>
      </c>
      <c r="Y203">
        <v>18</v>
      </c>
      <c r="Z203">
        <v>35056</v>
      </c>
    </row>
    <row r="204" spans="1:26" x14ac:dyDescent="0.2">
      <c r="A204">
        <v>1</v>
      </c>
      <c r="B204" t="s">
        <v>23</v>
      </c>
      <c r="C204">
        <f>20/21</f>
        <v>0.95238095238095233</v>
      </c>
      <c r="D204">
        <v>0</v>
      </c>
      <c r="E204">
        <v>0</v>
      </c>
      <c r="F204">
        <v>0</v>
      </c>
      <c r="G204" t="s">
        <v>25</v>
      </c>
      <c r="H204">
        <v>0.5</v>
      </c>
      <c r="I204">
        <v>0</v>
      </c>
      <c r="J204">
        <v>112</v>
      </c>
      <c r="K204">
        <v>199.2</v>
      </c>
      <c r="L204">
        <v>72</v>
      </c>
      <c r="M204">
        <v>55.4</v>
      </c>
      <c r="N204">
        <v>3715</v>
      </c>
      <c r="O204" t="s">
        <v>45</v>
      </c>
      <c r="P204">
        <v>8</v>
      </c>
      <c r="Q204">
        <v>304</v>
      </c>
      <c r="R204" t="s">
        <v>39</v>
      </c>
      <c r="S204">
        <v>3.8</v>
      </c>
      <c r="T204">
        <v>3.35</v>
      </c>
      <c r="U204">
        <v>8</v>
      </c>
      <c r="V204">
        <v>184</v>
      </c>
      <c r="W204">
        <v>4500</v>
      </c>
      <c r="X204">
        <v>14</v>
      </c>
      <c r="Y204">
        <v>16</v>
      </c>
      <c r="Z204">
        <v>45400</v>
      </c>
    </row>
    <row r="205" spans="1:26" ht="15" x14ac:dyDescent="0.25">
      <c r="A205">
        <v>1</v>
      </c>
      <c r="B205" t="s">
        <v>23</v>
      </c>
      <c r="C205">
        <v>1</v>
      </c>
      <c r="D205">
        <v>0</v>
      </c>
      <c r="E205">
        <v>0</v>
      </c>
      <c r="F205">
        <v>0</v>
      </c>
      <c r="G205" t="s">
        <v>26</v>
      </c>
      <c r="H205">
        <v>0.5</v>
      </c>
      <c r="I205">
        <v>0</v>
      </c>
      <c r="J205">
        <v>98.4</v>
      </c>
      <c r="K205">
        <v>175.7</v>
      </c>
      <c r="L205">
        <v>72.3</v>
      </c>
      <c r="M205">
        <v>50.5</v>
      </c>
      <c r="N205">
        <v>3366</v>
      </c>
      <c r="O205" t="s">
        <v>46</v>
      </c>
      <c r="P205">
        <v>8</v>
      </c>
      <c r="Q205">
        <v>203</v>
      </c>
      <c r="R205" t="s">
        <v>39</v>
      </c>
      <c r="S205">
        <v>3.94</v>
      </c>
      <c r="T205">
        <v>3.11</v>
      </c>
      <c r="U205">
        <v>10</v>
      </c>
      <c r="V205">
        <v>138.56899999999999</v>
      </c>
      <c r="W205">
        <v>5750</v>
      </c>
      <c r="X205">
        <v>17</v>
      </c>
      <c r="Y205">
        <v>28</v>
      </c>
      <c r="Z205" s="1">
        <v>21154.195</v>
      </c>
    </row>
    <row r="206" spans="1:26" x14ac:dyDescent="0.2">
      <c r="A206">
        <v>-1</v>
      </c>
      <c r="B206" t="s">
        <v>23</v>
      </c>
      <c r="C206">
        <f>20/21</f>
        <v>0.95238095238095233</v>
      </c>
      <c r="D206">
        <v>0</v>
      </c>
      <c r="E206">
        <v>0</v>
      </c>
      <c r="F206">
        <v>1</v>
      </c>
      <c r="G206" t="s">
        <v>27</v>
      </c>
      <c r="H206">
        <v>0.5</v>
      </c>
      <c r="I206">
        <v>0</v>
      </c>
      <c r="J206">
        <v>115.6</v>
      </c>
      <c r="K206">
        <v>202.6</v>
      </c>
      <c r="L206">
        <v>71.7</v>
      </c>
      <c r="M206">
        <v>56.5</v>
      </c>
      <c r="N206">
        <v>3740</v>
      </c>
      <c r="O206" t="s">
        <v>45</v>
      </c>
      <c r="P206">
        <v>8</v>
      </c>
      <c r="Q206">
        <v>234</v>
      </c>
      <c r="R206" t="s">
        <v>39</v>
      </c>
      <c r="S206">
        <v>3.46</v>
      </c>
      <c r="T206">
        <v>3.1</v>
      </c>
      <c r="U206">
        <v>8.3000000000000007</v>
      </c>
      <c r="V206">
        <v>155</v>
      </c>
      <c r="W206">
        <v>4750</v>
      </c>
      <c r="X206">
        <v>16</v>
      </c>
      <c r="Y206">
        <v>18</v>
      </c>
      <c r="Z206">
        <v>34184</v>
      </c>
    </row>
    <row r="207" spans="1:26" x14ac:dyDescent="0.2">
      <c r="A207">
        <v>0</v>
      </c>
      <c r="B207" t="s">
        <v>23</v>
      </c>
      <c r="C207">
        <f>20/21</f>
        <v>0.95238095238095233</v>
      </c>
      <c r="D207">
        <v>0</v>
      </c>
      <c r="E207">
        <v>0</v>
      </c>
      <c r="F207">
        <v>1</v>
      </c>
      <c r="G207" t="s">
        <v>27</v>
      </c>
      <c r="H207">
        <v>0.5</v>
      </c>
      <c r="I207">
        <v>0</v>
      </c>
      <c r="J207">
        <v>120.9</v>
      </c>
      <c r="K207">
        <v>208.1</v>
      </c>
      <c r="L207">
        <v>71.7</v>
      </c>
      <c r="M207">
        <v>56.7</v>
      </c>
      <c r="N207">
        <v>3900</v>
      </c>
      <c r="O207" t="s">
        <v>45</v>
      </c>
      <c r="P207">
        <v>8</v>
      </c>
      <c r="Q207">
        <v>308</v>
      </c>
      <c r="R207" t="s">
        <v>39</v>
      </c>
      <c r="S207">
        <v>3.8</v>
      </c>
      <c r="T207">
        <v>3.35</v>
      </c>
      <c r="U207">
        <v>8</v>
      </c>
      <c r="V207">
        <v>184</v>
      </c>
      <c r="W207">
        <v>4500</v>
      </c>
      <c r="X207">
        <v>14</v>
      </c>
      <c r="Y207">
        <v>16</v>
      </c>
      <c r="Z207">
        <v>40960</v>
      </c>
    </row>
    <row r="208" spans="1:26" x14ac:dyDescent="0.2">
      <c r="A208">
        <v>0</v>
      </c>
      <c r="B208" t="s">
        <v>23</v>
      </c>
      <c r="C208">
        <f>18/21</f>
        <v>0.8571428571428571</v>
      </c>
      <c r="D208">
        <v>0</v>
      </c>
      <c r="E208">
        <v>0</v>
      </c>
      <c r="F208">
        <v>0</v>
      </c>
      <c r="G208" t="s">
        <v>27</v>
      </c>
      <c r="H208">
        <v>0.5</v>
      </c>
      <c r="I208">
        <v>0</v>
      </c>
      <c r="J208">
        <v>102</v>
      </c>
      <c r="K208">
        <v>191.7</v>
      </c>
      <c r="L208">
        <v>70.599999999999994</v>
      </c>
      <c r="M208">
        <v>47.8</v>
      </c>
      <c r="N208">
        <v>3950</v>
      </c>
      <c r="O208" t="s">
        <v>45</v>
      </c>
      <c r="P208">
        <v>12</v>
      </c>
      <c r="Q208">
        <v>326</v>
      </c>
      <c r="R208" t="s">
        <v>39</v>
      </c>
      <c r="S208">
        <v>3.54</v>
      </c>
      <c r="T208">
        <v>2.76</v>
      </c>
      <c r="U208">
        <v>11.5</v>
      </c>
      <c r="V208">
        <v>120.563</v>
      </c>
      <c r="W208">
        <v>5000</v>
      </c>
      <c r="X208">
        <v>13</v>
      </c>
      <c r="Y208">
        <v>17</v>
      </c>
      <c r="Z208">
        <v>36000</v>
      </c>
    </row>
    <row r="209" spans="1:26" x14ac:dyDescent="0.2">
      <c r="A209" s="23" t="s">
        <v>47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">
      <c r="A210">
        <f>(A2+2)/5</f>
        <v>0.8</v>
      </c>
      <c r="J210">
        <f>(J2-86.6)/(120.9-86.6)</f>
        <v>0.31195335276967928</v>
      </c>
      <c r="K210">
        <f>(K2-141.1)/(208.1-141.1)</f>
        <v>0.4567164179104477</v>
      </c>
      <c r="L210">
        <f>(L2-60.3)/(72.3-60.3)</f>
        <v>0.43333333333333357</v>
      </c>
      <c r="M210">
        <f>(M2-47.8)/(59.8-47.8)</f>
        <v>0.65833333333333377</v>
      </c>
      <c r="N210">
        <f>(N2-1488)/(4066-1488)</f>
        <v>0.30100853374709075</v>
      </c>
      <c r="P210">
        <f>(P2-2)/(12-2)</f>
        <v>0.2</v>
      </c>
      <c r="Q210">
        <f>(Q2-61)/(326-61)</f>
        <v>0.13584905660377358</v>
      </c>
      <c r="S210">
        <f>(S2-2.91)/(3.94-2.91)</f>
        <v>9.7087378640776378E-2</v>
      </c>
      <c r="T210">
        <f>(T2-2.07)/(4.17-2.07)</f>
        <v>0.6333333333333333</v>
      </c>
      <c r="U210">
        <f>(U2-7)/(23-7)</f>
        <v>1</v>
      </c>
      <c r="V210">
        <f>(V2-48)/(207-48)</f>
        <v>2.5157232704402517E-2</v>
      </c>
      <c r="W210">
        <f>(W2-4150)/(6000-4150)</f>
        <v>0.35135135135135137</v>
      </c>
      <c r="X210">
        <f>(X2-13)/(49-13)</f>
        <v>0.66666666666666663</v>
      </c>
      <c r="Y210">
        <f>(Y2-16)/(54-16)</f>
        <v>0.78947368421052633</v>
      </c>
      <c r="Z210">
        <f>(Z2-5118)/(45400-5118)</f>
        <v>7.1421478576038921E-2</v>
      </c>
    </row>
    <row r="211" spans="1:26" x14ac:dyDescent="0.2">
      <c r="A211">
        <f t="shared" ref="A211:A274" si="10">(A3+2)/5</f>
        <v>0</v>
      </c>
      <c r="J211">
        <f t="shared" ref="J211:J274" si="11">(J3-86.6)/(120.9-86.6)</f>
        <v>0.5160349854227404</v>
      </c>
      <c r="K211">
        <f t="shared" ref="K211:K274" si="12">(K3-141.1)/(208.1-141.1)</f>
        <v>0.71194029850746299</v>
      </c>
      <c r="L211">
        <f t="shared" ref="L211:L274" si="13">(L3-60.3)/(72.3-60.3)</f>
        <v>0.57500000000000051</v>
      </c>
      <c r="M211">
        <f t="shared" ref="M211:M274" si="14">(M3-47.8)/(59.8-47.8)</f>
        <v>0.70000000000000051</v>
      </c>
      <c r="N211">
        <f t="shared" ref="N211:N274" si="15">(N3-1488)/(4066-1488)</f>
        <v>0.60395655546935612</v>
      </c>
      <c r="P211">
        <f t="shared" ref="P211:P274" si="16">(P3-2)/(12-2)</f>
        <v>0.2</v>
      </c>
      <c r="Q211">
        <f t="shared" ref="Q211:Q274" si="17">(Q3-61)/(326-61)</f>
        <v>0.26037735849056604</v>
      </c>
      <c r="S211">
        <f t="shared" ref="S211:S274" si="18">(S3-2.91)/(3.94-2.91)</f>
        <v>0.6893203883495147</v>
      </c>
      <c r="T211">
        <f t="shared" ref="T211:T274" si="19">(T3-2.07)/(4.17-2.07)</f>
        <v>0.51428571428571435</v>
      </c>
      <c r="U211">
        <f t="shared" ref="U211:U274" si="20">(U3-7)/(23-7)</f>
        <v>3.125E-2</v>
      </c>
      <c r="V211">
        <f t="shared" ref="V211:V274" si="21">(V3-48)/(207-48)</f>
        <v>0.71698113207547165</v>
      </c>
      <c r="W211">
        <f t="shared" ref="W211:W274" si="22">(W3-4150)/(6000-4150)</f>
        <v>0.51351351351351349</v>
      </c>
      <c r="X211">
        <f t="shared" ref="X211:X274" si="23">(X3-13)/(49-13)</f>
        <v>0.1111111111111111</v>
      </c>
      <c r="Y211">
        <f t="shared" ref="Y211:Y274" si="24">(Y3-16)/(54-16)</f>
        <v>0.15789473684210525</v>
      </c>
      <c r="Z211">
        <f t="shared" ref="Z211:Z274" si="25">(Z3-5118)/(45400-5118)</f>
        <v>0.33022193535574201</v>
      </c>
    </row>
    <row r="212" spans="1:26" x14ac:dyDescent="0.2">
      <c r="A212">
        <f t="shared" si="10"/>
        <v>0.6</v>
      </c>
      <c r="J212">
        <f t="shared" si="11"/>
        <v>0.2303206997084549</v>
      </c>
      <c r="K212">
        <f t="shared" si="12"/>
        <v>0.43432835820895516</v>
      </c>
      <c r="L212">
        <f t="shared" si="13"/>
        <v>0.29166666666666669</v>
      </c>
      <c r="M212">
        <f t="shared" si="14"/>
        <v>0.47500000000000026</v>
      </c>
      <c r="N212">
        <f t="shared" si="15"/>
        <v>0.21295577967416601</v>
      </c>
      <c r="P212">
        <f t="shared" si="16"/>
        <v>0.2</v>
      </c>
      <c r="Q212">
        <f t="shared" si="17"/>
        <v>0.13584905660377358</v>
      </c>
      <c r="S212">
        <f t="shared" si="18"/>
        <v>0.23300970873786389</v>
      </c>
      <c r="T212">
        <f t="shared" si="19"/>
        <v>0.580952380952381</v>
      </c>
      <c r="U212">
        <f t="shared" si="20"/>
        <v>0.15000000000000002</v>
      </c>
      <c r="V212">
        <f t="shared" si="21"/>
        <v>0.13207547169811321</v>
      </c>
      <c r="W212">
        <f t="shared" si="22"/>
        <v>0.56756756756756754</v>
      </c>
      <c r="X212">
        <f t="shared" si="23"/>
        <v>0.5</v>
      </c>
      <c r="Y212">
        <f t="shared" si="24"/>
        <v>0.55263157894736847</v>
      </c>
      <c r="Z212">
        <f t="shared" si="25"/>
        <v>7.1520778511493965E-2</v>
      </c>
    </row>
    <row r="213" spans="1:26" x14ac:dyDescent="0.2">
      <c r="A213">
        <f t="shared" si="10"/>
        <v>0.2</v>
      </c>
      <c r="J213">
        <f t="shared" si="11"/>
        <v>0.48688046647230315</v>
      </c>
      <c r="K213">
        <f t="shared" si="12"/>
        <v>0.5</v>
      </c>
      <c r="L213">
        <f t="shared" si="13"/>
        <v>0.35833333333333311</v>
      </c>
      <c r="M213">
        <f t="shared" si="14"/>
        <v>1</v>
      </c>
      <c r="N213">
        <f t="shared" si="15"/>
        <v>0.40612878200155161</v>
      </c>
      <c r="P213">
        <f t="shared" si="16"/>
        <v>0.2</v>
      </c>
      <c r="Q213">
        <f t="shared" si="17"/>
        <v>0.23018867924528302</v>
      </c>
      <c r="S213">
        <f t="shared" si="18"/>
        <v>0.42718446601941751</v>
      </c>
      <c r="T213">
        <f t="shared" si="19"/>
        <v>0.66190476190476188</v>
      </c>
      <c r="U213">
        <f t="shared" si="20"/>
        <v>9.375E-2</v>
      </c>
      <c r="V213">
        <f t="shared" si="21"/>
        <v>0.25157232704402516</v>
      </c>
      <c r="W213">
        <f t="shared" si="22"/>
        <v>0.45945945945945948</v>
      </c>
      <c r="X213">
        <f t="shared" si="23"/>
        <v>0.30555555555555558</v>
      </c>
      <c r="Y213">
        <f t="shared" si="24"/>
        <v>0.36842105263157893</v>
      </c>
      <c r="Z213">
        <f t="shared" si="25"/>
        <v>9.440941363388114E-2</v>
      </c>
    </row>
    <row r="214" spans="1:26" x14ac:dyDescent="0.2">
      <c r="A214">
        <f t="shared" si="10"/>
        <v>1</v>
      </c>
      <c r="J214">
        <f t="shared" si="11"/>
        <v>0.25364431486880468</v>
      </c>
      <c r="K214">
        <f t="shared" si="12"/>
        <v>0.41641791044776127</v>
      </c>
      <c r="L214">
        <f t="shared" si="13"/>
        <v>0.45000000000000046</v>
      </c>
      <c r="M214">
        <f t="shared" si="14"/>
        <v>0.15000000000000036</v>
      </c>
      <c r="N214">
        <f t="shared" si="15"/>
        <v>0.3460046547711404</v>
      </c>
      <c r="P214">
        <f t="shared" si="16"/>
        <v>0</v>
      </c>
      <c r="Q214">
        <f t="shared" si="17"/>
        <v>3.3962264150943396E-2</v>
      </c>
      <c r="S214">
        <f t="shared" si="18"/>
        <v>0.41456310679611663</v>
      </c>
      <c r="T214">
        <f t="shared" si="19"/>
        <v>0.48904761904761906</v>
      </c>
      <c r="U214">
        <f t="shared" si="20"/>
        <v>0.15000000000000002</v>
      </c>
      <c r="V214">
        <f t="shared" si="21"/>
        <v>0.33333333333333331</v>
      </c>
      <c r="W214">
        <f t="shared" si="22"/>
        <v>1</v>
      </c>
      <c r="X214">
        <f t="shared" si="23"/>
        <v>0.1111111111111111</v>
      </c>
      <c r="Y214">
        <f t="shared" si="24"/>
        <v>0.18421052631578946</v>
      </c>
      <c r="Z214">
        <f t="shared" si="25"/>
        <v>0.14465518097413238</v>
      </c>
    </row>
    <row r="215" spans="1:26" x14ac:dyDescent="0.2">
      <c r="A215">
        <f t="shared" si="10"/>
        <v>1</v>
      </c>
      <c r="J215">
        <f t="shared" si="11"/>
        <v>0.25364431486880468</v>
      </c>
      <c r="K215">
        <f t="shared" si="12"/>
        <v>0.41641791044776127</v>
      </c>
      <c r="L215">
        <f t="shared" si="13"/>
        <v>0.45000000000000046</v>
      </c>
      <c r="M215">
        <f t="shared" si="14"/>
        <v>0.15000000000000036</v>
      </c>
      <c r="N215">
        <f t="shared" si="15"/>
        <v>0.3460046547711404</v>
      </c>
      <c r="P215">
        <f t="shared" si="16"/>
        <v>0</v>
      </c>
      <c r="Q215">
        <f t="shared" si="17"/>
        <v>3.3962264150943396E-2</v>
      </c>
      <c r="S215">
        <f t="shared" si="18"/>
        <v>0.49999999999999978</v>
      </c>
      <c r="T215">
        <f t="shared" si="19"/>
        <v>0.56428571428571428</v>
      </c>
      <c r="U215">
        <f t="shared" si="20"/>
        <v>0.15000000000000002</v>
      </c>
      <c r="V215">
        <f t="shared" si="21"/>
        <v>0.33333333333333331</v>
      </c>
      <c r="W215">
        <f t="shared" si="22"/>
        <v>1</v>
      </c>
      <c r="X215">
        <f t="shared" si="23"/>
        <v>0.1111111111111111</v>
      </c>
      <c r="Y215">
        <f t="shared" si="24"/>
        <v>0.18421052631578946</v>
      </c>
      <c r="Z215">
        <f t="shared" si="25"/>
        <v>0.16699766645151681</v>
      </c>
    </row>
    <row r="216" spans="1:26" x14ac:dyDescent="0.2">
      <c r="A216">
        <f t="shared" si="10"/>
        <v>1</v>
      </c>
      <c r="J216">
        <f t="shared" si="11"/>
        <v>0.25364431486880468</v>
      </c>
      <c r="K216">
        <f t="shared" si="12"/>
        <v>0.41641791044776127</v>
      </c>
      <c r="L216">
        <f t="shared" si="13"/>
        <v>0.45000000000000046</v>
      </c>
      <c r="M216">
        <f t="shared" si="14"/>
        <v>0.15000000000000036</v>
      </c>
      <c r="N216">
        <f t="shared" si="15"/>
        <v>0.34794414274631497</v>
      </c>
      <c r="P216">
        <f t="shared" si="16"/>
        <v>0</v>
      </c>
      <c r="Q216">
        <f t="shared" si="17"/>
        <v>3.3962264150943396E-2</v>
      </c>
      <c r="S216">
        <f t="shared" si="18"/>
        <v>0.58640776699029107</v>
      </c>
      <c r="T216">
        <f t="shared" si="19"/>
        <v>0.64000000000000012</v>
      </c>
      <c r="U216">
        <f t="shared" si="20"/>
        <v>0.15000000000000002</v>
      </c>
      <c r="V216">
        <f t="shared" si="21"/>
        <v>0.33333333333333331</v>
      </c>
      <c r="W216">
        <f t="shared" si="22"/>
        <v>1</v>
      </c>
      <c r="X216">
        <f t="shared" si="23"/>
        <v>0.1111111111111111</v>
      </c>
      <c r="Y216">
        <f t="shared" si="24"/>
        <v>0.18421052631578946</v>
      </c>
      <c r="Z216">
        <f t="shared" si="25"/>
        <v>0.21168263740628568</v>
      </c>
    </row>
    <row r="217" spans="1:26" x14ac:dyDescent="0.2">
      <c r="A217">
        <f t="shared" si="10"/>
        <v>1</v>
      </c>
      <c r="J217">
        <f t="shared" si="11"/>
        <v>0.25364431486880468</v>
      </c>
      <c r="K217">
        <f t="shared" si="12"/>
        <v>0.41641791044776127</v>
      </c>
      <c r="L217">
        <f t="shared" si="13"/>
        <v>0.45000000000000046</v>
      </c>
      <c r="M217">
        <f t="shared" si="14"/>
        <v>0.15000000000000036</v>
      </c>
      <c r="N217">
        <f t="shared" si="15"/>
        <v>0.39255236617532974</v>
      </c>
      <c r="P217">
        <f t="shared" si="16"/>
        <v>0</v>
      </c>
      <c r="Q217">
        <f t="shared" si="17"/>
        <v>7.1698113207547168E-2</v>
      </c>
      <c r="S217">
        <f t="shared" si="18"/>
        <v>0.67184466019417466</v>
      </c>
      <c r="T217">
        <f t="shared" si="19"/>
        <v>0.71523809523809534</v>
      </c>
      <c r="U217">
        <f t="shared" si="20"/>
        <v>0.15000000000000002</v>
      </c>
      <c r="V217">
        <f t="shared" si="21"/>
        <v>0.54716981132075471</v>
      </c>
      <c r="W217">
        <f t="shared" si="22"/>
        <v>1</v>
      </c>
      <c r="X217">
        <f t="shared" si="23"/>
        <v>8.3333333333333329E-2</v>
      </c>
      <c r="Y217">
        <f t="shared" si="24"/>
        <v>0.18421052631578946</v>
      </c>
      <c r="Z217">
        <f t="shared" si="25"/>
        <v>0.26133260513380668</v>
      </c>
    </row>
    <row r="218" spans="1:26" x14ac:dyDescent="0.2">
      <c r="A218">
        <f t="shared" si="10"/>
        <v>0.8</v>
      </c>
      <c r="J218">
        <f t="shared" si="11"/>
        <v>5.2478134110787486E-2</v>
      </c>
      <c r="K218">
        <f t="shared" si="12"/>
        <v>0</v>
      </c>
      <c r="L218">
        <f t="shared" si="13"/>
        <v>0</v>
      </c>
      <c r="M218">
        <f t="shared" si="14"/>
        <v>0.45000000000000046</v>
      </c>
      <c r="N218">
        <f t="shared" si="15"/>
        <v>0</v>
      </c>
      <c r="P218">
        <f t="shared" si="16"/>
        <v>0.1</v>
      </c>
      <c r="Q218">
        <f t="shared" si="17"/>
        <v>0</v>
      </c>
      <c r="S218">
        <f t="shared" si="18"/>
        <v>0</v>
      </c>
      <c r="T218">
        <f t="shared" si="19"/>
        <v>0.45714285714285713</v>
      </c>
      <c r="U218">
        <f t="shared" si="20"/>
        <v>0.15625</v>
      </c>
      <c r="V218">
        <f t="shared" si="21"/>
        <v>0</v>
      </c>
      <c r="W218">
        <f t="shared" si="22"/>
        <v>0.51351351351351349</v>
      </c>
      <c r="X218">
        <f t="shared" si="23"/>
        <v>0.94444444444444442</v>
      </c>
      <c r="Y218">
        <f t="shared" si="24"/>
        <v>0.97368421052631582</v>
      </c>
      <c r="Z218">
        <f t="shared" si="25"/>
        <v>8.1922446750409611E-4</v>
      </c>
    </row>
    <row r="219" spans="1:26" x14ac:dyDescent="0.2">
      <c r="A219">
        <f t="shared" si="10"/>
        <v>1</v>
      </c>
      <c r="J219">
        <f t="shared" si="11"/>
        <v>5.8309037900874619E-2</v>
      </c>
      <c r="K219">
        <f t="shared" si="12"/>
        <v>0.41343283582089579</v>
      </c>
      <c r="L219">
        <f t="shared" si="13"/>
        <v>0.31666666666666643</v>
      </c>
      <c r="M219">
        <f t="shared" si="14"/>
        <v>8.3333333333333329E-2</v>
      </c>
      <c r="N219">
        <f t="shared" si="15"/>
        <v>0.41117145073700545</v>
      </c>
      <c r="P219">
        <f t="shared" si="16"/>
        <v>0.2</v>
      </c>
      <c r="Q219">
        <f t="shared" si="17"/>
        <v>0.26037735849056604</v>
      </c>
      <c r="S219">
        <f t="shared" si="18"/>
        <v>0.54368932038834972</v>
      </c>
      <c r="T219">
        <f t="shared" si="19"/>
        <v>0.29047619047619061</v>
      </c>
      <c r="U219">
        <f t="shared" si="20"/>
        <v>0.125</v>
      </c>
      <c r="V219">
        <f t="shared" si="21"/>
        <v>0.39622641509433965</v>
      </c>
      <c r="W219">
        <f t="shared" si="22"/>
        <v>0.45945945945945948</v>
      </c>
      <c r="X219">
        <f t="shared" si="23"/>
        <v>0.22222222222222221</v>
      </c>
      <c r="Y219">
        <f t="shared" si="24"/>
        <v>0.28947368421052633</v>
      </c>
      <c r="Z219">
        <f t="shared" si="25"/>
        <v>0.20795888982672162</v>
      </c>
    </row>
    <row r="220" spans="1:26" x14ac:dyDescent="0.2">
      <c r="A220">
        <f t="shared" si="10"/>
        <v>1</v>
      </c>
      <c r="J220">
        <f t="shared" si="11"/>
        <v>5.8309037900874619E-2</v>
      </c>
      <c r="K220">
        <f t="shared" si="12"/>
        <v>0.41343283582089579</v>
      </c>
      <c r="L220">
        <f t="shared" si="13"/>
        <v>0.31666666666666643</v>
      </c>
      <c r="M220">
        <f t="shared" si="14"/>
        <v>8.3333333333333329E-2</v>
      </c>
      <c r="N220">
        <f t="shared" si="15"/>
        <v>0.41117145073700545</v>
      </c>
      <c r="P220">
        <f t="shared" si="16"/>
        <v>0.2</v>
      </c>
      <c r="Q220">
        <f t="shared" si="17"/>
        <v>0.26037735849056604</v>
      </c>
      <c r="S220">
        <f t="shared" si="18"/>
        <v>0.54368932038834972</v>
      </c>
      <c r="T220">
        <f t="shared" si="19"/>
        <v>0.29047619047619061</v>
      </c>
      <c r="U220">
        <f t="shared" si="20"/>
        <v>0.125</v>
      </c>
      <c r="V220">
        <f t="shared" si="21"/>
        <v>0.39622641509433965</v>
      </c>
      <c r="W220">
        <f t="shared" si="22"/>
        <v>0.45945945945945948</v>
      </c>
      <c r="X220">
        <f t="shared" si="23"/>
        <v>0.22222222222222221</v>
      </c>
      <c r="Y220">
        <f t="shared" si="24"/>
        <v>0.28947368421052633</v>
      </c>
      <c r="Z220">
        <f t="shared" si="25"/>
        <v>0.28255796633732189</v>
      </c>
    </row>
    <row r="221" spans="1:26" x14ac:dyDescent="0.2">
      <c r="A221">
        <f t="shared" si="10"/>
        <v>0.8</v>
      </c>
      <c r="J221">
        <f t="shared" si="11"/>
        <v>0.34402332361516058</v>
      </c>
      <c r="K221">
        <f t="shared" si="12"/>
        <v>0.52388059701492529</v>
      </c>
      <c r="L221">
        <f t="shared" si="13"/>
        <v>0.44166666666666643</v>
      </c>
      <c r="M221">
        <f t="shared" si="14"/>
        <v>0.43333333333333357</v>
      </c>
      <c r="N221">
        <f t="shared" si="15"/>
        <v>0.57680372381691236</v>
      </c>
      <c r="P221">
        <f t="shared" si="16"/>
        <v>0.2</v>
      </c>
      <c r="Q221">
        <f t="shared" si="17"/>
        <v>0.32075471698113206</v>
      </c>
      <c r="S221">
        <f t="shared" si="18"/>
        <v>0.6893203883495147</v>
      </c>
      <c r="T221">
        <f t="shared" si="19"/>
        <v>0.68095238095238098</v>
      </c>
      <c r="U221">
        <f t="shared" si="20"/>
        <v>0.14375000000000004</v>
      </c>
      <c r="V221">
        <f t="shared" si="21"/>
        <v>0.42767295597484278</v>
      </c>
      <c r="W221">
        <f t="shared" si="22"/>
        <v>0.35135135135135137</v>
      </c>
      <c r="X221">
        <f t="shared" si="23"/>
        <v>0.30555555555555558</v>
      </c>
      <c r="Y221">
        <f t="shared" si="24"/>
        <v>0.36842105263157893</v>
      </c>
      <c r="Z221">
        <f t="shared" si="25"/>
        <v>0.3115783724740579</v>
      </c>
    </row>
    <row r="222" spans="1:26" x14ac:dyDescent="0.2">
      <c r="A222">
        <f t="shared" si="10"/>
        <v>1</v>
      </c>
      <c r="J222">
        <f t="shared" si="11"/>
        <v>0.2303206997084549</v>
      </c>
      <c r="K222">
        <f t="shared" si="12"/>
        <v>0.27164179104477637</v>
      </c>
      <c r="L222">
        <f t="shared" si="13"/>
        <v>0.32500000000000046</v>
      </c>
      <c r="M222">
        <f t="shared" si="14"/>
        <v>0.65000000000000036</v>
      </c>
      <c r="N222">
        <f t="shared" si="15"/>
        <v>0.29712955779674166</v>
      </c>
      <c r="P222">
        <f t="shared" si="16"/>
        <v>0.2</v>
      </c>
      <c r="Q222">
        <f t="shared" si="17"/>
        <v>0.1811320754716981</v>
      </c>
      <c r="S222">
        <f t="shared" si="18"/>
        <v>0.27184466019417464</v>
      </c>
      <c r="T222">
        <f t="shared" si="19"/>
        <v>0.6333333333333333</v>
      </c>
      <c r="U222">
        <f t="shared" si="20"/>
        <v>9.375E-2</v>
      </c>
      <c r="V222">
        <f t="shared" si="21"/>
        <v>0.26415094339622641</v>
      </c>
      <c r="W222">
        <f t="shared" si="22"/>
        <v>0.72972972972972971</v>
      </c>
      <c r="X222">
        <f t="shared" si="23"/>
        <v>0.30555555555555558</v>
      </c>
      <c r="Y222">
        <f t="shared" si="24"/>
        <v>0.34210526315789475</v>
      </c>
      <c r="Z222">
        <f t="shared" si="25"/>
        <v>0.16079142048557668</v>
      </c>
    </row>
    <row r="223" spans="1:26" x14ac:dyDescent="0.2">
      <c r="A223">
        <f t="shared" si="10"/>
        <v>0.8</v>
      </c>
      <c r="J223">
        <f t="shared" si="11"/>
        <v>0.24781341107871713</v>
      </c>
      <c r="K223">
        <f t="shared" si="12"/>
        <v>0.3179104477611942</v>
      </c>
      <c r="L223">
        <f t="shared" si="13"/>
        <v>0.29166666666666669</v>
      </c>
      <c r="M223">
        <f t="shared" si="14"/>
        <v>0.45833333333333331</v>
      </c>
      <c r="N223">
        <f t="shared" si="15"/>
        <v>0.20170674941815361</v>
      </c>
      <c r="P223">
        <f t="shared" si="16"/>
        <v>0.2</v>
      </c>
      <c r="Q223">
        <f t="shared" si="17"/>
        <v>0.13584905660377358</v>
      </c>
      <c r="S223">
        <f t="shared" si="18"/>
        <v>0.23300970873786389</v>
      </c>
      <c r="T223">
        <f t="shared" si="19"/>
        <v>0.580952380952381</v>
      </c>
      <c r="U223">
        <f t="shared" si="20"/>
        <v>0.15000000000000002</v>
      </c>
      <c r="V223">
        <f t="shared" si="21"/>
        <v>0.13207547169811321</v>
      </c>
      <c r="W223">
        <f t="shared" si="22"/>
        <v>0.56756756756756754</v>
      </c>
      <c r="X223">
        <f t="shared" si="23"/>
        <v>0.5</v>
      </c>
      <c r="Y223">
        <f t="shared" si="24"/>
        <v>0.55263157894736847</v>
      </c>
      <c r="Z223">
        <f t="shared" si="25"/>
        <v>7.7727024477434084E-2</v>
      </c>
    </row>
    <row r="224" spans="1:26" x14ac:dyDescent="0.2">
      <c r="A224">
        <f t="shared" si="10"/>
        <v>0.8</v>
      </c>
      <c r="J224">
        <f t="shared" si="11"/>
        <v>0.34402332361516058</v>
      </c>
      <c r="K224">
        <f t="shared" si="12"/>
        <v>0.52388059701492529</v>
      </c>
      <c r="L224">
        <f t="shared" si="13"/>
        <v>0.44166666666666643</v>
      </c>
      <c r="M224">
        <f t="shared" si="14"/>
        <v>0.35000000000000026</v>
      </c>
      <c r="N224">
        <f t="shared" si="15"/>
        <v>0.40806826997672613</v>
      </c>
      <c r="P224">
        <f t="shared" si="16"/>
        <v>0.2</v>
      </c>
      <c r="Q224">
        <f t="shared" si="17"/>
        <v>0.32075471698113206</v>
      </c>
      <c r="S224">
        <f t="shared" si="18"/>
        <v>0.6893203883495147</v>
      </c>
      <c r="T224">
        <f t="shared" si="19"/>
        <v>0.68095238095238098</v>
      </c>
      <c r="U224">
        <f t="shared" si="20"/>
        <v>0.14375000000000004</v>
      </c>
      <c r="V224">
        <f t="shared" si="21"/>
        <v>0.42767295597484278</v>
      </c>
      <c r="W224">
        <f t="shared" si="22"/>
        <v>0.35135135135135137</v>
      </c>
      <c r="X224">
        <f t="shared" si="23"/>
        <v>0.30555555555555558</v>
      </c>
      <c r="Y224">
        <f t="shared" si="24"/>
        <v>0.36842105263157893</v>
      </c>
      <c r="Z224">
        <f t="shared" si="25"/>
        <v>8.2692021250186182E-2</v>
      </c>
    </row>
    <row r="225" spans="1:26" x14ac:dyDescent="0.2">
      <c r="A225">
        <f t="shared" si="10"/>
        <v>0.8</v>
      </c>
      <c r="J225">
        <f t="shared" si="11"/>
        <v>0.34402332361516058</v>
      </c>
      <c r="K225">
        <f t="shared" si="12"/>
        <v>0.52388059701492529</v>
      </c>
      <c r="L225">
        <f t="shared" si="13"/>
        <v>0.44166666666666643</v>
      </c>
      <c r="M225">
        <f t="shared" si="14"/>
        <v>0.35000000000000026</v>
      </c>
      <c r="N225">
        <f t="shared" si="15"/>
        <v>0.40651667959658649</v>
      </c>
      <c r="P225">
        <f t="shared" si="16"/>
        <v>0.2</v>
      </c>
      <c r="Q225">
        <f t="shared" si="17"/>
        <v>0.32075471698113206</v>
      </c>
      <c r="S225">
        <f t="shared" si="18"/>
        <v>0.6893203883495147</v>
      </c>
      <c r="T225">
        <f t="shared" si="19"/>
        <v>0.68095238095238098</v>
      </c>
      <c r="U225">
        <f t="shared" si="20"/>
        <v>0.14375000000000004</v>
      </c>
      <c r="V225">
        <f t="shared" si="21"/>
        <v>0.42767295597484278</v>
      </c>
      <c r="W225">
        <f t="shared" si="22"/>
        <v>0.35135135135135137</v>
      </c>
      <c r="X225">
        <f t="shared" si="23"/>
        <v>0.30555555555555558</v>
      </c>
      <c r="Y225">
        <f t="shared" si="24"/>
        <v>0.36842105263157893</v>
      </c>
      <c r="Z225">
        <f t="shared" si="25"/>
        <v>0.11223375204806117</v>
      </c>
    </row>
    <row r="226" spans="1:26" x14ac:dyDescent="0.2">
      <c r="A226">
        <f t="shared" si="10"/>
        <v>0.8</v>
      </c>
      <c r="J226">
        <f t="shared" si="11"/>
        <v>0.34402332361516058</v>
      </c>
      <c r="K226">
        <f t="shared" si="12"/>
        <v>0.52388059701492529</v>
      </c>
      <c r="L226">
        <f t="shared" si="13"/>
        <v>0.44166666666666643</v>
      </c>
      <c r="M226">
        <f t="shared" si="14"/>
        <v>0.35000000000000026</v>
      </c>
      <c r="N226">
        <f t="shared" si="15"/>
        <v>0.46198603568657876</v>
      </c>
      <c r="P226">
        <f t="shared" si="16"/>
        <v>0.2</v>
      </c>
      <c r="Q226">
        <f t="shared" si="17"/>
        <v>0.32075471698113206</v>
      </c>
      <c r="S226">
        <f t="shared" si="18"/>
        <v>0.6893203883495147</v>
      </c>
      <c r="T226">
        <f t="shared" si="19"/>
        <v>0.68095238095238098</v>
      </c>
      <c r="U226">
        <f t="shared" si="20"/>
        <v>0.14375000000000004</v>
      </c>
      <c r="V226">
        <f t="shared" si="21"/>
        <v>0.42767295597484278</v>
      </c>
      <c r="W226">
        <f t="shared" si="22"/>
        <v>0.35135135135135137</v>
      </c>
      <c r="X226">
        <f t="shared" si="23"/>
        <v>0.30555555555555558</v>
      </c>
      <c r="Y226">
        <f t="shared" si="24"/>
        <v>0.36842105263157893</v>
      </c>
      <c r="Z226">
        <f t="shared" si="25"/>
        <v>0.15096072687552753</v>
      </c>
    </row>
    <row r="227" spans="1:26" x14ac:dyDescent="0.2">
      <c r="A227">
        <f t="shared" si="10"/>
        <v>0.6</v>
      </c>
      <c r="J227">
        <f t="shared" si="11"/>
        <v>0.2303206997084549</v>
      </c>
      <c r="K227">
        <f t="shared" si="12"/>
        <v>0.22089552238805987</v>
      </c>
      <c r="L227">
        <f t="shared" si="13"/>
        <v>0.27500000000000036</v>
      </c>
      <c r="M227">
        <f t="shared" si="14"/>
        <v>0.35000000000000026</v>
      </c>
      <c r="N227">
        <f t="shared" si="15"/>
        <v>0.14972847168347556</v>
      </c>
      <c r="P227">
        <f t="shared" si="16"/>
        <v>0.2</v>
      </c>
      <c r="Q227">
        <f t="shared" si="17"/>
        <v>0.10943396226415095</v>
      </c>
      <c r="S227">
        <f t="shared" si="18"/>
        <v>0.11650485436893174</v>
      </c>
      <c r="T227">
        <f t="shared" si="19"/>
        <v>0.49523809523809526</v>
      </c>
      <c r="U227">
        <f t="shared" si="20"/>
        <v>0.16249999999999998</v>
      </c>
      <c r="V227">
        <f t="shared" si="21"/>
        <v>0.13836477987421383</v>
      </c>
      <c r="W227">
        <f t="shared" si="22"/>
        <v>0.67567567567567566</v>
      </c>
      <c r="X227">
        <f t="shared" si="23"/>
        <v>0.69444444444444442</v>
      </c>
      <c r="Y227">
        <f t="shared" si="24"/>
        <v>0.71052631578947367</v>
      </c>
      <c r="Z227">
        <f t="shared" si="25"/>
        <v>2.9219006007646094E-2</v>
      </c>
    </row>
    <row r="228" spans="1:26" x14ac:dyDescent="0.2">
      <c r="A228">
        <f t="shared" si="10"/>
        <v>0.6</v>
      </c>
      <c r="J228">
        <f t="shared" si="11"/>
        <v>0.20699708454810514</v>
      </c>
      <c r="K228">
        <f t="shared" si="12"/>
        <v>0.24179104477611965</v>
      </c>
      <c r="L228">
        <f t="shared" si="13"/>
        <v>0.29166666666666669</v>
      </c>
      <c r="M228">
        <f t="shared" si="14"/>
        <v>0.25</v>
      </c>
      <c r="N228">
        <f t="shared" si="15"/>
        <v>0.15050426687354537</v>
      </c>
      <c r="P228">
        <f t="shared" si="16"/>
        <v>0.2</v>
      </c>
      <c r="Q228">
        <f t="shared" si="17"/>
        <v>0.10943396226415095</v>
      </c>
      <c r="S228">
        <f t="shared" si="18"/>
        <v>5.8252427184466084E-2</v>
      </c>
      <c r="T228">
        <f t="shared" si="19"/>
        <v>0.55238095238095242</v>
      </c>
      <c r="U228">
        <f t="shared" si="20"/>
        <v>0.15062500000000001</v>
      </c>
      <c r="V228">
        <f t="shared" si="21"/>
        <v>0.12578616352201258</v>
      </c>
      <c r="W228">
        <f t="shared" si="22"/>
        <v>0.72972972972972971</v>
      </c>
      <c r="X228">
        <f t="shared" si="23"/>
        <v>0.66666666666666663</v>
      </c>
      <c r="Y228">
        <f t="shared" si="24"/>
        <v>0.65789473684210531</v>
      </c>
      <c r="Z228">
        <f t="shared" si="25"/>
        <v>1.1270542674147262E-2</v>
      </c>
    </row>
    <row r="229" spans="1:26" x14ac:dyDescent="0.2">
      <c r="A229">
        <f t="shared" si="10"/>
        <v>0.6</v>
      </c>
      <c r="J229">
        <f t="shared" si="11"/>
        <v>0.20699708454810514</v>
      </c>
      <c r="K229">
        <f t="shared" si="12"/>
        <v>0.24179104477611965</v>
      </c>
      <c r="L229">
        <f t="shared" si="13"/>
        <v>0.29166666666666669</v>
      </c>
      <c r="M229">
        <f t="shared" si="14"/>
        <v>0.25</v>
      </c>
      <c r="N229">
        <f t="shared" si="15"/>
        <v>0.15050426687354537</v>
      </c>
      <c r="P229">
        <f t="shared" si="16"/>
        <v>0.2</v>
      </c>
      <c r="Q229">
        <f t="shared" si="17"/>
        <v>0.10943396226415095</v>
      </c>
      <c r="S229">
        <f t="shared" si="18"/>
        <v>5.8252427184466084E-2</v>
      </c>
      <c r="T229">
        <f t="shared" si="19"/>
        <v>0.55238095238095242</v>
      </c>
      <c r="U229">
        <f t="shared" si="20"/>
        <v>0.15000000000000002</v>
      </c>
      <c r="V229">
        <f t="shared" si="21"/>
        <v>0.12578616352201258</v>
      </c>
      <c r="W229">
        <f t="shared" si="22"/>
        <v>0.72972972972972971</v>
      </c>
      <c r="X229">
        <f t="shared" si="23"/>
        <v>0.5</v>
      </c>
      <c r="Y229">
        <f t="shared" si="24"/>
        <v>0.57894736842105265</v>
      </c>
      <c r="Z229">
        <f t="shared" si="25"/>
        <v>3.1254654684474456E-2</v>
      </c>
    </row>
    <row r="230" spans="1:26" x14ac:dyDescent="0.2">
      <c r="A230">
        <f t="shared" si="10"/>
        <v>0.6</v>
      </c>
      <c r="J230">
        <f t="shared" si="11"/>
        <v>0.20699708454810514</v>
      </c>
      <c r="K230">
        <f t="shared" si="12"/>
        <v>0.24179104477611965</v>
      </c>
      <c r="L230">
        <f t="shared" si="13"/>
        <v>0.29166666666666669</v>
      </c>
      <c r="M230">
        <f t="shared" si="14"/>
        <v>0.25</v>
      </c>
      <c r="N230">
        <f t="shared" si="15"/>
        <v>0.2482544608223429</v>
      </c>
      <c r="P230">
        <f t="shared" si="16"/>
        <v>0.2</v>
      </c>
      <c r="Q230">
        <f t="shared" si="17"/>
        <v>0.13962264150943396</v>
      </c>
      <c r="S230">
        <f t="shared" si="18"/>
        <v>0.11650485436893174</v>
      </c>
      <c r="T230">
        <f t="shared" si="19"/>
        <v>0.62857142857142867</v>
      </c>
      <c r="U230">
        <f t="shared" si="20"/>
        <v>3.7499999999999978E-2</v>
      </c>
      <c r="V230">
        <f t="shared" si="21"/>
        <v>0.33962264150943394</v>
      </c>
      <c r="W230">
        <f t="shared" si="22"/>
        <v>0.72972972972972971</v>
      </c>
      <c r="X230">
        <f t="shared" si="23"/>
        <v>0.30555555555555558</v>
      </c>
      <c r="Y230">
        <f t="shared" si="24"/>
        <v>0.36842105263157893</v>
      </c>
      <c r="Z230">
        <f t="shared" si="25"/>
        <v>7.0478129189216032E-2</v>
      </c>
    </row>
    <row r="231" spans="1:26" x14ac:dyDescent="0.2">
      <c r="A231">
        <f t="shared" si="10"/>
        <v>1</v>
      </c>
      <c r="J231">
        <f t="shared" si="11"/>
        <v>0.27113702623906732</v>
      </c>
      <c r="K231">
        <f t="shared" si="12"/>
        <v>0.47910447761194019</v>
      </c>
      <c r="L231">
        <f t="shared" si="13"/>
        <v>0.5</v>
      </c>
      <c r="M231">
        <f t="shared" si="14"/>
        <v>0.20000000000000048</v>
      </c>
      <c r="N231">
        <f t="shared" si="15"/>
        <v>0.51318851823118694</v>
      </c>
      <c r="P231">
        <f t="shared" si="16"/>
        <v>0.2</v>
      </c>
      <c r="Q231">
        <f t="shared" si="17"/>
        <v>0.35849056603773582</v>
      </c>
      <c r="S231">
        <f t="shared" si="18"/>
        <v>0.66990291262135926</v>
      </c>
      <c r="T231">
        <f t="shared" si="19"/>
        <v>0.87142857142857144</v>
      </c>
      <c r="U231">
        <f t="shared" si="20"/>
        <v>0</v>
      </c>
      <c r="V231">
        <f t="shared" si="21"/>
        <v>0.61006289308176098</v>
      </c>
      <c r="W231">
        <f t="shared" si="22"/>
        <v>0.45945945945945948</v>
      </c>
      <c r="X231">
        <f t="shared" si="23"/>
        <v>0.16666666666666666</v>
      </c>
      <c r="Y231">
        <f t="shared" si="24"/>
        <v>0.21052631578947367</v>
      </c>
      <c r="Z231">
        <f t="shared" si="25"/>
        <v>0.1947768233950648</v>
      </c>
    </row>
    <row r="232" spans="1:26" x14ac:dyDescent="0.2">
      <c r="A232">
        <f t="shared" si="10"/>
        <v>0.6</v>
      </c>
      <c r="J232">
        <f t="shared" si="11"/>
        <v>0.20699708454810514</v>
      </c>
      <c r="K232">
        <f t="shared" si="12"/>
        <v>0.24179104477611965</v>
      </c>
      <c r="L232">
        <f t="shared" si="13"/>
        <v>0.29166666666666669</v>
      </c>
      <c r="M232">
        <f t="shared" si="14"/>
        <v>0.2333333333333337</v>
      </c>
      <c r="N232">
        <f t="shared" si="15"/>
        <v>0.18580294802172226</v>
      </c>
      <c r="P232">
        <f t="shared" si="16"/>
        <v>0.2</v>
      </c>
      <c r="Q232">
        <f t="shared" si="17"/>
        <v>0.10943396226415095</v>
      </c>
      <c r="S232">
        <f t="shared" si="18"/>
        <v>5.8252427184466084E-2</v>
      </c>
      <c r="T232">
        <f t="shared" si="19"/>
        <v>0.55238095238095242</v>
      </c>
      <c r="U232">
        <f t="shared" si="20"/>
        <v>0.15000000000000002</v>
      </c>
      <c r="V232">
        <f t="shared" si="21"/>
        <v>0.12578616352201258</v>
      </c>
      <c r="W232">
        <f t="shared" si="22"/>
        <v>0.72972972972972971</v>
      </c>
      <c r="X232">
        <f t="shared" si="23"/>
        <v>0.5</v>
      </c>
      <c r="Y232">
        <f t="shared" si="24"/>
        <v>0.57894736842105265</v>
      </c>
      <c r="Z232">
        <f t="shared" si="25"/>
        <v>2.7580557072637901E-2</v>
      </c>
    </row>
    <row r="233" spans="1:26" x14ac:dyDescent="0.2">
      <c r="A233">
        <f t="shared" si="10"/>
        <v>0.6</v>
      </c>
      <c r="J233">
        <f t="shared" si="11"/>
        <v>0.20699708454810514</v>
      </c>
      <c r="K233">
        <f t="shared" si="12"/>
        <v>0.13283582089552248</v>
      </c>
      <c r="L233">
        <f t="shared" si="13"/>
        <v>0.30833333333333357</v>
      </c>
      <c r="M233">
        <f t="shared" si="14"/>
        <v>0.40000000000000036</v>
      </c>
      <c r="N233">
        <f t="shared" si="15"/>
        <v>0.13537626066718386</v>
      </c>
      <c r="P233">
        <f t="shared" si="16"/>
        <v>0.2</v>
      </c>
      <c r="Q233">
        <f t="shared" si="17"/>
        <v>6.7924528301886791E-2</v>
      </c>
      <c r="S233">
        <f t="shared" si="18"/>
        <v>0</v>
      </c>
      <c r="T233">
        <f t="shared" si="19"/>
        <v>0.47619047619047616</v>
      </c>
      <c r="U233">
        <f t="shared" si="20"/>
        <v>0.19374999999999998</v>
      </c>
      <c r="V233">
        <f t="shared" si="21"/>
        <v>7.5471698113207544E-2</v>
      </c>
      <c r="W233">
        <f t="shared" si="22"/>
        <v>0.72972972972972971</v>
      </c>
      <c r="X233">
        <f t="shared" si="23"/>
        <v>0.69444444444444442</v>
      </c>
      <c r="Y233">
        <f t="shared" si="24"/>
        <v>0.68421052631578949</v>
      </c>
      <c r="Z233">
        <f t="shared" si="25"/>
        <v>6.9758204657166976E-3</v>
      </c>
    </row>
    <row r="234" spans="1:26" x14ac:dyDescent="0.2">
      <c r="A234">
        <f t="shared" si="10"/>
        <v>0.8</v>
      </c>
      <c r="J234">
        <f t="shared" si="11"/>
        <v>0</v>
      </c>
      <c r="K234">
        <f t="shared" si="12"/>
        <v>5.2238805970149252E-2</v>
      </c>
      <c r="L234">
        <f t="shared" si="13"/>
        <v>0.3000000000000001</v>
      </c>
      <c r="M234">
        <f t="shared" si="14"/>
        <v>0.25</v>
      </c>
      <c r="N234">
        <f t="shared" si="15"/>
        <v>8.727695888285493E-2</v>
      </c>
      <c r="P234">
        <f t="shared" si="16"/>
        <v>0.2</v>
      </c>
      <c r="Q234">
        <f t="shared" si="17"/>
        <v>0.1169811320754717</v>
      </c>
      <c r="S234">
        <f t="shared" si="18"/>
        <v>0</v>
      </c>
      <c r="T234">
        <f t="shared" si="19"/>
        <v>0.63809523809523816</v>
      </c>
      <c r="U234">
        <f t="shared" si="20"/>
        <v>0.16249999999999998</v>
      </c>
      <c r="V234">
        <f t="shared" si="21"/>
        <v>6.2893081761006289E-2</v>
      </c>
      <c r="W234">
        <f t="shared" si="22"/>
        <v>0.35135135135135137</v>
      </c>
      <c r="X234">
        <f t="shared" si="23"/>
        <v>1</v>
      </c>
      <c r="Y234">
        <f t="shared" si="24"/>
        <v>1</v>
      </c>
      <c r="Z234">
        <f t="shared" si="25"/>
        <v>3.3786803038578027E-2</v>
      </c>
    </row>
    <row r="235" spans="1:26" x14ac:dyDescent="0.2">
      <c r="A235">
        <f t="shared" si="10"/>
        <v>0.6</v>
      </c>
      <c r="J235">
        <f t="shared" si="11"/>
        <v>0.20699708454810514</v>
      </c>
      <c r="K235">
        <f t="shared" si="12"/>
        <v>0.13283582089552248</v>
      </c>
      <c r="L235">
        <f t="shared" si="13"/>
        <v>0.30833333333333357</v>
      </c>
      <c r="M235">
        <f t="shared" si="14"/>
        <v>0.40000000000000036</v>
      </c>
      <c r="N235">
        <f t="shared" si="15"/>
        <v>0.17532971295577968</v>
      </c>
      <c r="P235">
        <f t="shared" si="16"/>
        <v>0.2</v>
      </c>
      <c r="Q235">
        <f t="shared" si="17"/>
        <v>0.1169811320754717</v>
      </c>
      <c r="S235">
        <f t="shared" si="18"/>
        <v>0</v>
      </c>
      <c r="T235">
        <f t="shared" si="19"/>
        <v>0.63809523809523816</v>
      </c>
      <c r="U235">
        <f t="shared" si="20"/>
        <v>0.13749999999999996</v>
      </c>
      <c r="V235">
        <f t="shared" si="21"/>
        <v>0.1761006289308176</v>
      </c>
      <c r="W235">
        <f t="shared" si="22"/>
        <v>1</v>
      </c>
      <c r="X235">
        <f t="shared" si="23"/>
        <v>0.47222222222222221</v>
      </c>
      <c r="Y235">
        <f t="shared" si="24"/>
        <v>0.47368421052631576</v>
      </c>
      <c r="Z235">
        <f t="shared" si="25"/>
        <v>3.5028052231766048E-2</v>
      </c>
    </row>
    <row r="236" spans="1:26" x14ac:dyDescent="0.2">
      <c r="A236">
        <f t="shared" si="10"/>
        <v>0.8</v>
      </c>
      <c r="J236">
        <f t="shared" si="11"/>
        <v>0</v>
      </c>
      <c r="K236">
        <f t="shared" si="12"/>
        <v>5.2238805970149252E-2</v>
      </c>
      <c r="L236">
        <f t="shared" si="13"/>
        <v>0.3000000000000001</v>
      </c>
      <c r="M236">
        <f t="shared" si="14"/>
        <v>0.25</v>
      </c>
      <c r="N236">
        <f t="shared" si="15"/>
        <v>0.12839410395655548</v>
      </c>
      <c r="P236">
        <f t="shared" si="16"/>
        <v>0.2</v>
      </c>
      <c r="Q236">
        <f t="shared" si="17"/>
        <v>0.1169811320754717</v>
      </c>
      <c r="S236">
        <f t="shared" si="18"/>
        <v>0</v>
      </c>
      <c r="T236">
        <f t="shared" si="19"/>
        <v>0.63809523809523816</v>
      </c>
      <c r="U236">
        <f t="shared" si="20"/>
        <v>0.13749999999999996</v>
      </c>
      <c r="V236">
        <f t="shared" si="21"/>
        <v>0.1761006289308176</v>
      </c>
      <c r="W236">
        <f t="shared" si="22"/>
        <v>1</v>
      </c>
      <c r="X236">
        <f t="shared" si="23"/>
        <v>0.5</v>
      </c>
      <c r="Y236">
        <f t="shared" si="24"/>
        <v>0.57894736842105265</v>
      </c>
      <c r="Z236">
        <f t="shared" si="25"/>
        <v>4.3120996971351966E-2</v>
      </c>
    </row>
    <row r="237" spans="1:26" x14ac:dyDescent="0.2">
      <c r="A237">
        <f t="shared" si="10"/>
        <v>0.6</v>
      </c>
      <c r="J237">
        <f t="shared" si="11"/>
        <v>0.20699708454810514</v>
      </c>
      <c r="K237">
        <f t="shared" si="12"/>
        <v>0.13283582089552248</v>
      </c>
      <c r="L237">
        <f t="shared" si="13"/>
        <v>0.30833333333333357</v>
      </c>
      <c r="M237">
        <f t="shared" si="14"/>
        <v>0.40000000000000036</v>
      </c>
      <c r="N237">
        <f t="shared" si="15"/>
        <v>0.18153607447633824</v>
      </c>
      <c r="P237">
        <f t="shared" si="16"/>
        <v>0.2</v>
      </c>
      <c r="Q237">
        <f t="shared" si="17"/>
        <v>0.1169811320754717</v>
      </c>
      <c r="S237">
        <f t="shared" si="18"/>
        <v>0</v>
      </c>
      <c r="T237">
        <f t="shared" si="19"/>
        <v>0.63809523809523816</v>
      </c>
      <c r="U237">
        <f t="shared" si="20"/>
        <v>0.13749999999999996</v>
      </c>
      <c r="V237">
        <f t="shared" si="21"/>
        <v>0.1761006289308176</v>
      </c>
      <c r="W237">
        <f t="shared" si="22"/>
        <v>1</v>
      </c>
      <c r="X237">
        <f t="shared" si="23"/>
        <v>0.47222222222222221</v>
      </c>
      <c r="Y237">
        <f t="shared" si="24"/>
        <v>0.47368421052631576</v>
      </c>
      <c r="Z237">
        <f t="shared" si="25"/>
        <v>4.9923042550022341E-2</v>
      </c>
    </row>
    <row r="238" spans="1:26" x14ac:dyDescent="0.2">
      <c r="A238">
        <f t="shared" si="10"/>
        <v>0.4</v>
      </c>
      <c r="J238">
        <f t="shared" si="11"/>
        <v>0.28862973760932953</v>
      </c>
      <c r="K238">
        <f t="shared" si="12"/>
        <v>0.39402985074626873</v>
      </c>
      <c r="L238">
        <f t="shared" si="13"/>
        <v>0.40833333333333383</v>
      </c>
      <c r="M238">
        <f t="shared" si="14"/>
        <v>0.45833333333333331</v>
      </c>
      <c r="N238">
        <f t="shared" si="15"/>
        <v>0.29014740108611325</v>
      </c>
      <c r="P238">
        <f t="shared" si="16"/>
        <v>0.2</v>
      </c>
      <c r="Q238">
        <f t="shared" si="17"/>
        <v>0.18490566037735848</v>
      </c>
      <c r="S238">
        <f t="shared" si="18"/>
        <v>0.23300970873786389</v>
      </c>
      <c r="T238">
        <f t="shared" si="19"/>
        <v>0.71904761904761916</v>
      </c>
      <c r="U238">
        <f t="shared" si="20"/>
        <v>0.125</v>
      </c>
      <c r="V238">
        <f t="shared" si="21"/>
        <v>0.2389937106918239</v>
      </c>
      <c r="W238">
        <f t="shared" si="22"/>
        <v>0.89189189189189189</v>
      </c>
      <c r="X238">
        <f t="shared" si="23"/>
        <v>0.3888888888888889</v>
      </c>
      <c r="Y238">
        <f t="shared" si="24"/>
        <v>0.44736842105263158</v>
      </c>
      <c r="Z238">
        <f t="shared" si="25"/>
        <v>6.893898018966288E-2</v>
      </c>
    </row>
    <row r="239" spans="1:26" x14ac:dyDescent="0.2">
      <c r="A239">
        <f t="shared" si="10"/>
        <v>0.4</v>
      </c>
      <c r="J239">
        <f t="shared" si="11"/>
        <v>0.28862973760932953</v>
      </c>
      <c r="K239">
        <f t="shared" si="12"/>
        <v>0.39402985074626873</v>
      </c>
      <c r="L239">
        <f t="shared" si="13"/>
        <v>0.40833333333333383</v>
      </c>
      <c r="M239">
        <f t="shared" si="14"/>
        <v>0.45833333333333331</v>
      </c>
      <c r="N239">
        <f t="shared" si="15"/>
        <v>0.31070597362296354</v>
      </c>
      <c r="P239">
        <f t="shared" si="16"/>
        <v>0.2</v>
      </c>
      <c r="Q239">
        <f t="shared" si="17"/>
        <v>0.18490566037735848</v>
      </c>
      <c r="S239">
        <f t="shared" si="18"/>
        <v>0.23300970873786389</v>
      </c>
      <c r="T239">
        <f t="shared" si="19"/>
        <v>0.71904761904761916</v>
      </c>
      <c r="U239">
        <f t="shared" si="20"/>
        <v>0.125</v>
      </c>
      <c r="V239">
        <f t="shared" si="21"/>
        <v>0.2389937106918239</v>
      </c>
      <c r="W239">
        <f t="shared" si="22"/>
        <v>0.89189189189189189</v>
      </c>
      <c r="X239">
        <f t="shared" si="23"/>
        <v>0.3888888888888889</v>
      </c>
      <c r="Y239">
        <f t="shared" si="24"/>
        <v>0.44736842105263158</v>
      </c>
      <c r="Z239">
        <f t="shared" si="25"/>
        <v>9.8728960826175466E-2</v>
      </c>
    </row>
    <row r="240" spans="1:26" x14ac:dyDescent="0.2">
      <c r="A240">
        <f t="shared" si="10"/>
        <v>0.8</v>
      </c>
      <c r="J240">
        <f t="shared" si="11"/>
        <v>0.27405247813411088</v>
      </c>
      <c r="K240">
        <f t="shared" si="12"/>
        <v>0.47014925373134331</v>
      </c>
      <c r="L240">
        <f t="shared" si="13"/>
        <v>0.40833333333333383</v>
      </c>
      <c r="M240">
        <f t="shared" si="14"/>
        <v>0.3000000000000001</v>
      </c>
      <c r="N240">
        <f t="shared" si="15"/>
        <v>0.48332040341349886</v>
      </c>
      <c r="P240">
        <f t="shared" si="16"/>
        <v>0.2</v>
      </c>
      <c r="Q240">
        <f t="shared" si="17"/>
        <v>0.21886792452830189</v>
      </c>
      <c r="S240">
        <f t="shared" si="18"/>
        <v>0.50485436893203894</v>
      </c>
      <c r="T240">
        <f t="shared" si="19"/>
        <v>0.55238095238095242</v>
      </c>
      <c r="U240">
        <f t="shared" si="20"/>
        <v>0.13749999999999996</v>
      </c>
      <c r="V240">
        <f t="shared" si="21"/>
        <v>0.26415094339622641</v>
      </c>
      <c r="W240">
        <f t="shared" si="22"/>
        <v>0.45945945945945948</v>
      </c>
      <c r="X240">
        <f t="shared" si="23"/>
        <v>0.30555555555555558</v>
      </c>
      <c r="Y240">
        <f t="shared" si="24"/>
        <v>0.34210526315789475</v>
      </c>
      <c r="Z240">
        <f t="shared" si="25"/>
        <v>0.14721215431209969</v>
      </c>
    </row>
    <row r="241" spans="1:26" x14ac:dyDescent="0.2">
      <c r="A241">
        <f t="shared" si="10"/>
        <v>0.6</v>
      </c>
      <c r="J241">
        <f t="shared" si="11"/>
        <v>0.18950437317784249</v>
      </c>
      <c r="K241">
        <f t="shared" si="12"/>
        <v>0.26865671641791045</v>
      </c>
      <c r="L241">
        <f t="shared" si="13"/>
        <v>0.32500000000000046</v>
      </c>
      <c r="M241">
        <f t="shared" si="14"/>
        <v>0.52500000000000036</v>
      </c>
      <c r="N241">
        <f t="shared" si="15"/>
        <v>0.15593483320403415</v>
      </c>
      <c r="P241">
        <f t="shared" si="16"/>
        <v>0.2</v>
      </c>
      <c r="Q241">
        <f t="shared" si="17"/>
        <v>0.11320754716981132</v>
      </c>
      <c r="S241">
        <f t="shared" si="18"/>
        <v>0.11650485436893174</v>
      </c>
      <c r="T241">
        <f t="shared" si="19"/>
        <v>0.51428571428571435</v>
      </c>
      <c r="U241">
        <f t="shared" si="20"/>
        <v>0.125</v>
      </c>
      <c r="V241">
        <f t="shared" si="21"/>
        <v>0.12578616352201258</v>
      </c>
      <c r="W241">
        <f t="shared" si="22"/>
        <v>0.45945945945945948</v>
      </c>
      <c r="X241">
        <f t="shared" si="23"/>
        <v>0.47222222222222221</v>
      </c>
      <c r="Y241">
        <f t="shared" si="24"/>
        <v>0.39473684210526316</v>
      </c>
      <c r="Z241">
        <f t="shared" si="25"/>
        <v>1.9115237575095577E-3</v>
      </c>
    </row>
    <row r="242" spans="1:26" x14ac:dyDescent="0.2">
      <c r="A242">
        <f t="shared" si="10"/>
        <v>0.6</v>
      </c>
      <c r="J242">
        <f t="shared" si="11"/>
        <v>0.18950437317784249</v>
      </c>
      <c r="K242">
        <f t="shared" si="12"/>
        <v>0.26865671641791045</v>
      </c>
      <c r="L242">
        <f t="shared" si="13"/>
        <v>0.32500000000000046</v>
      </c>
      <c r="M242">
        <f t="shared" si="14"/>
        <v>0.52500000000000036</v>
      </c>
      <c r="N242">
        <f t="shared" si="15"/>
        <v>0.15981380915438323</v>
      </c>
      <c r="P242">
        <f t="shared" si="16"/>
        <v>0.2</v>
      </c>
      <c r="Q242">
        <f t="shared" si="17"/>
        <v>0.11320754716981132</v>
      </c>
      <c r="S242">
        <f t="shared" si="18"/>
        <v>0.11650485436893174</v>
      </c>
      <c r="T242">
        <f t="shared" si="19"/>
        <v>0.51428571428571435</v>
      </c>
      <c r="U242">
        <f t="shared" si="20"/>
        <v>0.125</v>
      </c>
      <c r="V242">
        <f t="shared" si="21"/>
        <v>0.12578616352201258</v>
      </c>
      <c r="W242">
        <f t="shared" si="22"/>
        <v>0.45945945945945948</v>
      </c>
      <c r="X242">
        <f t="shared" si="23"/>
        <v>0.5</v>
      </c>
      <c r="Y242">
        <f t="shared" si="24"/>
        <v>0.57894736842105265</v>
      </c>
      <c r="Z242">
        <f t="shared" si="25"/>
        <v>2.4254009234893997E-2</v>
      </c>
    </row>
    <row r="243" spans="1:26" x14ac:dyDescent="0.2">
      <c r="A243">
        <f t="shared" si="10"/>
        <v>0.6</v>
      </c>
      <c r="J243">
        <f t="shared" si="11"/>
        <v>0.18950437317784249</v>
      </c>
      <c r="K243">
        <f t="shared" si="12"/>
        <v>0.26865671641791045</v>
      </c>
      <c r="L243">
        <f t="shared" si="13"/>
        <v>0.32500000000000046</v>
      </c>
      <c r="M243">
        <f t="shared" si="14"/>
        <v>0.52500000000000036</v>
      </c>
      <c r="N243">
        <f t="shared" si="15"/>
        <v>0.1617532971295578</v>
      </c>
      <c r="P243">
        <f t="shared" si="16"/>
        <v>0.2</v>
      </c>
      <c r="Q243">
        <f t="shared" si="17"/>
        <v>0.11320754716981132</v>
      </c>
      <c r="S243">
        <f t="shared" si="18"/>
        <v>0.11650485436893174</v>
      </c>
      <c r="T243">
        <f t="shared" si="19"/>
        <v>0.51428571428571435</v>
      </c>
      <c r="U243">
        <f t="shared" si="20"/>
        <v>0.125</v>
      </c>
      <c r="V243">
        <f t="shared" si="21"/>
        <v>0.12578616352201258</v>
      </c>
      <c r="W243">
        <f t="shared" si="22"/>
        <v>0.45945945945945948</v>
      </c>
      <c r="X243">
        <f t="shared" si="23"/>
        <v>0.5</v>
      </c>
      <c r="Y243">
        <f t="shared" si="24"/>
        <v>0.57894736842105265</v>
      </c>
      <c r="Z243">
        <f t="shared" si="25"/>
        <v>4.1631497939526342E-2</v>
      </c>
    </row>
    <row r="244" spans="1:26" x14ac:dyDescent="0.2">
      <c r="A244">
        <f t="shared" si="10"/>
        <v>0.6</v>
      </c>
      <c r="J244">
        <f t="shared" si="11"/>
        <v>0.35568513119533524</v>
      </c>
      <c r="K244">
        <f t="shared" si="12"/>
        <v>0.54776119402985102</v>
      </c>
      <c r="L244">
        <f t="shared" si="13"/>
        <v>0.51666666666666694</v>
      </c>
      <c r="M244">
        <f t="shared" si="14"/>
        <v>0.49166666666666714</v>
      </c>
      <c r="N244">
        <f t="shared" si="15"/>
        <v>0.34794414274631497</v>
      </c>
      <c r="P244">
        <f t="shared" si="16"/>
        <v>0.2</v>
      </c>
      <c r="Q244">
        <f t="shared" si="17"/>
        <v>0.23018867924528302</v>
      </c>
      <c r="S244">
        <f t="shared" si="18"/>
        <v>0.46601941747572823</v>
      </c>
      <c r="T244">
        <f t="shared" si="19"/>
        <v>0.62857142857142867</v>
      </c>
      <c r="U244">
        <f t="shared" si="20"/>
        <v>9.9999999999999978E-2</v>
      </c>
      <c r="V244">
        <f t="shared" si="21"/>
        <v>0.22641509433962265</v>
      </c>
      <c r="W244">
        <f t="shared" si="22"/>
        <v>0.35135135135135137</v>
      </c>
      <c r="X244">
        <f t="shared" si="23"/>
        <v>0.3611111111111111</v>
      </c>
      <c r="Y244">
        <f t="shared" si="24"/>
        <v>0.42105263157894735</v>
      </c>
      <c r="Z244">
        <f t="shared" si="25"/>
        <v>9.2522714860235347E-2</v>
      </c>
    </row>
    <row r="245" spans="1:26" x14ac:dyDescent="0.2">
      <c r="A245">
        <f t="shared" si="10"/>
        <v>0.6</v>
      </c>
      <c r="J245">
        <f t="shared" si="11"/>
        <v>0.35568513119533524</v>
      </c>
      <c r="K245">
        <f t="shared" si="12"/>
        <v>0.54776119402985102</v>
      </c>
      <c r="L245">
        <f t="shared" si="13"/>
        <v>0.51666666666666694</v>
      </c>
      <c r="M245">
        <f t="shared" si="14"/>
        <v>0.49166666666666714</v>
      </c>
      <c r="N245">
        <f t="shared" si="15"/>
        <v>0.34794414274631497</v>
      </c>
      <c r="P245">
        <f t="shared" si="16"/>
        <v>0.2</v>
      </c>
      <c r="Q245">
        <f t="shared" si="17"/>
        <v>0.23018867924528302</v>
      </c>
      <c r="S245">
        <f t="shared" si="18"/>
        <v>0.46601941747572823</v>
      </c>
      <c r="T245">
        <f t="shared" si="19"/>
        <v>0.62857142857142867</v>
      </c>
      <c r="U245">
        <f t="shared" si="20"/>
        <v>9.9999999999999978E-2</v>
      </c>
      <c r="V245">
        <f t="shared" si="21"/>
        <v>0.22641509433962265</v>
      </c>
      <c r="W245">
        <f t="shared" si="22"/>
        <v>0.35135135135135137</v>
      </c>
      <c r="X245">
        <f t="shared" si="23"/>
        <v>0.3611111111111111</v>
      </c>
      <c r="Y245">
        <f t="shared" si="24"/>
        <v>0.42105263157894735</v>
      </c>
      <c r="Z245">
        <f t="shared" si="25"/>
        <v>0.13596643662181621</v>
      </c>
    </row>
    <row r="246" spans="1:26" x14ac:dyDescent="0.2">
      <c r="A246">
        <f t="shared" si="10"/>
        <v>0.4</v>
      </c>
      <c r="J246">
        <f t="shared" si="11"/>
        <v>0.35568513119533524</v>
      </c>
      <c r="K246">
        <f t="shared" si="12"/>
        <v>0.54776119402985102</v>
      </c>
      <c r="L246">
        <f t="shared" si="13"/>
        <v>0.51666666666666694</v>
      </c>
      <c r="M246">
        <f t="shared" si="14"/>
        <v>0.64166666666666694</v>
      </c>
      <c r="N246">
        <f t="shared" si="15"/>
        <v>0.36346004654771141</v>
      </c>
      <c r="P246">
        <f t="shared" si="16"/>
        <v>0.2</v>
      </c>
      <c r="Q246">
        <f t="shared" si="17"/>
        <v>0.23018867924528302</v>
      </c>
      <c r="S246">
        <f t="shared" si="18"/>
        <v>0.46601941747572823</v>
      </c>
      <c r="T246">
        <f t="shared" si="19"/>
        <v>0.62857142857142867</v>
      </c>
      <c r="U246">
        <f t="shared" si="20"/>
        <v>9.9999999999999978E-2</v>
      </c>
      <c r="V246">
        <f t="shared" si="21"/>
        <v>0.22641509433962265</v>
      </c>
      <c r="W246">
        <f t="shared" si="22"/>
        <v>0.35135135135135137</v>
      </c>
      <c r="X246">
        <f t="shared" si="23"/>
        <v>0.3611111111111111</v>
      </c>
      <c r="Y246">
        <f t="shared" si="24"/>
        <v>0.42105263157894735</v>
      </c>
      <c r="Z246">
        <f t="shared" si="25"/>
        <v>0.15210267613326051</v>
      </c>
    </row>
    <row r="247" spans="1:26" x14ac:dyDescent="0.2">
      <c r="A247">
        <f t="shared" si="10"/>
        <v>0.6</v>
      </c>
      <c r="J247">
        <f t="shared" si="11"/>
        <v>0.46938775510204089</v>
      </c>
      <c r="K247">
        <f t="shared" si="12"/>
        <v>0.5567164179104479</v>
      </c>
      <c r="L247">
        <f t="shared" si="13"/>
        <v>0.64166666666666694</v>
      </c>
      <c r="M247">
        <f t="shared" si="14"/>
        <v>0.58333333333333337</v>
      </c>
      <c r="N247">
        <f t="shared" si="15"/>
        <v>0.55159038013964312</v>
      </c>
      <c r="P247">
        <f t="shared" si="16"/>
        <v>0.2</v>
      </c>
      <c r="Q247">
        <f t="shared" si="17"/>
        <v>0.2981132075471698</v>
      </c>
      <c r="S247">
        <f t="shared" si="18"/>
        <v>0.84466019417475713</v>
      </c>
      <c r="T247">
        <f t="shared" si="19"/>
        <v>0.50000000000000011</v>
      </c>
      <c r="U247">
        <f t="shared" si="20"/>
        <v>6.25E-2</v>
      </c>
      <c r="V247">
        <f t="shared" si="21"/>
        <v>0.79874213836477992</v>
      </c>
      <c r="W247">
        <f t="shared" si="22"/>
        <v>0.45945945945945948</v>
      </c>
      <c r="X247">
        <f t="shared" si="23"/>
        <v>0.16666666666666666</v>
      </c>
      <c r="Y247">
        <f t="shared" si="24"/>
        <v>0.21052631578947367</v>
      </c>
      <c r="Z247">
        <f t="shared" si="25"/>
        <v>0.28263244128891318</v>
      </c>
    </row>
    <row r="248" spans="1:26" x14ac:dyDescent="0.2">
      <c r="A248">
        <f t="shared" si="10"/>
        <v>0.8</v>
      </c>
      <c r="J248">
        <f t="shared" si="11"/>
        <v>0.20699708454810514</v>
      </c>
      <c r="K248">
        <f t="shared" si="12"/>
        <v>0.24179104477611965</v>
      </c>
      <c r="L248">
        <f t="shared" si="13"/>
        <v>0.3416666666666674</v>
      </c>
      <c r="M248">
        <f t="shared" si="14"/>
        <v>0.25</v>
      </c>
      <c r="N248">
        <f t="shared" si="15"/>
        <v>0.16679596586501164</v>
      </c>
      <c r="P248">
        <f t="shared" si="16"/>
        <v>0.2</v>
      </c>
      <c r="Q248">
        <f t="shared" si="17"/>
        <v>0.1169811320754717</v>
      </c>
      <c r="S248">
        <f t="shared" si="18"/>
        <v>5.8252427184466084E-2</v>
      </c>
      <c r="T248">
        <f t="shared" si="19"/>
        <v>0.55238095238095242</v>
      </c>
      <c r="U248">
        <f t="shared" si="20"/>
        <v>0.15000000000000002</v>
      </c>
      <c r="V248">
        <f t="shared" si="21"/>
        <v>0.12578616352201258</v>
      </c>
      <c r="W248">
        <f t="shared" si="22"/>
        <v>0.72972972972972971</v>
      </c>
      <c r="X248">
        <f t="shared" si="23"/>
        <v>0.66666666666666663</v>
      </c>
      <c r="Y248">
        <f t="shared" si="24"/>
        <v>0.65789473684210531</v>
      </c>
      <c r="Z248">
        <f t="shared" si="25"/>
        <v>6.7275706270790922E-3</v>
      </c>
    </row>
    <row r="249" spans="1:26" x14ac:dyDescent="0.2">
      <c r="A249">
        <f t="shared" si="10"/>
        <v>0.8</v>
      </c>
      <c r="J249">
        <f t="shared" si="11"/>
        <v>0.20699708454810514</v>
      </c>
      <c r="K249">
        <f t="shared" si="12"/>
        <v>0.24179104477611965</v>
      </c>
      <c r="L249">
        <f t="shared" si="13"/>
        <v>0.3416666666666674</v>
      </c>
      <c r="M249">
        <f t="shared" si="14"/>
        <v>0.25</v>
      </c>
      <c r="N249">
        <f t="shared" si="15"/>
        <v>0.17688130333591931</v>
      </c>
      <c r="P249">
        <f t="shared" si="16"/>
        <v>0.2</v>
      </c>
      <c r="Q249">
        <f t="shared" si="17"/>
        <v>0.1169811320754717</v>
      </c>
      <c r="S249">
        <f t="shared" si="18"/>
        <v>5.8252427184466084E-2</v>
      </c>
      <c r="T249">
        <f t="shared" si="19"/>
        <v>0.55238095238095242</v>
      </c>
      <c r="U249">
        <f t="shared" si="20"/>
        <v>0.15000000000000002</v>
      </c>
      <c r="V249">
        <f t="shared" si="21"/>
        <v>0.12578616352201258</v>
      </c>
      <c r="W249">
        <f t="shared" si="22"/>
        <v>0.72972972972972971</v>
      </c>
      <c r="X249">
        <f t="shared" si="23"/>
        <v>0.5</v>
      </c>
      <c r="Y249">
        <f t="shared" si="24"/>
        <v>0.57894736842105265</v>
      </c>
      <c r="Z249">
        <f t="shared" si="25"/>
        <v>2.6587557718087483E-2</v>
      </c>
    </row>
    <row r="250" spans="1:26" x14ac:dyDescent="0.2">
      <c r="A250">
        <f t="shared" si="10"/>
        <v>0.8</v>
      </c>
      <c r="J250">
        <f t="shared" si="11"/>
        <v>0.20699708454810514</v>
      </c>
      <c r="K250">
        <f t="shared" si="12"/>
        <v>0.24179104477611965</v>
      </c>
      <c r="L250">
        <f t="shared" si="13"/>
        <v>0.3416666666666674</v>
      </c>
      <c r="M250">
        <f t="shared" si="14"/>
        <v>0.25</v>
      </c>
      <c r="N250">
        <f t="shared" si="15"/>
        <v>0.20015515903801395</v>
      </c>
      <c r="P250">
        <f t="shared" si="16"/>
        <v>0.2</v>
      </c>
      <c r="Q250">
        <f t="shared" si="17"/>
        <v>0.1169811320754717</v>
      </c>
      <c r="S250">
        <f t="shared" si="18"/>
        <v>5.8252427184466084E-2</v>
      </c>
      <c r="T250">
        <f t="shared" si="19"/>
        <v>0.55238095238095242</v>
      </c>
      <c r="U250">
        <f t="shared" si="20"/>
        <v>0.15000000000000002</v>
      </c>
      <c r="V250">
        <f t="shared" si="21"/>
        <v>0.12578616352201258</v>
      </c>
      <c r="W250">
        <f t="shared" si="22"/>
        <v>0.72972972972972971</v>
      </c>
      <c r="X250">
        <f t="shared" si="23"/>
        <v>0.5</v>
      </c>
      <c r="Y250">
        <f t="shared" si="24"/>
        <v>0.57894736842105265</v>
      </c>
      <c r="Z250">
        <f t="shared" si="25"/>
        <v>3.8503549972692515E-2</v>
      </c>
    </row>
    <row r="251" spans="1:26" x14ac:dyDescent="0.2">
      <c r="A251">
        <f t="shared" si="10"/>
        <v>0.6</v>
      </c>
      <c r="J251">
        <f t="shared" si="11"/>
        <v>0.18658892128279894</v>
      </c>
      <c r="K251">
        <f t="shared" si="12"/>
        <v>0.24179104477611965</v>
      </c>
      <c r="L251">
        <f t="shared" si="13"/>
        <v>0.29166666666666669</v>
      </c>
      <c r="M251">
        <f t="shared" si="14"/>
        <v>0.25</v>
      </c>
      <c r="N251">
        <f t="shared" si="15"/>
        <v>0.2548487199379364</v>
      </c>
      <c r="P251">
        <f t="shared" si="16"/>
        <v>0.2</v>
      </c>
      <c r="Q251">
        <f t="shared" si="17"/>
        <v>0.13962264150943396</v>
      </c>
      <c r="S251">
        <f t="shared" si="18"/>
        <v>0.11650485436893174</v>
      </c>
      <c r="T251">
        <f t="shared" si="19"/>
        <v>0.62857142857142867</v>
      </c>
      <c r="U251">
        <f t="shared" si="20"/>
        <v>3.7499999999999978E-2</v>
      </c>
      <c r="V251">
        <f t="shared" si="21"/>
        <v>0.33962264150943394</v>
      </c>
      <c r="W251">
        <f t="shared" si="22"/>
        <v>0.72972972972972971</v>
      </c>
      <c r="X251">
        <f t="shared" si="23"/>
        <v>0.30555555555555558</v>
      </c>
      <c r="Y251">
        <f t="shared" si="24"/>
        <v>0.36842105263157893</v>
      </c>
      <c r="Z251">
        <f t="shared" si="25"/>
        <v>6.3825033513728216E-2</v>
      </c>
    </row>
    <row r="252" spans="1:26" x14ac:dyDescent="0.2">
      <c r="A252">
        <f t="shared" si="10"/>
        <v>1</v>
      </c>
      <c r="J252">
        <f t="shared" si="11"/>
        <v>0.28279883381924198</v>
      </c>
      <c r="K252">
        <f t="shared" si="12"/>
        <v>0.47611940298507471</v>
      </c>
      <c r="L252">
        <f t="shared" si="13"/>
        <v>0.42500000000000071</v>
      </c>
      <c r="M252">
        <f t="shared" si="14"/>
        <v>0.13333333333333344</v>
      </c>
      <c r="N252">
        <f t="shared" si="15"/>
        <v>0.32583397982932505</v>
      </c>
      <c r="P252">
        <f t="shared" si="16"/>
        <v>0.2</v>
      </c>
      <c r="Q252">
        <f t="shared" si="17"/>
        <v>0.23018867924528302</v>
      </c>
      <c r="S252">
        <f t="shared" si="18"/>
        <v>0.42718446601941751</v>
      </c>
      <c r="T252">
        <f t="shared" si="19"/>
        <v>0.66190476190476188</v>
      </c>
      <c r="U252">
        <f t="shared" si="20"/>
        <v>9.375E-2</v>
      </c>
      <c r="V252">
        <f t="shared" si="21"/>
        <v>0.25157232704402516</v>
      </c>
      <c r="W252">
        <f t="shared" si="22"/>
        <v>0.45945945945945948</v>
      </c>
      <c r="X252">
        <f t="shared" si="23"/>
        <v>0.33333333333333331</v>
      </c>
      <c r="Y252">
        <f t="shared" si="24"/>
        <v>0.42105263157894735</v>
      </c>
      <c r="Z252">
        <f t="shared" si="25"/>
        <v>8.3933270443374217E-2</v>
      </c>
    </row>
    <row r="253" spans="1:26" x14ac:dyDescent="0.2">
      <c r="A253">
        <f t="shared" si="10"/>
        <v>1</v>
      </c>
      <c r="J253">
        <f t="shared" si="11"/>
        <v>0.28279883381924198</v>
      </c>
      <c r="K253">
        <f t="shared" si="12"/>
        <v>0.47611940298507471</v>
      </c>
      <c r="L253">
        <f t="shared" si="13"/>
        <v>0.42500000000000071</v>
      </c>
      <c r="M253">
        <f t="shared" si="14"/>
        <v>0.13333333333333344</v>
      </c>
      <c r="N253">
        <f t="shared" si="15"/>
        <v>0.34212567882079131</v>
      </c>
      <c r="P253">
        <f t="shared" si="16"/>
        <v>0.2</v>
      </c>
      <c r="Q253">
        <f t="shared" si="17"/>
        <v>0.18490566037735848</v>
      </c>
      <c r="S253">
        <f t="shared" si="18"/>
        <v>0.25242718446601925</v>
      </c>
      <c r="T253">
        <f t="shared" si="19"/>
        <v>0.66190476190476188</v>
      </c>
      <c r="U253">
        <f t="shared" si="20"/>
        <v>3.125E-2</v>
      </c>
      <c r="V253">
        <f t="shared" si="21"/>
        <v>0.42767295597484278</v>
      </c>
      <c r="W253">
        <f t="shared" si="22"/>
        <v>0.72972972972972971</v>
      </c>
      <c r="X253">
        <f t="shared" si="23"/>
        <v>0.27777777777777779</v>
      </c>
      <c r="Y253">
        <f t="shared" si="24"/>
        <v>0.36842105263157893</v>
      </c>
      <c r="Z253">
        <f t="shared" si="25"/>
        <v>0.12017774688446453</v>
      </c>
    </row>
    <row r="254" spans="1:26" x14ac:dyDescent="0.2">
      <c r="A254">
        <f t="shared" si="10"/>
        <v>1</v>
      </c>
      <c r="J254">
        <f t="shared" si="11"/>
        <v>0.27113702623906732</v>
      </c>
      <c r="K254">
        <f t="shared" si="12"/>
        <v>0.47910447761194019</v>
      </c>
      <c r="L254">
        <f t="shared" si="13"/>
        <v>0.5</v>
      </c>
      <c r="M254">
        <f t="shared" si="14"/>
        <v>0.20000000000000048</v>
      </c>
      <c r="N254">
        <f t="shared" si="15"/>
        <v>0.52172226532195498</v>
      </c>
      <c r="P254">
        <f t="shared" si="16"/>
        <v>0.2</v>
      </c>
      <c r="Q254">
        <f t="shared" si="17"/>
        <v>0.35849056603773582</v>
      </c>
      <c r="S254">
        <f t="shared" si="18"/>
        <v>0.65048543689320393</v>
      </c>
      <c r="T254">
        <f t="shared" si="19"/>
        <v>0.85238095238095235</v>
      </c>
      <c r="U254">
        <f t="shared" si="20"/>
        <v>0</v>
      </c>
      <c r="V254">
        <f t="shared" si="21"/>
        <v>0.61006289308176098</v>
      </c>
      <c r="W254">
        <f t="shared" si="22"/>
        <v>0.45945945945945948</v>
      </c>
      <c r="X254">
        <f t="shared" si="23"/>
        <v>0.16666666666666666</v>
      </c>
      <c r="Y254">
        <f t="shared" si="24"/>
        <v>0.21052631578947367</v>
      </c>
      <c r="Z254">
        <f t="shared" si="25"/>
        <v>0.18646045380070503</v>
      </c>
    </row>
    <row r="255" spans="1:26" x14ac:dyDescent="0.2">
      <c r="A255">
        <f t="shared" si="10"/>
        <v>1</v>
      </c>
      <c r="J255">
        <f t="shared" si="11"/>
        <v>0.27113702623906732</v>
      </c>
      <c r="K255">
        <f t="shared" si="12"/>
        <v>0.47910447761194019</v>
      </c>
      <c r="L255">
        <f t="shared" si="13"/>
        <v>0.5</v>
      </c>
      <c r="M255">
        <f t="shared" si="14"/>
        <v>0.20000000000000048</v>
      </c>
      <c r="N255">
        <f t="shared" si="15"/>
        <v>0.55779674166020166</v>
      </c>
      <c r="P255">
        <f t="shared" si="16"/>
        <v>0.2</v>
      </c>
      <c r="Q255">
        <f t="shared" si="17"/>
        <v>0.35849056603773582</v>
      </c>
      <c r="S255">
        <f t="shared" si="18"/>
        <v>0.66019417475728137</v>
      </c>
      <c r="T255">
        <f t="shared" si="19"/>
        <v>0.85238095238095235</v>
      </c>
      <c r="U255">
        <f t="shared" si="20"/>
        <v>0</v>
      </c>
      <c r="V255">
        <f t="shared" si="21"/>
        <v>0.61006289308176098</v>
      </c>
      <c r="W255">
        <f t="shared" si="22"/>
        <v>0.45945945945945948</v>
      </c>
      <c r="X255">
        <f t="shared" si="23"/>
        <v>0.16666666666666666</v>
      </c>
      <c r="Y255">
        <f t="shared" si="24"/>
        <v>0.21052631578947367</v>
      </c>
      <c r="Z255">
        <f t="shared" si="25"/>
        <v>0.23263492378729952</v>
      </c>
    </row>
    <row r="256" spans="1:26" x14ac:dyDescent="0.2">
      <c r="A256">
        <f t="shared" si="10"/>
        <v>1</v>
      </c>
      <c r="J256">
        <f t="shared" si="11"/>
        <v>0.27113702623906732</v>
      </c>
      <c r="K256">
        <f t="shared" si="12"/>
        <v>0.47910447761194019</v>
      </c>
      <c r="L256">
        <f t="shared" si="13"/>
        <v>0.5</v>
      </c>
      <c r="M256">
        <f t="shared" si="14"/>
        <v>0.20000000000000048</v>
      </c>
      <c r="N256">
        <f t="shared" si="15"/>
        <v>0.55585725368502714</v>
      </c>
      <c r="P256">
        <f t="shared" si="16"/>
        <v>0.2</v>
      </c>
      <c r="Q256">
        <f t="shared" si="17"/>
        <v>0.35849056603773582</v>
      </c>
      <c r="S256">
        <f t="shared" si="18"/>
        <v>0.66019417475728137</v>
      </c>
      <c r="T256">
        <f t="shared" si="19"/>
        <v>0.85238095238095235</v>
      </c>
      <c r="U256">
        <f t="shared" si="20"/>
        <v>0</v>
      </c>
      <c r="V256">
        <f t="shared" si="21"/>
        <v>0.61006289308176098</v>
      </c>
      <c r="W256">
        <f t="shared" si="22"/>
        <v>0.45945945945945948</v>
      </c>
      <c r="X256">
        <f t="shared" si="23"/>
        <v>0.16666666666666666</v>
      </c>
      <c r="Y256">
        <f t="shared" si="24"/>
        <v>0.21052631578947367</v>
      </c>
      <c r="Z256">
        <f t="shared" si="25"/>
        <v>0.24206841765552853</v>
      </c>
    </row>
    <row r="257" spans="1:26" x14ac:dyDescent="0.2">
      <c r="A257">
        <f t="shared" si="10"/>
        <v>0.6</v>
      </c>
      <c r="J257">
        <f t="shared" si="11"/>
        <v>0.2303206997084549</v>
      </c>
      <c r="K257">
        <f t="shared" si="12"/>
        <v>0.36567164179104478</v>
      </c>
      <c r="L257">
        <f t="shared" si="13"/>
        <v>0.29166666666666669</v>
      </c>
      <c r="M257">
        <f t="shared" si="14"/>
        <v>0.45833333333333331</v>
      </c>
      <c r="N257">
        <f t="shared" si="15"/>
        <v>0.20946470131885184</v>
      </c>
      <c r="P257">
        <f t="shared" si="16"/>
        <v>0.2</v>
      </c>
      <c r="Q257">
        <f t="shared" si="17"/>
        <v>0.13584905660377358</v>
      </c>
      <c r="S257">
        <f t="shared" si="18"/>
        <v>0.23300970873786389</v>
      </c>
      <c r="T257">
        <f t="shared" si="19"/>
        <v>0.580952380952381</v>
      </c>
      <c r="U257">
        <f t="shared" si="20"/>
        <v>0.15000000000000002</v>
      </c>
      <c r="V257">
        <f t="shared" si="21"/>
        <v>0.13207547169811321</v>
      </c>
      <c r="W257">
        <f t="shared" si="22"/>
        <v>0.56756756756756754</v>
      </c>
      <c r="X257">
        <f t="shared" si="23"/>
        <v>0.5</v>
      </c>
      <c r="Y257">
        <f t="shared" si="24"/>
        <v>0.55263157894736847</v>
      </c>
      <c r="Z257">
        <f t="shared" si="25"/>
        <v>6.6555781738741868E-2</v>
      </c>
    </row>
    <row r="258" spans="1:26" x14ac:dyDescent="0.2">
      <c r="A258">
        <f t="shared" si="10"/>
        <v>0.4</v>
      </c>
      <c r="J258">
        <f t="shared" si="11"/>
        <v>0.30903790087463573</v>
      </c>
      <c r="K258">
        <f t="shared" si="12"/>
        <v>0.48208955223880612</v>
      </c>
      <c r="L258">
        <f t="shared" si="13"/>
        <v>0.40833333333333383</v>
      </c>
      <c r="M258">
        <f t="shared" si="14"/>
        <v>0.57500000000000051</v>
      </c>
      <c r="N258">
        <f t="shared" si="15"/>
        <v>0.32428238944918542</v>
      </c>
      <c r="P258">
        <f t="shared" si="16"/>
        <v>0.2</v>
      </c>
      <c r="Q258">
        <f t="shared" si="17"/>
        <v>0.22264150943396227</v>
      </c>
      <c r="S258">
        <f t="shared" si="18"/>
        <v>0.40776699029126212</v>
      </c>
      <c r="T258">
        <f t="shared" si="19"/>
        <v>0.66666666666666685</v>
      </c>
      <c r="U258">
        <f t="shared" si="20"/>
        <v>9.375E-2</v>
      </c>
      <c r="V258">
        <f t="shared" si="21"/>
        <v>0.3081761006289308</v>
      </c>
      <c r="W258">
        <f t="shared" si="22"/>
        <v>0.56756756756756754</v>
      </c>
      <c r="X258">
        <f t="shared" si="23"/>
        <v>0.3888888888888889</v>
      </c>
      <c r="Y258">
        <f t="shared" si="24"/>
        <v>0.47368421052631576</v>
      </c>
      <c r="Z258">
        <f t="shared" si="25"/>
        <v>9.5104513182066433E-2</v>
      </c>
    </row>
    <row r="259" spans="1:26" x14ac:dyDescent="0.2">
      <c r="A259">
        <f t="shared" si="10"/>
        <v>0.6</v>
      </c>
      <c r="J259">
        <f t="shared" si="11"/>
        <v>0.20699708454810514</v>
      </c>
      <c r="K259">
        <f t="shared" si="12"/>
        <v>0.24179104477611965</v>
      </c>
      <c r="L259">
        <f t="shared" si="13"/>
        <v>0.29166666666666669</v>
      </c>
      <c r="M259">
        <f t="shared" si="14"/>
        <v>0.25</v>
      </c>
      <c r="N259">
        <f t="shared" si="15"/>
        <v>0.16679596586501164</v>
      </c>
      <c r="P259">
        <f t="shared" si="16"/>
        <v>0.2</v>
      </c>
      <c r="Q259">
        <f t="shared" si="17"/>
        <v>0.10943396226415095</v>
      </c>
      <c r="S259">
        <f t="shared" si="18"/>
        <v>5.8252427184466084E-2</v>
      </c>
      <c r="T259">
        <f t="shared" si="19"/>
        <v>0.55238095238095242</v>
      </c>
      <c r="U259">
        <f t="shared" si="20"/>
        <v>0.15000000000000002</v>
      </c>
      <c r="V259">
        <f t="shared" si="21"/>
        <v>0.12578616352201258</v>
      </c>
      <c r="W259">
        <f t="shared" si="22"/>
        <v>0.72972972972972971</v>
      </c>
      <c r="X259">
        <f t="shared" si="23"/>
        <v>0.66666666666666663</v>
      </c>
      <c r="Y259">
        <f t="shared" si="24"/>
        <v>0.65789473684210531</v>
      </c>
      <c r="Z259">
        <f t="shared" si="25"/>
        <v>1.1270542674147262E-2</v>
      </c>
    </row>
    <row r="260" spans="1:26" x14ac:dyDescent="0.2">
      <c r="A260">
        <f t="shared" si="10"/>
        <v>0.6</v>
      </c>
      <c r="J260">
        <f t="shared" si="11"/>
        <v>0.20699708454810514</v>
      </c>
      <c r="K260">
        <f t="shared" si="12"/>
        <v>0.24179104477611965</v>
      </c>
      <c r="L260">
        <f t="shared" si="13"/>
        <v>0.29166666666666669</v>
      </c>
      <c r="M260">
        <f t="shared" si="14"/>
        <v>0.25</v>
      </c>
      <c r="N260">
        <f t="shared" si="15"/>
        <v>0.2482544608223429</v>
      </c>
      <c r="P260">
        <f t="shared" si="16"/>
        <v>0.2</v>
      </c>
      <c r="Q260">
        <f t="shared" si="17"/>
        <v>0.13962264150943396</v>
      </c>
      <c r="S260">
        <f t="shared" si="18"/>
        <v>0.11650485436893174</v>
      </c>
      <c r="T260">
        <f t="shared" si="19"/>
        <v>0.62857142857142867</v>
      </c>
      <c r="U260">
        <f t="shared" si="20"/>
        <v>3.7499999999999978E-2</v>
      </c>
      <c r="V260">
        <f t="shared" si="21"/>
        <v>0.33962264150943394</v>
      </c>
      <c r="W260">
        <f t="shared" si="22"/>
        <v>0.72972972972972971</v>
      </c>
      <c r="X260">
        <f t="shared" si="23"/>
        <v>0.30555555555555558</v>
      </c>
      <c r="Y260">
        <f t="shared" si="24"/>
        <v>0.36842105263157893</v>
      </c>
      <c r="Z260">
        <f t="shared" si="25"/>
        <v>7.0478129189216032E-2</v>
      </c>
    </row>
    <row r="261" spans="1:26" x14ac:dyDescent="0.2">
      <c r="A261">
        <f t="shared" si="10"/>
        <v>1</v>
      </c>
      <c r="J261">
        <f t="shared" si="11"/>
        <v>0.27113702623906732</v>
      </c>
      <c r="K261">
        <f t="shared" si="12"/>
        <v>0.47910447761194019</v>
      </c>
      <c r="L261">
        <f t="shared" si="13"/>
        <v>0.5</v>
      </c>
      <c r="M261">
        <f t="shared" si="14"/>
        <v>0.20000000000000048</v>
      </c>
      <c r="N261">
        <f t="shared" si="15"/>
        <v>0.51590380139643133</v>
      </c>
      <c r="P261">
        <f t="shared" si="16"/>
        <v>0.2</v>
      </c>
      <c r="Q261">
        <f t="shared" si="17"/>
        <v>0.35849056603773582</v>
      </c>
      <c r="S261">
        <f t="shared" si="18"/>
        <v>0.66019417475728137</v>
      </c>
      <c r="T261">
        <f t="shared" si="19"/>
        <v>0.85238095238095235</v>
      </c>
      <c r="U261">
        <f t="shared" si="20"/>
        <v>0</v>
      </c>
      <c r="V261">
        <f t="shared" si="21"/>
        <v>0.61006289308176098</v>
      </c>
      <c r="W261">
        <f t="shared" si="22"/>
        <v>0.45945945945945948</v>
      </c>
      <c r="X261">
        <f t="shared" si="23"/>
        <v>0.16666666666666666</v>
      </c>
      <c r="Y261">
        <f t="shared" si="24"/>
        <v>0.21052631578947367</v>
      </c>
      <c r="Z261">
        <f t="shared" si="25"/>
        <v>0.18981182662231269</v>
      </c>
    </row>
    <row r="262" spans="1:26" x14ac:dyDescent="0.2">
      <c r="A262">
        <f t="shared" si="10"/>
        <v>0.6</v>
      </c>
      <c r="J262">
        <f t="shared" si="11"/>
        <v>0.20699708454810514</v>
      </c>
      <c r="K262">
        <f t="shared" si="12"/>
        <v>0.24179104477611965</v>
      </c>
      <c r="L262">
        <f t="shared" si="13"/>
        <v>0.29166666666666669</v>
      </c>
      <c r="M262">
        <f t="shared" si="14"/>
        <v>0.2333333333333337</v>
      </c>
      <c r="N262">
        <f t="shared" si="15"/>
        <v>0.18580294802172226</v>
      </c>
      <c r="P262">
        <f t="shared" si="16"/>
        <v>0.2</v>
      </c>
      <c r="Q262">
        <f t="shared" si="17"/>
        <v>0.10943396226415095</v>
      </c>
      <c r="S262">
        <f t="shared" si="18"/>
        <v>5.8252427184466084E-2</v>
      </c>
      <c r="T262">
        <f t="shared" si="19"/>
        <v>0.55238095238095242</v>
      </c>
      <c r="U262">
        <f t="shared" si="20"/>
        <v>0.15000000000000002</v>
      </c>
      <c r="V262">
        <f t="shared" si="21"/>
        <v>0.12578616352201258</v>
      </c>
      <c r="W262">
        <f t="shared" si="22"/>
        <v>0.72972972972972971</v>
      </c>
      <c r="X262">
        <f t="shared" si="23"/>
        <v>0.5</v>
      </c>
      <c r="Y262">
        <f t="shared" si="24"/>
        <v>0.57894736842105265</v>
      </c>
      <c r="Z262">
        <f t="shared" si="25"/>
        <v>2.7580557072637901E-2</v>
      </c>
    </row>
    <row r="263" spans="1:26" x14ac:dyDescent="0.2">
      <c r="A263">
        <f t="shared" si="10"/>
        <v>1</v>
      </c>
      <c r="J263">
        <f t="shared" si="11"/>
        <v>0.2303206997084549</v>
      </c>
      <c r="K263">
        <f t="shared" si="12"/>
        <v>0.41492537313432853</v>
      </c>
      <c r="L263">
        <f t="shared" si="13"/>
        <v>0.66666666666666663</v>
      </c>
      <c r="M263">
        <f t="shared" si="14"/>
        <v>0.20000000000000048</v>
      </c>
      <c r="N263">
        <f t="shared" si="15"/>
        <v>0.50038789759503488</v>
      </c>
      <c r="P263">
        <f t="shared" si="16"/>
        <v>0.2</v>
      </c>
      <c r="Q263">
        <f t="shared" si="17"/>
        <v>0.33962264150943394</v>
      </c>
      <c r="S263">
        <f t="shared" si="18"/>
        <v>1</v>
      </c>
      <c r="T263">
        <f t="shared" si="19"/>
        <v>0.49523809523809526</v>
      </c>
      <c r="U263">
        <f t="shared" si="20"/>
        <v>0.15625</v>
      </c>
      <c r="V263">
        <f t="shared" si="21"/>
        <v>0.59748427672955973</v>
      </c>
      <c r="W263">
        <f t="shared" si="22"/>
        <v>0.72972972972972971</v>
      </c>
      <c r="X263">
        <f t="shared" si="23"/>
        <v>0.16666666666666666</v>
      </c>
      <c r="Y263">
        <f t="shared" si="24"/>
        <v>0.28947368421052633</v>
      </c>
      <c r="Z263">
        <f t="shared" si="25"/>
        <v>0.41954222729755225</v>
      </c>
    </row>
    <row r="264" spans="1:26" x14ac:dyDescent="0.2">
      <c r="A264">
        <f t="shared" si="10"/>
        <v>0.8</v>
      </c>
      <c r="J264">
        <f t="shared" si="11"/>
        <v>0.27696793002915443</v>
      </c>
      <c r="K264">
        <f t="shared" si="12"/>
        <v>0.53283582089552262</v>
      </c>
      <c r="L264">
        <f t="shared" si="13"/>
        <v>0.5249999999999998</v>
      </c>
      <c r="M264">
        <f t="shared" si="14"/>
        <v>0.22500000000000023</v>
      </c>
      <c r="N264">
        <f t="shared" si="15"/>
        <v>0.37703646237393329</v>
      </c>
      <c r="P264">
        <f t="shared" si="16"/>
        <v>0.2</v>
      </c>
      <c r="Q264">
        <f t="shared" si="17"/>
        <v>0.26792452830188679</v>
      </c>
      <c r="S264">
        <f t="shared" si="18"/>
        <v>0.53398058252427172</v>
      </c>
      <c r="T264">
        <f t="shared" si="19"/>
        <v>0.87142857142857144</v>
      </c>
      <c r="U264">
        <f t="shared" si="20"/>
        <v>0.10624999999999996</v>
      </c>
      <c r="V264">
        <f t="shared" si="21"/>
        <v>0.22988050314465411</v>
      </c>
      <c r="W264">
        <f t="shared" si="22"/>
        <v>0.64317783783783777</v>
      </c>
      <c r="X264">
        <f t="shared" si="23"/>
        <v>0.27777777777777779</v>
      </c>
      <c r="Y264">
        <f t="shared" si="24"/>
        <v>0.39473684210526316</v>
      </c>
      <c r="Z264">
        <f t="shared" si="25"/>
        <v>0.11858894791718386</v>
      </c>
    </row>
    <row r="265" spans="1:26" x14ac:dyDescent="0.2">
      <c r="A265">
        <f t="shared" si="10"/>
        <v>1</v>
      </c>
      <c r="J265">
        <f t="shared" si="11"/>
        <v>0.36443148688046634</v>
      </c>
      <c r="K265">
        <f t="shared" si="12"/>
        <v>0.67910447761194026</v>
      </c>
      <c r="L265">
        <f t="shared" si="13"/>
        <v>0.51666666666666694</v>
      </c>
      <c r="M265">
        <f t="shared" si="14"/>
        <v>0.69166666666666698</v>
      </c>
      <c r="N265">
        <f t="shared" si="15"/>
        <v>0.4538401861908456</v>
      </c>
      <c r="P265">
        <f t="shared" si="16"/>
        <v>0.2</v>
      </c>
      <c r="Q265">
        <f t="shared" si="17"/>
        <v>0.22641509433962265</v>
      </c>
      <c r="S265">
        <f t="shared" si="18"/>
        <v>0.61165048543689327</v>
      </c>
      <c r="T265">
        <f t="shared" si="19"/>
        <v>0.47619047619047616</v>
      </c>
      <c r="U265">
        <f t="shared" si="20"/>
        <v>0.14437500000000003</v>
      </c>
      <c r="V265">
        <f t="shared" si="21"/>
        <v>0.38993710691823902</v>
      </c>
      <c r="W265">
        <f t="shared" si="22"/>
        <v>0.59459459459459463</v>
      </c>
      <c r="X265">
        <f t="shared" si="23"/>
        <v>0.22222222222222221</v>
      </c>
      <c r="Y265">
        <f t="shared" si="24"/>
        <v>0.31578947368421051</v>
      </c>
      <c r="Z265">
        <f t="shared" si="25"/>
        <v>0.1671217913708356</v>
      </c>
    </row>
    <row r="266" spans="1:26" x14ac:dyDescent="0.2">
      <c r="A266">
        <f t="shared" si="10"/>
        <v>1</v>
      </c>
      <c r="J266">
        <f t="shared" si="11"/>
        <v>0.36443148688046634</v>
      </c>
      <c r="K266">
        <f t="shared" si="12"/>
        <v>0.67910447761194026</v>
      </c>
      <c r="L266">
        <f t="shared" si="13"/>
        <v>0.51666666666666694</v>
      </c>
      <c r="M266">
        <f t="shared" si="14"/>
        <v>0.69166666666666698</v>
      </c>
      <c r="N266">
        <f t="shared" si="15"/>
        <v>0.47284716834755625</v>
      </c>
      <c r="P266">
        <f t="shared" si="16"/>
        <v>0.2</v>
      </c>
      <c r="Q266">
        <f t="shared" si="17"/>
        <v>0.22641509433962265</v>
      </c>
      <c r="S266">
        <f t="shared" si="18"/>
        <v>0.24271844660194181</v>
      </c>
      <c r="T266">
        <f t="shared" si="19"/>
        <v>0</v>
      </c>
      <c r="U266">
        <f t="shared" si="20"/>
        <v>0.14375000000000004</v>
      </c>
      <c r="V266">
        <f t="shared" si="21"/>
        <v>0.38993710691823902</v>
      </c>
      <c r="W266">
        <f t="shared" si="22"/>
        <v>0.59459459459459463</v>
      </c>
      <c r="X266">
        <f t="shared" si="23"/>
        <v>0.22222222222222221</v>
      </c>
      <c r="Y266">
        <f t="shared" si="24"/>
        <v>0.31578947368421051</v>
      </c>
      <c r="Z266">
        <f t="shared" si="25"/>
        <v>0.24631348989623156</v>
      </c>
    </row>
    <row r="267" spans="1:26" x14ac:dyDescent="0.2">
      <c r="A267">
        <f t="shared" si="10"/>
        <v>1</v>
      </c>
      <c r="J267">
        <f t="shared" si="11"/>
        <v>0.36443148688046634</v>
      </c>
      <c r="K267">
        <f t="shared" si="12"/>
        <v>0.67910447761194026</v>
      </c>
      <c r="L267">
        <f t="shared" si="13"/>
        <v>0.51666666666666694</v>
      </c>
      <c r="M267">
        <f t="shared" si="14"/>
        <v>0.69166666666666698</v>
      </c>
      <c r="N267">
        <f t="shared" si="15"/>
        <v>0.51202482544608219</v>
      </c>
      <c r="P267">
        <f t="shared" si="16"/>
        <v>0.2</v>
      </c>
      <c r="Q267">
        <f t="shared" si="17"/>
        <v>0.22641509433962265</v>
      </c>
      <c r="S267">
        <f t="shared" si="18"/>
        <v>0.61165048543689327</v>
      </c>
      <c r="T267">
        <f t="shared" si="19"/>
        <v>0.47619047619047616</v>
      </c>
      <c r="U267">
        <f t="shared" si="20"/>
        <v>0.125</v>
      </c>
      <c r="V267">
        <f t="shared" si="21"/>
        <v>0.70440251572327039</v>
      </c>
      <c r="W267">
        <f t="shared" si="22"/>
        <v>0.72972972972972971</v>
      </c>
      <c r="X267">
        <f t="shared" si="23"/>
        <v>0.16666666666666666</v>
      </c>
      <c r="Y267">
        <f t="shared" si="24"/>
        <v>0.26315789473684209</v>
      </c>
      <c r="Z267">
        <f t="shared" si="25"/>
        <v>0.32351918971252669</v>
      </c>
    </row>
    <row r="268" spans="1:26" x14ac:dyDescent="0.2">
      <c r="A268">
        <f t="shared" si="10"/>
        <v>0.8</v>
      </c>
      <c r="J268">
        <f t="shared" si="11"/>
        <v>0.20699708454810514</v>
      </c>
      <c r="K268">
        <f t="shared" si="12"/>
        <v>0.23582089552238822</v>
      </c>
      <c r="L268">
        <f t="shared" si="13"/>
        <v>0.25833333333333347</v>
      </c>
      <c r="M268">
        <f t="shared" si="14"/>
        <v>0.49166666666666714</v>
      </c>
      <c r="N268">
        <f t="shared" si="15"/>
        <v>0.21799844840961985</v>
      </c>
      <c r="P268">
        <f t="shared" si="16"/>
        <v>0.2</v>
      </c>
      <c r="Q268">
        <f t="shared" si="17"/>
        <v>0.13584905660377358</v>
      </c>
      <c r="S268">
        <f t="shared" si="18"/>
        <v>0.6893203883495147</v>
      </c>
      <c r="T268">
        <f t="shared" si="19"/>
        <v>0.1380952380952381</v>
      </c>
      <c r="U268">
        <f t="shared" si="20"/>
        <v>0.125</v>
      </c>
      <c r="V268">
        <f t="shared" si="21"/>
        <v>0.13207547169811321</v>
      </c>
      <c r="W268">
        <f t="shared" si="22"/>
        <v>0.40540540540540543</v>
      </c>
      <c r="X268">
        <f t="shared" si="23"/>
        <v>0.5</v>
      </c>
      <c r="Y268">
        <f t="shared" si="24"/>
        <v>0.52631578947368418</v>
      </c>
      <c r="Z268">
        <f t="shared" si="25"/>
        <v>0</v>
      </c>
    </row>
    <row r="269" spans="1:26" x14ac:dyDescent="0.2">
      <c r="A269">
        <f t="shared" si="10"/>
        <v>0.8</v>
      </c>
      <c r="J269">
        <f t="shared" si="11"/>
        <v>0.20699708454810514</v>
      </c>
      <c r="K269">
        <f t="shared" si="12"/>
        <v>0.25074626865671656</v>
      </c>
      <c r="L269">
        <f t="shared" si="13"/>
        <v>0.27500000000000036</v>
      </c>
      <c r="M269">
        <f t="shared" si="14"/>
        <v>0.49166666666666714</v>
      </c>
      <c r="N269">
        <f t="shared" si="15"/>
        <v>0.2451512800620636</v>
      </c>
      <c r="P269">
        <f t="shared" si="16"/>
        <v>0.2</v>
      </c>
      <c r="Q269">
        <f t="shared" si="17"/>
        <v>0.17735849056603772</v>
      </c>
      <c r="S269">
        <f t="shared" si="18"/>
        <v>0.6893203883495147</v>
      </c>
      <c r="T269">
        <f t="shared" si="19"/>
        <v>0.27142857142857157</v>
      </c>
      <c r="U269">
        <f t="shared" si="20"/>
        <v>0.10624999999999996</v>
      </c>
      <c r="V269">
        <f t="shared" si="21"/>
        <v>0.15723270440251572</v>
      </c>
      <c r="W269">
        <f t="shared" si="22"/>
        <v>0.13513513513513514</v>
      </c>
      <c r="X269">
        <f t="shared" si="23"/>
        <v>0.3611111111111111</v>
      </c>
      <c r="Y269">
        <f t="shared" si="24"/>
        <v>0.39473684210526316</v>
      </c>
      <c r="Z269">
        <f t="shared" si="25"/>
        <v>4.8036343776376549E-2</v>
      </c>
    </row>
    <row r="270" spans="1:26" x14ac:dyDescent="0.2">
      <c r="A270">
        <f t="shared" si="10"/>
        <v>0.8</v>
      </c>
      <c r="J270">
        <f t="shared" si="11"/>
        <v>0.19533527696793004</v>
      </c>
      <c r="K270">
        <f t="shared" si="12"/>
        <v>0.24179104477611965</v>
      </c>
      <c r="L270">
        <f t="shared" si="13"/>
        <v>0.29166666666666669</v>
      </c>
      <c r="M270">
        <f t="shared" si="14"/>
        <v>0.65833333333333377</v>
      </c>
      <c r="N270">
        <f t="shared" si="15"/>
        <v>0.29169899146625289</v>
      </c>
      <c r="P270">
        <f t="shared" si="16"/>
        <v>0.2</v>
      </c>
      <c r="Q270">
        <f t="shared" si="17"/>
        <v>0.17735849056603772</v>
      </c>
      <c r="S270">
        <f t="shared" si="18"/>
        <v>0.6893203883495147</v>
      </c>
      <c r="T270">
        <f t="shared" si="19"/>
        <v>0.27142857142857157</v>
      </c>
      <c r="U270">
        <f t="shared" si="20"/>
        <v>0.10624999999999996</v>
      </c>
      <c r="V270">
        <f t="shared" si="21"/>
        <v>0.15723270440251572</v>
      </c>
      <c r="W270">
        <f t="shared" si="22"/>
        <v>0.13513513513513514</v>
      </c>
      <c r="X270">
        <f t="shared" si="23"/>
        <v>0.3611111111111111</v>
      </c>
      <c r="Y270">
        <f t="shared" si="24"/>
        <v>0.39473684210526316</v>
      </c>
      <c r="Z270">
        <f t="shared" si="25"/>
        <v>6.1690084901444814E-2</v>
      </c>
    </row>
    <row r="271" spans="1:26" x14ac:dyDescent="0.2">
      <c r="A271">
        <f t="shared" si="10"/>
        <v>0.6</v>
      </c>
      <c r="J271">
        <f t="shared" si="11"/>
        <v>0.26530612244897978</v>
      </c>
      <c r="K271">
        <f t="shared" si="12"/>
        <v>0.26268656716417904</v>
      </c>
      <c r="L271">
        <f t="shared" si="13"/>
        <v>0.27500000000000036</v>
      </c>
      <c r="M271">
        <f t="shared" si="14"/>
        <v>0.55833333333333357</v>
      </c>
      <c r="N271">
        <f t="shared" si="15"/>
        <v>0.19278510473235067</v>
      </c>
      <c r="P271">
        <f t="shared" si="16"/>
        <v>0.2</v>
      </c>
      <c r="Q271">
        <f t="shared" si="17"/>
        <v>0.1169811320754717</v>
      </c>
      <c r="S271">
        <f t="shared" si="18"/>
        <v>0.1359223300970871</v>
      </c>
      <c r="T271">
        <f t="shared" si="19"/>
        <v>0.45714285714285713</v>
      </c>
      <c r="U271">
        <f t="shared" si="20"/>
        <v>0.125</v>
      </c>
      <c r="V271">
        <f t="shared" si="21"/>
        <v>8.8050314465408799E-2</v>
      </c>
      <c r="W271">
        <f t="shared" si="22"/>
        <v>0.35135135135135137</v>
      </c>
      <c r="X271">
        <f t="shared" si="23"/>
        <v>0.61111111111111116</v>
      </c>
      <c r="Y271">
        <f t="shared" si="24"/>
        <v>0.60526315789473684</v>
      </c>
      <c r="Z271">
        <f t="shared" si="25"/>
        <v>5.7097462886649122E-3</v>
      </c>
    </row>
    <row r="272" spans="1:26" x14ac:dyDescent="0.2">
      <c r="A272">
        <f t="shared" si="10"/>
        <v>0.6</v>
      </c>
      <c r="J272">
        <f t="shared" si="11"/>
        <v>0.26530612244897978</v>
      </c>
      <c r="K272">
        <f t="shared" si="12"/>
        <v>0.26268656716417904</v>
      </c>
      <c r="L272">
        <f t="shared" si="13"/>
        <v>0.27500000000000036</v>
      </c>
      <c r="M272">
        <f t="shared" si="14"/>
        <v>0.55833333333333357</v>
      </c>
      <c r="N272">
        <f t="shared" si="15"/>
        <v>0.21411947245927077</v>
      </c>
      <c r="P272">
        <f t="shared" si="16"/>
        <v>0.2</v>
      </c>
      <c r="Q272">
        <f t="shared" si="17"/>
        <v>0.1169811320754717</v>
      </c>
      <c r="S272">
        <f t="shared" si="18"/>
        <v>0.1359223300970871</v>
      </c>
      <c r="T272">
        <f t="shared" si="19"/>
        <v>0.45714285714285713</v>
      </c>
      <c r="U272">
        <f t="shared" si="20"/>
        <v>0.125</v>
      </c>
      <c r="V272">
        <f t="shared" si="21"/>
        <v>8.8050314465408799E-2</v>
      </c>
      <c r="W272">
        <f t="shared" si="22"/>
        <v>0.35135135135135137</v>
      </c>
      <c r="X272">
        <f t="shared" si="23"/>
        <v>0.5</v>
      </c>
      <c r="Y272">
        <f t="shared" si="24"/>
        <v>0.57894736842105265</v>
      </c>
      <c r="Z272">
        <f t="shared" si="25"/>
        <v>3.0286480313787795E-2</v>
      </c>
    </row>
    <row r="273" spans="1:26" x14ac:dyDescent="0.2">
      <c r="A273">
        <f t="shared" si="10"/>
        <v>0.6</v>
      </c>
      <c r="J273">
        <f t="shared" si="11"/>
        <v>0.2303206997084549</v>
      </c>
      <c r="K273">
        <f t="shared" si="12"/>
        <v>0.41194029850746261</v>
      </c>
      <c r="L273">
        <f t="shared" si="13"/>
        <v>0.30833333333333357</v>
      </c>
      <c r="M273">
        <f t="shared" si="14"/>
        <v>0.40000000000000036</v>
      </c>
      <c r="N273">
        <f t="shared" si="15"/>
        <v>0.27773467804499613</v>
      </c>
      <c r="P273">
        <f t="shared" si="16"/>
        <v>0.2</v>
      </c>
      <c r="Q273">
        <f t="shared" si="17"/>
        <v>0.13962264150943396</v>
      </c>
      <c r="S273">
        <f t="shared" si="18"/>
        <v>0.27184466019417464</v>
      </c>
      <c r="T273">
        <f t="shared" si="19"/>
        <v>0.45714285714285713</v>
      </c>
      <c r="U273">
        <f t="shared" si="20"/>
        <v>0.125</v>
      </c>
      <c r="V273">
        <f t="shared" si="21"/>
        <v>0.13836477987421383</v>
      </c>
      <c r="W273">
        <f t="shared" si="22"/>
        <v>0.35135135135135137</v>
      </c>
      <c r="X273">
        <f t="shared" si="23"/>
        <v>0.44444444444444442</v>
      </c>
      <c r="Y273">
        <f t="shared" si="24"/>
        <v>0.47368421052631576</v>
      </c>
      <c r="Z273">
        <f t="shared" si="25"/>
        <v>7.7453949654932727E-2</v>
      </c>
    </row>
    <row r="274" spans="1:26" x14ac:dyDescent="0.2">
      <c r="A274">
        <f t="shared" si="10"/>
        <v>0.6</v>
      </c>
      <c r="J274">
        <f t="shared" si="11"/>
        <v>0.2303206997084549</v>
      </c>
      <c r="K274">
        <f t="shared" si="12"/>
        <v>0.41194029850746261</v>
      </c>
      <c r="L274">
        <f t="shared" si="13"/>
        <v>0.30833333333333357</v>
      </c>
      <c r="M274">
        <f t="shared" si="14"/>
        <v>0.40000000000000036</v>
      </c>
      <c r="N274">
        <f t="shared" si="15"/>
        <v>0.31497284716834756</v>
      </c>
      <c r="P274">
        <f t="shared" si="16"/>
        <v>0.2</v>
      </c>
      <c r="Q274">
        <f t="shared" si="17"/>
        <v>0.13962264150943396</v>
      </c>
      <c r="S274">
        <f t="shared" si="18"/>
        <v>0.32038834951456324</v>
      </c>
      <c r="T274">
        <f t="shared" si="19"/>
        <v>0.48095238095238102</v>
      </c>
      <c r="U274">
        <f t="shared" si="20"/>
        <v>0.15000000000000002</v>
      </c>
      <c r="V274">
        <f t="shared" si="21"/>
        <v>0.40251572327044027</v>
      </c>
      <c r="W274">
        <f t="shared" si="22"/>
        <v>0.39541351351351367</v>
      </c>
      <c r="X274">
        <f t="shared" si="23"/>
        <v>0.3611111111111111</v>
      </c>
      <c r="Y274">
        <f t="shared" si="24"/>
        <v>0.34210526315789475</v>
      </c>
      <c r="Z274">
        <f t="shared" si="25"/>
        <v>0.10972642867782136</v>
      </c>
    </row>
    <row r="275" spans="1:26" x14ac:dyDescent="0.2">
      <c r="A275">
        <f t="shared" ref="A275:A338" si="26">(A67+2)/5</f>
        <v>0.8</v>
      </c>
      <c r="J275">
        <f t="shared" ref="J275:J338" si="27">(J67-86.6)/(120.9-86.6)</f>
        <v>0.34402332361516058</v>
      </c>
      <c r="K275">
        <f t="shared" ref="K275:K338" si="28">(K67-141.1)/(208.1-141.1)</f>
        <v>0.52388059701492529</v>
      </c>
      <c r="L275">
        <f t="shared" ref="L275:L338" si="29">(L67-60.3)/(72.3-60.3)</f>
        <v>0.44166666666666643</v>
      </c>
      <c r="M275">
        <f t="shared" ref="M275:M338" si="30">(M67-47.8)/(59.8-47.8)</f>
        <v>0.35000000000000026</v>
      </c>
      <c r="N275">
        <f t="shared" ref="N275:N338" si="31">(N67-1488)/(4066-1488)</f>
        <v>0.41233514352211015</v>
      </c>
      <c r="P275">
        <f t="shared" ref="P275:P338" si="32">(P67-2)/(12-2)</f>
        <v>0.2</v>
      </c>
      <c r="Q275">
        <f t="shared" ref="Q275:Q338" si="33">(Q67-61)/(326-61)</f>
        <v>0.32075471698113206</v>
      </c>
      <c r="S275">
        <f t="shared" ref="S275:S338" si="34">(S67-2.91)/(3.94-2.91)</f>
        <v>0.6893203883495147</v>
      </c>
      <c r="T275">
        <f t="shared" ref="T275:T338" si="35">(T67-2.07)/(4.17-2.07)</f>
        <v>0.68095238095238098</v>
      </c>
      <c r="U275">
        <f t="shared" ref="U275:U338" si="36">(U67-7)/(23-7)</f>
        <v>0.14375000000000004</v>
      </c>
      <c r="V275">
        <f t="shared" ref="V275:V338" si="37">(V67-48)/(207-48)</f>
        <v>0.42767295597484278</v>
      </c>
      <c r="W275">
        <f t="shared" ref="W275:W338" si="38">(W67-4150)/(6000-4150)</f>
        <v>0.35135135135135137</v>
      </c>
      <c r="X275">
        <f t="shared" ref="X275:X338" si="39">(X67-13)/(49-13)</f>
        <v>0.30555555555555558</v>
      </c>
      <c r="Y275">
        <f t="shared" ref="Y275:Y338" si="40">(Y67-16)/(54-16)</f>
        <v>0.36842105263157893</v>
      </c>
      <c r="Z275">
        <f t="shared" ref="Z275:Z338" si="41">(Z67-5118)/(45400-5118)</f>
        <v>0.12092249640037733</v>
      </c>
    </row>
    <row r="276" spans="1:26" x14ac:dyDescent="0.2">
      <c r="A276">
        <f t="shared" si="26"/>
        <v>0.8</v>
      </c>
      <c r="J276">
        <f t="shared" si="27"/>
        <v>0.34402332361516058</v>
      </c>
      <c r="K276">
        <f t="shared" si="28"/>
        <v>0.52388059701492529</v>
      </c>
      <c r="L276">
        <f t="shared" si="29"/>
        <v>0.44166666666666643</v>
      </c>
      <c r="M276">
        <f t="shared" si="30"/>
        <v>0.35000000000000026</v>
      </c>
      <c r="N276">
        <f t="shared" si="31"/>
        <v>0.47556245151280063</v>
      </c>
      <c r="P276">
        <f t="shared" si="32"/>
        <v>0.2</v>
      </c>
      <c r="Q276">
        <f t="shared" si="33"/>
        <v>0.32075471698113206</v>
      </c>
      <c r="S276">
        <f t="shared" si="34"/>
        <v>0.6893203883495147</v>
      </c>
      <c r="T276">
        <f t="shared" si="35"/>
        <v>0.68095238095238098</v>
      </c>
      <c r="U276">
        <f t="shared" si="36"/>
        <v>0.14375000000000004</v>
      </c>
      <c r="V276">
        <f t="shared" si="37"/>
        <v>0.42767295597484278</v>
      </c>
      <c r="W276">
        <f t="shared" si="38"/>
        <v>0.35135135135135137</v>
      </c>
      <c r="X276">
        <f t="shared" si="39"/>
        <v>0.30555555555555558</v>
      </c>
      <c r="Y276">
        <f t="shared" si="40"/>
        <v>0.36842105263157893</v>
      </c>
      <c r="Z276">
        <f t="shared" si="41"/>
        <v>0.1596494712278437</v>
      </c>
    </row>
    <row r="277" spans="1:26" x14ac:dyDescent="0.2">
      <c r="A277">
        <f t="shared" si="26"/>
        <v>0.6</v>
      </c>
      <c r="J277">
        <f t="shared" si="27"/>
        <v>0.26530612244897978</v>
      </c>
      <c r="K277">
        <f t="shared" si="28"/>
        <v>0.26268656716417904</v>
      </c>
      <c r="L277">
        <f t="shared" si="29"/>
        <v>0.27500000000000036</v>
      </c>
      <c r="M277">
        <f t="shared" si="30"/>
        <v>0.55833333333333357</v>
      </c>
      <c r="N277">
        <f t="shared" si="31"/>
        <v>0.20442203258339797</v>
      </c>
      <c r="P277">
        <f t="shared" si="32"/>
        <v>0.2</v>
      </c>
      <c r="Q277">
        <f t="shared" si="33"/>
        <v>0.1169811320754717</v>
      </c>
      <c r="S277">
        <f t="shared" si="34"/>
        <v>0.1359223300970871</v>
      </c>
      <c r="T277">
        <f t="shared" si="35"/>
        <v>0.45714285714285713</v>
      </c>
      <c r="U277">
        <f t="shared" si="36"/>
        <v>0.125</v>
      </c>
      <c r="V277">
        <f t="shared" si="37"/>
        <v>8.8050314465408799E-2</v>
      </c>
      <c r="W277">
        <f t="shared" si="38"/>
        <v>0.35135135135135137</v>
      </c>
      <c r="X277">
        <f t="shared" si="39"/>
        <v>0.5</v>
      </c>
      <c r="Y277">
        <f t="shared" si="40"/>
        <v>0.57894736842105265</v>
      </c>
      <c r="Z277">
        <f t="shared" si="41"/>
        <v>3.4010227893351869E-2</v>
      </c>
    </row>
    <row r="278" spans="1:26" x14ac:dyDescent="0.2">
      <c r="A278">
        <f t="shared" si="26"/>
        <v>0.4</v>
      </c>
      <c r="J278">
        <f t="shared" si="27"/>
        <v>0.26530612244897978</v>
      </c>
      <c r="K278">
        <f t="shared" si="28"/>
        <v>0.3761194029850749</v>
      </c>
      <c r="L278">
        <f t="shared" si="29"/>
        <v>0.3416666666666674</v>
      </c>
      <c r="M278">
        <f t="shared" si="30"/>
        <v>0.41666666666666669</v>
      </c>
      <c r="N278">
        <f t="shared" si="31"/>
        <v>0.24088440651667958</v>
      </c>
      <c r="P278">
        <f t="shared" si="32"/>
        <v>0.2</v>
      </c>
      <c r="Q278">
        <f t="shared" si="33"/>
        <v>0.13962264150943396</v>
      </c>
      <c r="S278">
        <f t="shared" si="34"/>
        <v>0.27184466019417464</v>
      </c>
      <c r="T278">
        <f t="shared" si="35"/>
        <v>0.45714285714285713</v>
      </c>
      <c r="U278">
        <f t="shared" si="36"/>
        <v>0.125</v>
      </c>
      <c r="V278">
        <f t="shared" si="37"/>
        <v>0.13836477987421383</v>
      </c>
      <c r="W278">
        <f t="shared" si="38"/>
        <v>0.35135135135135137</v>
      </c>
      <c r="X278">
        <f t="shared" si="39"/>
        <v>0.47222222222222221</v>
      </c>
      <c r="Y278">
        <f t="shared" si="40"/>
        <v>0.55263157894736847</v>
      </c>
      <c r="Z278">
        <f t="shared" si="41"/>
        <v>5.1635966436621814E-2</v>
      </c>
    </row>
    <row r="279" spans="1:26" x14ac:dyDescent="0.2">
      <c r="A279">
        <f t="shared" si="26"/>
        <v>0.4</v>
      </c>
      <c r="J279">
        <f t="shared" si="27"/>
        <v>0.26530612244897978</v>
      </c>
      <c r="K279">
        <f t="shared" si="28"/>
        <v>0.3761194029850749</v>
      </c>
      <c r="L279">
        <f t="shared" si="29"/>
        <v>0.3416666666666674</v>
      </c>
      <c r="M279">
        <f t="shared" si="30"/>
        <v>0.41666666666666669</v>
      </c>
      <c r="N279">
        <f t="shared" si="31"/>
        <v>0.30527540729247477</v>
      </c>
      <c r="P279">
        <f t="shared" si="32"/>
        <v>0.2</v>
      </c>
      <c r="Q279">
        <f t="shared" si="33"/>
        <v>0.18490566037735848</v>
      </c>
      <c r="S279">
        <f t="shared" si="34"/>
        <v>0.34951456310679607</v>
      </c>
      <c r="T279">
        <f t="shared" si="35"/>
        <v>0.60952380952380958</v>
      </c>
      <c r="U279">
        <f t="shared" si="36"/>
        <v>0.96875</v>
      </c>
      <c r="V279">
        <f t="shared" si="37"/>
        <v>5.0314465408805034E-2</v>
      </c>
      <c r="W279">
        <f t="shared" si="38"/>
        <v>0.1891891891891892</v>
      </c>
      <c r="X279">
        <f t="shared" si="39"/>
        <v>0.69444444444444442</v>
      </c>
      <c r="Y279">
        <f t="shared" si="40"/>
        <v>0.81578947368421051</v>
      </c>
      <c r="Z279">
        <f t="shared" si="41"/>
        <v>6.6282706916240511E-2</v>
      </c>
    </row>
    <row r="280" spans="1:26" x14ac:dyDescent="0.2">
      <c r="A280">
        <f t="shared" si="26"/>
        <v>0.4</v>
      </c>
      <c r="J280">
        <f t="shared" si="27"/>
        <v>0.26530612244897978</v>
      </c>
      <c r="K280">
        <f t="shared" si="28"/>
        <v>0.3761194029850749</v>
      </c>
      <c r="L280">
        <f t="shared" si="29"/>
        <v>0.3416666666666674</v>
      </c>
      <c r="M280">
        <f t="shared" si="30"/>
        <v>0.41666666666666669</v>
      </c>
      <c r="N280">
        <f t="shared" si="31"/>
        <v>0.24592707525213345</v>
      </c>
      <c r="P280">
        <f t="shared" si="32"/>
        <v>0.2</v>
      </c>
      <c r="Q280">
        <f t="shared" si="33"/>
        <v>0.13962264150943396</v>
      </c>
      <c r="S280">
        <f t="shared" si="34"/>
        <v>0.27184466019417464</v>
      </c>
      <c r="T280">
        <f t="shared" si="35"/>
        <v>0.45714285714285713</v>
      </c>
      <c r="U280">
        <f t="shared" si="36"/>
        <v>0.125</v>
      </c>
      <c r="V280">
        <f t="shared" si="37"/>
        <v>0.13836477987421383</v>
      </c>
      <c r="W280">
        <f t="shared" si="38"/>
        <v>0.35135135135135137</v>
      </c>
      <c r="X280">
        <f t="shared" si="39"/>
        <v>0.41666666666666669</v>
      </c>
      <c r="Y280">
        <f t="shared" si="40"/>
        <v>0.47368421052631576</v>
      </c>
      <c r="Z280">
        <f t="shared" si="41"/>
        <v>8.0432947718583989E-2</v>
      </c>
    </row>
    <row r="281" spans="1:26" x14ac:dyDescent="0.2">
      <c r="A281">
        <f t="shared" si="26"/>
        <v>0.2</v>
      </c>
      <c r="J281">
        <f t="shared" si="27"/>
        <v>0.46064139941690979</v>
      </c>
      <c r="K281">
        <f t="shared" si="28"/>
        <v>0.5149253731343284</v>
      </c>
      <c r="L281">
        <f t="shared" si="29"/>
        <v>0.51666666666666694</v>
      </c>
      <c r="M281">
        <f t="shared" si="30"/>
        <v>0.50833333333333341</v>
      </c>
      <c r="N281">
        <f t="shared" si="31"/>
        <v>0.35919317300232739</v>
      </c>
      <c r="P281">
        <f t="shared" si="32"/>
        <v>0.2</v>
      </c>
      <c r="Q281">
        <f t="shared" si="33"/>
        <v>0.23018867924528302</v>
      </c>
      <c r="S281">
        <f t="shared" si="34"/>
        <v>0.38834951456310679</v>
      </c>
      <c r="T281">
        <f t="shared" si="35"/>
        <v>0.70000000000000007</v>
      </c>
      <c r="U281">
        <f t="shared" si="36"/>
        <v>0.10624999999999996</v>
      </c>
      <c r="V281">
        <f t="shared" si="37"/>
        <v>0.27672955974842767</v>
      </c>
      <c r="W281">
        <f t="shared" si="38"/>
        <v>2.7027027027027029E-2</v>
      </c>
      <c r="X281">
        <f t="shared" si="39"/>
        <v>0.3888888888888889</v>
      </c>
      <c r="Y281">
        <f t="shared" si="40"/>
        <v>0.42105263157894735</v>
      </c>
      <c r="Z281">
        <f t="shared" si="41"/>
        <v>0.12089767141651359</v>
      </c>
    </row>
    <row r="282" spans="1:26" x14ac:dyDescent="0.2">
      <c r="A282">
        <f t="shared" si="26"/>
        <v>0.2</v>
      </c>
      <c r="J282">
        <f t="shared" si="27"/>
        <v>0.46064139941690979</v>
      </c>
      <c r="K282">
        <f t="shared" si="28"/>
        <v>0.5149253731343284</v>
      </c>
      <c r="L282">
        <f t="shared" si="29"/>
        <v>0.51666666666666694</v>
      </c>
      <c r="M282">
        <f t="shared" si="30"/>
        <v>0.50833333333333341</v>
      </c>
      <c r="N282">
        <f t="shared" si="31"/>
        <v>0.37626066718386347</v>
      </c>
      <c r="P282">
        <f t="shared" si="32"/>
        <v>0.2</v>
      </c>
      <c r="Q282">
        <f t="shared" si="33"/>
        <v>0.23018867924528302</v>
      </c>
      <c r="S282">
        <f t="shared" si="34"/>
        <v>0.38834951456310679</v>
      </c>
      <c r="T282">
        <f t="shared" si="35"/>
        <v>0.70000000000000007</v>
      </c>
      <c r="U282">
        <f t="shared" si="36"/>
        <v>0.10624999999999996</v>
      </c>
      <c r="V282">
        <f t="shared" si="37"/>
        <v>0.27672955974842767</v>
      </c>
      <c r="W282">
        <f t="shared" si="38"/>
        <v>2.7027027027027029E-2</v>
      </c>
      <c r="X282">
        <f t="shared" si="39"/>
        <v>0.3888888888888889</v>
      </c>
      <c r="Y282">
        <f t="shared" si="40"/>
        <v>0.42105263157894735</v>
      </c>
      <c r="Z282">
        <f t="shared" si="41"/>
        <v>0.1521771510848518</v>
      </c>
    </row>
    <row r="283" spans="1:26" x14ac:dyDescent="0.2">
      <c r="A283">
        <f t="shared" si="26"/>
        <v>1</v>
      </c>
      <c r="J283">
        <f t="shared" si="27"/>
        <v>0.2303206997084549</v>
      </c>
      <c r="K283">
        <f t="shared" si="28"/>
        <v>0.36716417910447752</v>
      </c>
      <c r="L283">
        <f t="shared" si="29"/>
        <v>0.30833333333333357</v>
      </c>
      <c r="M283">
        <f t="shared" si="30"/>
        <v>0.3000000000000001</v>
      </c>
      <c r="N283">
        <f t="shared" si="31"/>
        <v>0.2843289371605896</v>
      </c>
      <c r="P283">
        <f t="shared" si="32"/>
        <v>0.2</v>
      </c>
      <c r="Q283">
        <f t="shared" si="33"/>
        <v>0.1811320754716981</v>
      </c>
      <c r="S283">
        <f t="shared" si="34"/>
        <v>0.27184466019417464</v>
      </c>
      <c r="T283">
        <f t="shared" si="35"/>
        <v>0.6333333333333333</v>
      </c>
      <c r="U283">
        <f t="shared" si="36"/>
        <v>9.375E-2</v>
      </c>
      <c r="V283">
        <f t="shared" si="37"/>
        <v>0.26415094339622641</v>
      </c>
      <c r="W283">
        <f t="shared" si="38"/>
        <v>0.72972972972972971</v>
      </c>
      <c r="X283">
        <f t="shared" si="39"/>
        <v>0.30555555555555558</v>
      </c>
      <c r="Y283">
        <f t="shared" si="40"/>
        <v>0.34210526315789475</v>
      </c>
      <c r="Z283">
        <f t="shared" si="41"/>
        <v>0.1206990715456035</v>
      </c>
    </row>
    <row r="284" spans="1:26" x14ac:dyDescent="0.2">
      <c r="A284">
        <f t="shared" si="26"/>
        <v>0.8</v>
      </c>
      <c r="J284">
        <f t="shared" si="27"/>
        <v>0.38483965014577254</v>
      </c>
      <c r="K284">
        <f t="shared" si="28"/>
        <v>0.52985074626865669</v>
      </c>
      <c r="L284">
        <f t="shared" si="29"/>
        <v>0.49166666666666714</v>
      </c>
      <c r="M284">
        <f t="shared" si="30"/>
        <v>0.54166666666666663</v>
      </c>
      <c r="N284">
        <f t="shared" si="31"/>
        <v>0.32932505818463925</v>
      </c>
      <c r="P284">
        <f t="shared" si="32"/>
        <v>0.2</v>
      </c>
      <c r="Q284">
        <f t="shared" si="33"/>
        <v>0.1811320754716981</v>
      </c>
      <c r="S284">
        <f t="shared" si="34"/>
        <v>0.27184466019417464</v>
      </c>
      <c r="T284">
        <f t="shared" si="35"/>
        <v>0.6333333333333333</v>
      </c>
      <c r="U284">
        <f t="shared" si="36"/>
        <v>0.1875</v>
      </c>
      <c r="V284">
        <f t="shared" si="37"/>
        <v>0.33962264150943394</v>
      </c>
      <c r="W284">
        <f t="shared" si="38"/>
        <v>0.72972972972972971</v>
      </c>
      <c r="X284">
        <f t="shared" si="39"/>
        <v>0.30555555555555558</v>
      </c>
      <c r="Y284">
        <f t="shared" si="40"/>
        <v>0.36842105263157893</v>
      </c>
      <c r="Z284">
        <f t="shared" si="41"/>
        <v>0.21925425748473262</v>
      </c>
    </row>
    <row r="285" spans="1:26" x14ac:dyDescent="0.2">
      <c r="A285">
        <f t="shared" si="26"/>
        <v>0.8</v>
      </c>
      <c r="J285">
        <f t="shared" si="27"/>
        <v>0.42565597667638494</v>
      </c>
      <c r="K285">
        <f t="shared" si="28"/>
        <v>0.53283582089552262</v>
      </c>
      <c r="L285">
        <f t="shared" si="29"/>
        <v>0.375</v>
      </c>
      <c r="M285">
        <f t="shared" si="30"/>
        <v>0.54166666666666663</v>
      </c>
      <c r="N285">
        <f t="shared" si="31"/>
        <v>0.35182311869666411</v>
      </c>
      <c r="P285">
        <f t="shared" si="32"/>
        <v>0.2</v>
      </c>
      <c r="Q285">
        <f t="shared" si="33"/>
        <v>0.17735849056603772</v>
      </c>
      <c r="S285">
        <f t="shared" si="34"/>
        <v>0.57281553398058249</v>
      </c>
      <c r="T285">
        <f t="shared" si="35"/>
        <v>0.34761904761904761</v>
      </c>
      <c r="U285">
        <f t="shared" si="36"/>
        <v>0.11250000000000004</v>
      </c>
      <c r="V285">
        <f t="shared" si="37"/>
        <v>0.33333333333333331</v>
      </c>
      <c r="W285">
        <f t="shared" si="38"/>
        <v>0.89189189189189189</v>
      </c>
      <c r="X285">
        <f t="shared" si="39"/>
        <v>0.27777777777777779</v>
      </c>
      <c r="Y285">
        <f t="shared" si="40"/>
        <v>0.34210526315789475</v>
      </c>
      <c r="Z285">
        <f t="shared" si="41"/>
        <v>0.28082021746685865</v>
      </c>
    </row>
    <row r="286" spans="1:26" x14ac:dyDescent="0.2">
      <c r="A286">
        <f t="shared" si="26"/>
        <v>0.4</v>
      </c>
      <c r="J286">
        <f t="shared" si="27"/>
        <v>0.42565597667638494</v>
      </c>
      <c r="K286">
        <f t="shared" si="28"/>
        <v>0.53283582089552262</v>
      </c>
      <c r="L286">
        <f t="shared" si="29"/>
        <v>0.375</v>
      </c>
      <c r="M286">
        <f t="shared" si="30"/>
        <v>0.54166666666666663</v>
      </c>
      <c r="N286">
        <f t="shared" si="31"/>
        <v>0.35182311869666411</v>
      </c>
      <c r="P286">
        <f t="shared" si="32"/>
        <v>0.2</v>
      </c>
      <c r="Q286">
        <f t="shared" si="33"/>
        <v>0.17735849056603772</v>
      </c>
      <c r="S286">
        <f t="shared" si="34"/>
        <v>0.57281553398058249</v>
      </c>
      <c r="T286">
        <f t="shared" si="35"/>
        <v>0.34761904761904761</v>
      </c>
      <c r="U286">
        <f t="shared" si="36"/>
        <v>0.11250000000000004</v>
      </c>
      <c r="V286">
        <f t="shared" si="37"/>
        <v>0.33333333333333331</v>
      </c>
      <c r="W286">
        <f t="shared" si="38"/>
        <v>0.89189189189189189</v>
      </c>
      <c r="X286">
        <f t="shared" si="39"/>
        <v>0.27777777777777779</v>
      </c>
      <c r="Y286">
        <f t="shared" si="40"/>
        <v>0.34210526315789475</v>
      </c>
      <c r="Z286">
        <f t="shared" si="41"/>
        <v>0.29310858447942006</v>
      </c>
    </row>
    <row r="287" spans="1:26" x14ac:dyDescent="0.2">
      <c r="A287">
        <f t="shared" si="26"/>
        <v>0.4</v>
      </c>
      <c r="J287">
        <f t="shared" si="27"/>
        <v>0.2303206997084549</v>
      </c>
      <c r="K287">
        <f t="shared" si="28"/>
        <v>0.26417910447761217</v>
      </c>
      <c r="L287">
        <f t="shared" si="29"/>
        <v>0.27500000000000036</v>
      </c>
      <c r="M287">
        <f t="shared" si="30"/>
        <v>0.35000000000000026</v>
      </c>
      <c r="N287">
        <f t="shared" si="31"/>
        <v>0.16330488750969743</v>
      </c>
      <c r="P287">
        <f t="shared" si="32"/>
        <v>0.2</v>
      </c>
      <c r="Q287">
        <f t="shared" si="33"/>
        <v>0.10943396226415095</v>
      </c>
      <c r="S287">
        <f t="shared" si="34"/>
        <v>0.11650485436893174</v>
      </c>
      <c r="T287">
        <f t="shared" si="35"/>
        <v>0.49523809523809526</v>
      </c>
      <c r="U287">
        <f t="shared" si="36"/>
        <v>0.16249999999999998</v>
      </c>
      <c r="V287">
        <f t="shared" si="37"/>
        <v>0.13836477987421383</v>
      </c>
      <c r="W287">
        <f t="shared" si="38"/>
        <v>0.67567567567567566</v>
      </c>
      <c r="X287">
        <f t="shared" si="39"/>
        <v>0.69444444444444442</v>
      </c>
      <c r="Y287">
        <f t="shared" si="40"/>
        <v>0.71052631578947367</v>
      </c>
      <c r="Z287">
        <f t="shared" si="41"/>
        <v>3.6170001489499032E-2</v>
      </c>
    </row>
    <row r="288" spans="1:26" x14ac:dyDescent="0.2">
      <c r="A288">
        <f t="shared" si="26"/>
        <v>0.6</v>
      </c>
      <c r="J288">
        <f t="shared" si="27"/>
        <v>0.20699708454810514</v>
      </c>
      <c r="K288">
        <f t="shared" si="28"/>
        <v>0.24179104477611965</v>
      </c>
      <c r="L288">
        <f t="shared" si="29"/>
        <v>0.29166666666666669</v>
      </c>
      <c r="M288">
        <f t="shared" si="30"/>
        <v>0.2333333333333337</v>
      </c>
      <c r="N288">
        <f t="shared" si="31"/>
        <v>0.1943366951124903</v>
      </c>
      <c r="P288">
        <f t="shared" si="32"/>
        <v>0.2</v>
      </c>
      <c r="Q288">
        <f t="shared" si="33"/>
        <v>0.10943396226415095</v>
      </c>
      <c r="S288">
        <f t="shared" si="34"/>
        <v>5.8252427184466084E-2</v>
      </c>
      <c r="T288">
        <f t="shared" si="35"/>
        <v>0.55238095238095242</v>
      </c>
      <c r="U288">
        <f t="shared" si="36"/>
        <v>0.15000000000000002</v>
      </c>
      <c r="V288">
        <f t="shared" si="37"/>
        <v>0.12578616352201258</v>
      </c>
      <c r="W288">
        <f t="shared" si="38"/>
        <v>0.72972972972972971</v>
      </c>
      <c r="X288">
        <f t="shared" si="39"/>
        <v>0.5</v>
      </c>
      <c r="Y288">
        <f t="shared" si="40"/>
        <v>0.57894736842105265</v>
      </c>
      <c r="Z288">
        <f t="shared" si="41"/>
        <v>3.907452460155901E-2</v>
      </c>
    </row>
    <row r="289" spans="1:26" x14ac:dyDescent="0.2">
      <c r="A289">
        <f t="shared" si="26"/>
        <v>0.6</v>
      </c>
      <c r="J289">
        <f t="shared" si="27"/>
        <v>0.20699708454810514</v>
      </c>
      <c r="K289">
        <f t="shared" si="28"/>
        <v>0.24179104477611965</v>
      </c>
      <c r="L289">
        <f t="shared" si="29"/>
        <v>0.29166666666666669</v>
      </c>
      <c r="M289">
        <f t="shared" si="30"/>
        <v>0.2333333333333337</v>
      </c>
      <c r="N289">
        <f t="shared" si="31"/>
        <v>0.1943366951124903</v>
      </c>
      <c r="P289">
        <f t="shared" si="32"/>
        <v>0.2</v>
      </c>
      <c r="Q289">
        <f t="shared" si="33"/>
        <v>0.10943396226415095</v>
      </c>
      <c r="S289">
        <f t="shared" si="34"/>
        <v>5.8252427184466084E-2</v>
      </c>
      <c r="T289">
        <f t="shared" si="35"/>
        <v>0.55238095238095242</v>
      </c>
      <c r="U289">
        <f t="shared" si="36"/>
        <v>0.15000000000000002</v>
      </c>
      <c r="V289">
        <f t="shared" si="37"/>
        <v>0.12578616352201258</v>
      </c>
      <c r="W289">
        <f t="shared" si="38"/>
        <v>0.72972972972972971</v>
      </c>
      <c r="X289">
        <f t="shared" si="39"/>
        <v>0.5</v>
      </c>
      <c r="Y289">
        <f t="shared" si="40"/>
        <v>0.57894736842105265</v>
      </c>
      <c r="Z289">
        <f t="shared" si="41"/>
        <v>6.183903480462738E-2</v>
      </c>
    </row>
    <row r="290" spans="1:26" x14ac:dyDescent="0.2">
      <c r="A290">
        <f t="shared" si="26"/>
        <v>0.6</v>
      </c>
      <c r="J290">
        <f t="shared" si="27"/>
        <v>0.20699708454810514</v>
      </c>
      <c r="K290">
        <f t="shared" si="28"/>
        <v>0.24179104477611965</v>
      </c>
      <c r="L290">
        <f t="shared" si="29"/>
        <v>0.29166666666666669</v>
      </c>
      <c r="M290">
        <f t="shared" si="30"/>
        <v>0.2333333333333337</v>
      </c>
      <c r="N290">
        <f t="shared" si="31"/>
        <v>0.27269200930954229</v>
      </c>
      <c r="P290">
        <f t="shared" si="32"/>
        <v>0.2</v>
      </c>
      <c r="Q290">
        <f t="shared" si="33"/>
        <v>0.13962264150943396</v>
      </c>
      <c r="S290">
        <f t="shared" si="34"/>
        <v>0.11650485436893174</v>
      </c>
      <c r="T290">
        <f t="shared" si="35"/>
        <v>0.62857142857142867</v>
      </c>
      <c r="U290">
        <f t="shared" si="36"/>
        <v>3.7499999999999978E-2</v>
      </c>
      <c r="V290">
        <f t="shared" si="37"/>
        <v>0.33962264150943394</v>
      </c>
      <c r="W290">
        <f t="shared" si="38"/>
        <v>0.72972972972972971</v>
      </c>
      <c r="X290">
        <f t="shared" si="39"/>
        <v>0.30555555555555558</v>
      </c>
      <c r="Y290">
        <f t="shared" si="40"/>
        <v>0.36842105263157893</v>
      </c>
      <c r="Z290">
        <f t="shared" si="41"/>
        <v>8.5397944491336086E-2</v>
      </c>
    </row>
    <row r="291" spans="1:26" x14ac:dyDescent="0.2">
      <c r="A291">
        <f t="shared" si="26"/>
        <v>0.6</v>
      </c>
      <c r="J291">
        <f t="shared" si="27"/>
        <v>0.20699708454810514</v>
      </c>
      <c r="K291">
        <f t="shared" si="28"/>
        <v>0.24179104477611965</v>
      </c>
      <c r="L291">
        <f t="shared" si="29"/>
        <v>0.29166666666666669</v>
      </c>
      <c r="M291">
        <f t="shared" si="30"/>
        <v>0.2333333333333337</v>
      </c>
      <c r="N291">
        <f t="shared" si="31"/>
        <v>0.27269200930954229</v>
      </c>
      <c r="P291">
        <f t="shared" si="32"/>
        <v>0.2</v>
      </c>
      <c r="Q291">
        <f t="shared" si="33"/>
        <v>0.13962264150943396</v>
      </c>
      <c r="S291">
        <f t="shared" si="34"/>
        <v>0.11650485436893174</v>
      </c>
      <c r="T291">
        <f t="shared" si="35"/>
        <v>0.62857142857142867</v>
      </c>
      <c r="U291">
        <f t="shared" si="36"/>
        <v>3.7499999999999978E-2</v>
      </c>
      <c r="V291">
        <f t="shared" si="37"/>
        <v>0.33962264150943394</v>
      </c>
      <c r="W291">
        <f t="shared" si="38"/>
        <v>0.72972972972972971</v>
      </c>
      <c r="X291">
        <f t="shared" si="39"/>
        <v>0.30555555555555558</v>
      </c>
      <c r="Y291">
        <f t="shared" si="40"/>
        <v>0.36842105263157893</v>
      </c>
      <c r="Z291">
        <f t="shared" si="41"/>
        <v>8.5397944491336086E-2</v>
      </c>
    </row>
    <row r="292" spans="1:26" x14ac:dyDescent="0.2">
      <c r="A292">
        <f t="shared" si="26"/>
        <v>0.6</v>
      </c>
      <c r="J292">
        <f t="shared" si="27"/>
        <v>0.28862973760932953</v>
      </c>
      <c r="K292">
        <f t="shared" si="28"/>
        <v>0.41791044776119401</v>
      </c>
      <c r="L292">
        <f t="shared" si="29"/>
        <v>0.47500000000000026</v>
      </c>
      <c r="M292">
        <f t="shared" si="30"/>
        <v>0.26666666666666689</v>
      </c>
      <c r="N292">
        <f t="shared" si="31"/>
        <v>0.31225756400310317</v>
      </c>
      <c r="P292">
        <f t="shared" si="32"/>
        <v>0.2</v>
      </c>
      <c r="Q292">
        <f t="shared" si="33"/>
        <v>0.18490566037735848</v>
      </c>
      <c r="S292">
        <f t="shared" si="34"/>
        <v>0.23300970873786389</v>
      </c>
      <c r="T292">
        <f t="shared" si="35"/>
        <v>0.71904761904761916</v>
      </c>
      <c r="U292">
        <f t="shared" si="36"/>
        <v>0.13124999999999998</v>
      </c>
      <c r="V292">
        <f t="shared" si="37"/>
        <v>0.32704402515723269</v>
      </c>
      <c r="W292">
        <f t="shared" si="38"/>
        <v>0.72972972972972971</v>
      </c>
      <c r="X292">
        <f t="shared" si="39"/>
        <v>0.33333333333333331</v>
      </c>
      <c r="Y292">
        <f t="shared" si="40"/>
        <v>0.39473684210526316</v>
      </c>
      <c r="Z292">
        <f t="shared" si="41"/>
        <v>0.12976019065587607</v>
      </c>
    </row>
    <row r="293" spans="1:26" x14ac:dyDescent="0.2">
      <c r="A293">
        <f t="shared" si="26"/>
        <v>0.4</v>
      </c>
      <c r="J293">
        <f t="shared" si="27"/>
        <v>0.28862973760932953</v>
      </c>
      <c r="K293">
        <f t="shared" si="28"/>
        <v>0.33283582089552255</v>
      </c>
      <c r="L293">
        <f t="shared" si="29"/>
        <v>0.30833333333333357</v>
      </c>
      <c r="M293">
        <f t="shared" si="30"/>
        <v>0.55833333333333357</v>
      </c>
      <c r="N293">
        <f t="shared" si="31"/>
        <v>0.20248254460822343</v>
      </c>
      <c r="P293">
        <f t="shared" si="32"/>
        <v>0.2</v>
      </c>
      <c r="Q293">
        <f t="shared" si="33"/>
        <v>0.1169811320754717</v>
      </c>
      <c r="S293">
        <f t="shared" si="34"/>
        <v>0</v>
      </c>
      <c r="T293">
        <f t="shared" si="35"/>
        <v>0.63809523809523816</v>
      </c>
      <c r="U293">
        <f t="shared" si="36"/>
        <v>0.13749999999999996</v>
      </c>
      <c r="V293">
        <f t="shared" si="37"/>
        <v>0.1761006289308176</v>
      </c>
      <c r="W293">
        <f t="shared" si="38"/>
        <v>1</v>
      </c>
      <c r="X293">
        <f t="shared" si="39"/>
        <v>0.47222222222222221</v>
      </c>
      <c r="Y293">
        <f t="shared" si="40"/>
        <v>0.47368421052631576</v>
      </c>
      <c r="Z293">
        <f t="shared" si="41"/>
        <v>5.4043989871406586E-2</v>
      </c>
    </row>
    <row r="294" spans="1:26" x14ac:dyDescent="0.2">
      <c r="A294">
        <f t="shared" si="26"/>
        <v>0.4</v>
      </c>
      <c r="J294">
        <f t="shared" si="27"/>
        <v>0.28862973760932953</v>
      </c>
      <c r="K294">
        <f t="shared" si="28"/>
        <v>0.51194029850746281</v>
      </c>
      <c r="L294">
        <f t="shared" si="29"/>
        <v>0.40833333333333383</v>
      </c>
      <c r="M294">
        <f t="shared" si="30"/>
        <v>0.52500000000000036</v>
      </c>
      <c r="N294">
        <f t="shared" si="31"/>
        <v>0.31652443754848719</v>
      </c>
      <c r="P294">
        <f t="shared" si="32"/>
        <v>0.2</v>
      </c>
      <c r="Q294">
        <f t="shared" si="33"/>
        <v>0.18490566037735848</v>
      </c>
      <c r="S294">
        <f t="shared" si="34"/>
        <v>0.23300970873786389</v>
      </c>
      <c r="T294">
        <f t="shared" si="35"/>
        <v>0.71904761904761916</v>
      </c>
      <c r="U294">
        <f t="shared" si="36"/>
        <v>0.125</v>
      </c>
      <c r="V294">
        <f t="shared" si="37"/>
        <v>0.2389937106918239</v>
      </c>
      <c r="W294">
        <f t="shared" si="38"/>
        <v>0.89189189189189189</v>
      </c>
      <c r="X294">
        <f t="shared" si="39"/>
        <v>0.3888888888888889</v>
      </c>
      <c r="Y294">
        <f t="shared" si="40"/>
        <v>0.44736842105263158</v>
      </c>
      <c r="Z294">
        <f t="shared" si="41"/>
        <v>9.2522714860235347E-2</v>
      </c>
    </row>
    <row r="295" spans="1:26" x14ac:dyDescent="0.2">
      <c r="A295">
        <f t="shared" si="26"/>
        <v>0.4</v>
      </c>
      <c r="J295">
        <f t="shared" si="27"/>
        <v>0.28862973760932953</v>
      </c>
      <c r="K295">
        <f t="shared" si="28"/>
        <v>0.51194029850746281</v>
      </c>
      <c r="L295">
        <f t="shared" si="29"/>
        <v>0.18333333333333357</v>
      </c>
      <c r="M295">
        <f t="shared" si="30"/>
        <v>0.52500000000000036</v>
      </c>
      <c r="N295">
        <f t="shared" si="31"/>
        <v>0.34290147401086113</v>
      </c>
      <c r="P295">
        <f t="shared" si="32"/>
        <v>0.2</v>
      </c>
      <c r="Q295">
        <f t="shared" si="33"/>
        <v>0.18490566037735848</v>
      </c>
      <c r="S295">
        <f t="shared" si="34"/>
        <v>0.23300970873786389</v>
      </c>
      <c r="T295">
        <f t="shared" si="35"/>
        <v>0.71904761904761916</v>
      </c>
      <c r="U295">
        <f t="shared" si="36"/>
        <v>0.125</v>
      </c>
      <c r="V295">
        <f t="shared" si="37"/>
        <v>0.2389937106918239</v>
      </c>
      <c r="W295">
        <f t="shared" si="38"/>
        <v>0.89189189189189189</v>
      </c>
      <c r="X295">
        <f t="shared" si="39"/>
        <v>0.3888888888888889</v>
      </c>
      <c r="Y295">
        <f t="shared" si="40"/>
        <v>0.44736842105263158</v>
      </c>
      <c r="Z295">
        <f t="shared" si="41"/>
        <v>0.12851894146268805</v>
      </c>
    </row>
    <row r="296" spans="1:26" x14ac:dyDescent="0.2">
      <c r="A296">
        <f t="shared" si="26"/>
        <v>0.4</v>
      </c>
      <c r="J296">
        <f t="shared" si="27"/>
        <v>0.28862973760932953</v>
      </c>
      <c r="K296">
        <f t="shared" si="28"/>
        <v>0.51194029850746281</v>
      </c>
      <c r="L296">
        <f t="shared" si="29"/>
        <v>0.40833333333333383</v>
      </c>
      <c r="M296">
        <f t="shared" si="30"/>
        <v>0.52500000000000036</v>
      </c>
      <c r="N296">
        <f t="shared" si="31"/>
        <v>0.37897595034910786</v>
      </c>
      <c r="P296">
        <f t="shared" si="32"/>
        <v>0.2</v>
      </c>
      <c r="Q296">
        <f t="shared" si="33"/>
        <v>0.18490566037735848</v>
      </c>
      <c r="S296">
        <f t="shared" si="34"/>
        <v>0.23300970873786389</v>
      </c>
      <c r="T296">
        <f t="shared" si="35"/>
        <v>0.71904761904761916</v>
      </c>
      <c r="U296">
        <f t="shared" si="36"/>
        <v>0.125</v>
      </c>
      <c r="V296">
        <f t="shared" si="37"/>
        <v>0.33333333333333331</v>
      </c>
      <c r="W296">
        <f t="shared" si="38"/>
        <v>0.89189189189189189</v>
      </c>
      <c r="X296">
        <f t="shared" si="39"/>
        <v>0.30555555555555558</v>
      </c>
      <c r="Y296">
        <f t="shared" si="40"/>
        <v>0.31578947368421051</v>
      </c>
      <c r="Z296">
        <f t="shared" si="41"/>
        <v>0.19430514870165336</v>
      </c>
    </row>
    <row r="297" spans="1:26" x14ac:dyDescent="0.2">
      <c r="A297">
        <f t="shared" si="26"/>
        <v>0.6</v>
      </c>
      <c r="J297">
        <f t="shared" si="27"/>
        <v>0.2303206997084549</v>
      </c>
      <c r="K297">
        <f t="shared" si="28"/>
        <v>0.22089552238805987</v>
      </c>
      <c r="L297">
        <f t="shared" si="29"/>
        <v>0.27500000000000036</v>
      </c>
      <c r="M297">
        <f t="shared" si="30"/>
        <v>0.35000000000000026</v>
      </c>
      <c r="N297">
        <f t="shared" si="31"/>
        <v>0.14972847168347556</v>
      </c>
      <c r="P297">
        <f t="shared" si="32"/>
        <v>0.2</v>
      </c>
      <c r="Q297">
        <f t="shared" si="33"/>
        <v>0.10943396226415095</v>
      </c>
      <c r="S297">
        <f t="shared" si="34"/>
        <v>0.11650485436893174</v>
      </c>
      <c r="T297">
        <f t="shared" si="35"/>
        <v>0.49523809523809526</v>
      </c>
      <c r="U297">
        <f t="shared" si="36"/>
        <v>0.16249999999999998</v>
      </c>
      <c r="V297">
        <f t="shared" si="37"/>
        <v>0.13836477987421383</v>
      </c>
      <c r="W297">
        <f t="shared" si="38"/>
        <v>0.67567567567567566</v>
      </c>
      <c r="X297">
        <f t="shared" si="39"/>
        <v>0.69444444444444442</v>
      </c>
      <c r="Y297">
        <f t="shared" si="40"/>
        <v>0.71052631578947367</v>
      </c>
      <c r="Z297">
        <f t="shared" si="41"/>
        <v>0.20081249689687702</v>
      </c>
    </row>
    <row r="298" spans="1:26" x14ac:dyDescent="0.2">
      <c r="A298">
        <f t="shared" si="26"/>
        <v>0.4</v>
      </c>
      <c r="J298">
        <f t="shared" si="27"/>
        <v>0.22448979591836735</v>
      </c>
      <c r="K298">
        <f t="shared" si="28"/>
        <v>0.4417910447761193</v>
      </c>
      <c r="L298">
        <f t="shared" si="29"/>
        <v>0.125</v>
      </c>
      <c r="M298">
        <f t="shared" si="30"/>
        <v>0.47500000000000026</v>
      </c>
      <c r="N298">
        <f t="shared" si="31"/>
        <v>0.32932505818463925</v>
      </c>
      <c r="P298">
        <f t="shared" si="32"/>
        <v>0.2</v>
      </c>
      <c r="Q298">
        <f t="shared" si="33"/>
        <v>0.18867924528301888</v>
      </c>
      <c r="S298">
        <f t="shared" si="34"/>
        <v>0.38834951456310679</v>
      </c>
      <c r="T298">
        <f t="shared" si="35"/>
        <v>0.55238095238095242</v>
      </c>
      <c r="U298">
        <f t="shared" si="36"/>
        <v>9.375E-2</v>
      </c>
      <c r="V298">
        <f t="shared" si="37"/>
        <v>0.18867924528301888</v>
      </c>
      <c r="W298">
        <f t="shared" si="38"/>
        <v>0.35135135135135137</v>
      </c>
      <c r="X298">
        <f t="shared" si="39"/>
        <v>0.30555555555555558</v>
      </c>
      <c r="Y298">
        <f t="shared" si="40"/>
        <v>0.34210526315789475</v>
      </c>
      <c r="Z298">
        <f t="shared" si="41"/>
        <v>4.1383248100888732E-2</v>
      </c>
    </row>
    <row r="299" spans="1:26" x14ac:dyDescent="0.2">
      <c r="A299">
        <f t="shared" si="26"/>
        <v>0.4</v>
      </c>
      <c r="J299">
        <f t="shared" si="27"/>
        <v>0.2303206997084549</v>
      </c>
      <c r="K299">
        <f t="shared" si="28"/>
        <v>0.22089552238805987</v>
      </c>
      <c r="L299">
        <f t="shared" si="29"/>
        <v>0.27500000000000036</v>
      </c>
      <c r="M299">
        <f t="shared" si="30"/>
        <v>0.35000000000000026</v>
      </c>
      <c r="N299">
        <f t="shared" si="31"/>
        <v>0.16330488750969743</v>
      </c>
      <c r="P299">
        <f t="shared" si="32"/>
        <v>0.2</v>
      </c>
      <c r="Q299">
        <f t="shared" si="33"/>
        <v>0.10943396226415095</v>
      </c>
      <c r="S299">
        <f t="shared" si="34"/>
        <v>0.11650485436893174</v>
      </c>
      <c r="T299">
        <f t="shared" si="35"/>
        <v>0.49523809523809526</v>
      </c>
      <c r="U299">
        <f t="shared" si="36"/>
        <v>0.16249999999999998</v>
      </c>
      <c r="V299">
        <f t="shared" si="37"/>
        <v>0.13836477987421383</v>
      </c>
      <c r="W299">
        <f t="shared" si="38"/>
        <v>0.67567567567567566</v>
      </c>
      <c r="X299">
        <f t="shared" si="39"/>
        <v>0.69444444444444442</v>
      </c>
      <c r="Y299">
        <f t="shared" si="40"/>
        <v>0.71052631578947367</v>
      </c>
      <c r="Z299">
        <f t="shared" si="41"/>
        <v>0.1021696042897572</v>
      </c>
    </row>
    <row r="300" spans="1:26" x14ac:dyDescent="0.2">
      <c r="A300">
        <f t="shared" si="26"/>
        <v>0.6</v>
      </c>
      <c r="J300">
        <f t="shared" si="27"/>
        <v>0.18950437317784249</v>
      </c>
      <c r="K300">
        <f t="shared" si="28"/>
        <v>0.38358208955223905</v>
      </c>
      <c r="L300">
        <f t="shared" si="29"/>
        <v>0.32500000000000046</v>
      </c>
      <c r="M300">
        <f t="shared" si="30"/>
        <v>0.52500000000000036</v>
      </c>
      <c r="N300">
        <f t="shared" si="31"/>
        <v>0.17726920093095422</v>
      </c>
      <c r="P300">
        <f t="shared" si="32"/>
        <v>0.2</v>
      </c>
      <c r="Q300">
        <f t="shared" si="33"/>
        <v>0.11320754716981132</v>
      </c>
      <c r="S300">
        <f t="shared" si="34"/>
        <v>0.11650485436893174</v>
      </c>
      <c r="T300">
        <f t="shared" si="35"/>
        <v>0.51428571428571435</v>
      </c>
      <c r="U300">
        <f t="shared" si="36"/>
        <v>0.125</v>
      </c>
      <c r="V300">
        <f t="shared" si="37"/>
        <v>0.12578616352201258</v>
      </c>
      <c r="W300">
        <f t="shared" si="38"/>
        <v>0.45945945945945948</v>
      </c>
      <c r="X300">
        <f t="shared" si="39"/>
        <v>0.5</v>
      </c>
      <c r="Y300">
        <f t="shared" si="40"/>
        <v>0.57894736842105265</v>
      </c>
      <c r="Z300">
        <f t="shared" si="41"/>
        <v>3.9148999553150293E-2</v>
      </c>
    </row>
    <row r="301" spans="1:26" x14ac:dyDescent="0.2">
      <c r="A301">
        <f t="shared" si="26"/>
        <v>0.6</v>
      </c>
      <c r="J301">
        <f t="shared" si="27"/>
        <v>0.18950437317784249</v>
      </c>
      <c r="K301">
        <f t="shared" si="28"/>
        <v>0.38358208955223905</v>
      </c>
      <c r="L301">
        <f t="shared" si="29"/>
        <v>0.32500000000000046</v>
      </c>
      <c r="M301">
        <f t="shared" si="30"/>
        <v>0.52500000000000036</v>
      </c>
      <c r="N301">
        <f t="shared" si="31"/>
        <v>0.17920868890612879</v>
      </c>
      <c r="P301">
        <f t="shared" si="32"/>
        <v>0.2</v>
      </c>
      <c r="Q301">
        <f t="shared" si="33"/>
        <v>0.11320754716981132</v>
      </c>
      <c r="S301">
        <f t="shared" si="34"/>
        <v>0.16504854368932034</v>
      </c>
      <c r="T301">
        <f t="shared" si="35"/>
        <v>0.51428571428571435</v>
      </c>
      <c r="U301">
        <f t="shared" si="36"/>
        <v>0.125</v>
      </c>
      <c r="V301">
        <f t="shared" si="37"/>
        <v>0.12578616352201258</v>
      </c>
      <c r="W301">
        <f t="shared" si="38"/>
        <v>0.45945945945945948</v>
      </c>
      <c r="X301">
        <f t="shared" si="39"/>
        <v>0.5</v>
      </c>
      <c r="Y301">
        <f t="shared" si="40"/>
        <v>0.57894736842105265</v>
      </c>
      <c r="Z301">
        <f t="shared" si="41"/>
        <v>5.6526488257782635E-2</v>
      </c>
    </row>
    <row r="302" spans="1:26" x14ac:dyDescent="0.2">
      <c r="A302">
        <f t="shared" si="26"/>
        <v>0.4</v>
      </c>
      <c r="J302">
        <f t="shared" si="27"/>
        <v>0.35568513119533524</v>
      </c>
      <c r="K302">
        <f t="shared" si="28"/>
        <v>0.54776119402985102</v>
      </c>
      <c r="L302">
        <f t="shared" si="29"/>
        <v>0.51666666666666694</v>
      </c>
      <c r="M302">
        <f t="shared" si="30"/>
        <v>0.64166666666666694</v>
      </c>
      <c r="N302">
        <f t="shared" si="31"/>
        <v>0.35764158262218776</v>
      </c>
      <c r="P302">
        <f t="shared" si="32"/>
        <v>0.2</v>
      </c>
      <c r="Q302">
        <f t="shared" si="33"/>
        <v>0.23018867924528302</v>
      </c>
      <c r="S302">
        <f t="shared" si="34"/>
        <v>0.46601941747572823</v>
      </c>
      <c r="T302">
        <f t="shared" si="35"/>
        <v>0.62857142857142867</v>
      </c>
      <c r="U302">
        <f t="shared" si="36"/>
        <v>9.9999999999999978E-2</v>
      </c>
      <c r="V302">
        <f t="shared" si="37"/>
        <v>0.22641509433962265</v>
      </c>
      <c r="W302">
        <f t="shared" si="38"/>
        <v>0.35135135135135137</v>
      </c>
      <c r="X302">
        <f t="shared" si="39"/>
        <v>0.3611111111111111</v>
      </c>
      <c r="Y302">
        <f t="shared" si="40"/>
        <v>0.42105263157894735</v>
      </c>
      <c r="Z302">
        <f t="shared" si="41"/>
        <v>8.3833970507919173E-2</v>
      </c>
    </row>
    <row r="303" spans="1:26" x14ac:dyDescent="0.2">
      <c r="A303">
        <f t="shared" si="26"/>
        <v>0.4</v>
      </c>
      <c r="J303">
        <f t="shared" si="27"/>
        <v>0.35568513119533524</v>
      </c>
      <c r="K303">
        <f t="shared" si="28"/>
        <v>0.54776119402985102</v>
      </c>
      <c r="L303">
        <f t="shared" si="29"/>
        <v>0.51666666666666694</v>
      </c>
      <c r="M303">
        <f t="shared" si="30"/>
        <v>0.64166666666666694</v>
      </c>
      <c r="N303">
        <f t="shared" si="31"/>
        <v>0.35764158262218776</v>
      </c>
      <c r="P303">
        <f t="shared" si="32"/>
        <v>0.2</v>
      </c>
      <c r="Q303">
        <f t="shared" si="33"/>
        <v>0.23018867924528302</v>
      </c>
      <c r="S303">
        <f t="shared" si="34"/>
        <v>0.46601941747572823</v>
      </c>
      <c r="T303">
        <f t="shared" si="35"/>
        <v>0.62857142857142867</v>
      </c>
      <c r="U303">
        <f t="shared" si="36"/>
        <v>9.9999999999999978E-2</v>
      </c>
      <c r="V303">
        <f t="shared" si="37"/>
        <v>0.22641509433962265</v>
      </c>
      <c r="W303">
        <f t="shared" si="38"/>
        <v>0.35135135135135137</v>
      </c>
      <c r="X303">
        <f t="shared" si="39"/>
        <v>0.3611111111111111</v>
      </c>
      <c r="Y303">
        <f t="shared" si="40"/>
        <v>0.42105263157894735</v>
      </c>
      <c r="Z303">
        <f t="shared" si="41"/>
        <v>0.12727769226950003</v>
      </c>
    </row>
    <row r="304" spans="1:26" x14ac:dyDescent="0.2">
      <c r="A304">
        <f t="shared" si="26"/>
        <v>0.4</v>
      </c>
      <c r="J304">
        <f t="shared" si="27"/>
        <v>0.53352769679300305</v>
      </c>
      <c r="K304">
        <f t="shared" si="28"/>
        <v>0.5059701492537314</v>
      </c>
      <c r="L304">
        <f t="shared" si="29"/>
        <v>0.48333333333333311</v>
      </c>
      <c r="M304">
        <f t="shared" si="30"/>
        <v>0.55000000000000016</v>
      </c>
      <c r="N304">
        <f t="shared" si="31"/>
        <v>0.45849495733126455</v>
      </c>
      <c r="P304">
        <f t="shared" si="32"/>
        <v>0.2</v>
      </c>
      <c r="Q304">
        <f t="shared" si="33"/>
        <v>0.2981132075471698</v>
      </c>
      <c r="S304">
        <f t="shared" si="34"/>
        <v>0.8252427184466018</v>
      </c>
      <c r="T304">
        <f t="shared" si="35"/>
        <v>0.5190476190476192</v>
      </c>
      <c r="U304">
        <f t="shared" si="36"/>
        <v>6.25E-2</v>
      </c>
      <c r="V304">
        <f t="shared" si="37"/>
        <v>0.45283018867924529</v>
      </c>
      <c r="W304">
        <f t="shared" si="38"/>
        <v>0.45945945945945948</v>
      </c>
      <c r="X304">
        <f t="shared" si="39"/>
        <v>0.16666666666666666</v>
      </c>
      <c r="Y304">
        <f t="shared" si="40"/>
        <v>0.28947368421052633</v>
      </c>
      <c r="Z304">
        <f t="shared" si="41"/>
        <v>0.32674643761481553</v>
      </c>
    </row>
    <row r="305" spans="1:26" x14ac:dyDescent="0.2">
      <c r="A305">
        <f t="shared" si="26"/>
        <v>0.4</v>
      </c>
      <c r="J305">
        <f t="shared" si="27"/>
        <v>0.53352769679300305</v>
      </c>
      <c r="K305">
        <f t="shared" si="28"/>
        <v>0.5059701492537314</v>
      </c>
      <c r="L305">
        <f t="shared" si="29"/>
        <v>0.48333333333333311</v>
      </c>
      <c r="M305">
        <f t="shared" si="30"/>
        <v>0.55000000000000016</v>
      </c>
      <c r="N305">
        <f t="shared" si="31"/>
        <v>0.47013188518231186</v>
      </c>
      <c r="P305">
        <f t="shared" si="32"/>
        <v>0.2</v>
      </c>
      <c r="Q305">
        <f t="shared" si="33"/>
        <v>0.27547169811320754</v>
      </c>
      <c r="S305">
        <f t="shared" si="34"/>
        <v>0.50485436893203894</v>
      </c>
      <c r="T305">
        <f t="shared" si="35"/>
        <v>0.74761904761904774</v>
      </c>
      <c r="U305">
        <f t="shared" si="36"/>
        <v>0.9375</v>
      </c>
      <c r="V305">
        <f t="shared" si="37"/>
        <v>0.15094339622641509</v>
      </c>
      <c r="W305">
        <f t="shared" si="38"/>
        <v>2.7027027027027029E-2</v>
      </c>
      <c r="X305">
        <f t="shared" si="39"/>
        <v>0.5</v>
      </c>
      <c r="Y305">
        <f t="shared" si="40"/>
        <v>0.60526315789473684</v>
      </c>
      <c r="Z305">
        <f t="shared" si="41"/>
        <v>0.32833523658209623</v>
      </c>
    </row>
    <row r="306" spans="1:26" x14ac:dyDescent="0.2">
      <c r="A306">
        <f t="shared" si="26"/>
        <v>0.4</v>
      </c>
      <c r="J306">
        <f t="shared" si="27"/>
        <v>0.35568513119533524</v>
      </c>
      <c r="K306">
        <f t="shared" si="28"/>
        <v>0.54776119402985102</v>
      </c>
      <c r="L306">
        <f t="shared" si="29"/>
        <v>0.51666666666666694</v>
      </c>
      <c r="M306">
        <f t="shared" si="30"/>
        <v>0.64166666666666694</v>
      </c>
      <c r="N306">
        <f t="shared" si="31"/>
        <v>0.37044220325833982</v>
      </c>
      <c r="P306">
        <f t="shared" si="32"/>
        <v>0.2</v>
      </c>
      <c r="Q306">
        <f t="shared" si="33"/>
        <v>0.23018867924528302</v>
      </c>
      <c r="S306">
        <f t="shared" si="34"/>
        <v>0.46601941747572823</v>
      </c>
      <c r="T306">
        <f t="shared" si="35"/>
        <v>0.62857142857142867</v>
      </c>
      <c r="U306">
        <f t="shared" si="36"/>
        <v>0.98124999999999996</v>
      </c>
      <c r="V306">
        <f t="shared" si="37"/>
        <v>0.10062893081761007</v>
      </c>
      <c r="W306">
        <f t="shared" si="38"/>
        <v>0.27027027027027029</v>
      </c>
      <c r="X306">
        <f t="shared" si="39"/>
        <v>0.63888888888888884</v>
      </c>
      <c r="Y306">
        <f t="shared" si="40"/>
        <v>0.68421052631578949</v>
      </c>
      <c r="Z306">
        <f t="shared" si="41"/>
        <v>0.14093143339456829</v>
      </c>
    </row>
    <row r="307" spans="1:26" x14ac:dyDescent="0.2">
      <c r="A307">
        <f t="shared" si="26"/>
        <v>0.4</v>
      </c>
      <c r="J307">
        <f t="shared" si="27"/>
        <v>0.35568513119533524</v>
      </c>
      <c r="K307">
        <f t="shared" si="28"/>
        <v>0.54776119402985102</v>
      </c>
      <c r="L307">
        <f t="shared" si="29"/>
        <v>0.51666666666666694</v>
      </c>
      <c r="M307">
        <f t="shared" si="30"/>
        <v>0.64166666666666694</v>
      </c>
      <c r="N307">
        <f t="shared" si="31"/>
        <v>0.37044220325833982</v>
      </c>
      <c r="P307">
        <f t="shared" si="32"/>
        <v>0.2</v>
      </c>
      <c r="Q307">
        <f t="shared" si="33"/>
        <v>0.23018867924528302</v>
      </c>
      <c r="S307">
        <f t="shared" si="34"/>
        <v>0.46601941747572823</v>
      </c>
      <c r="T307">
        <f t="shared" si="35"/>
        <v>0.62857142857142867</v>
      </c>
      <c r="U307">
        <f t="shared" si="36"/>
        <v>0.98124999999999996</v>
      </c>
      <c r="V307">
        <f t="shared" si="37"/>
        <v>0.10062893081761007</v>
      </c>
      <c r="W307">
        <f t="shared" si="38"/>
        <v>0.27027027027027029</v>
      </c>
      <c r="X307">
        <f t="shared" si="39"/>
        <v>0.63888888888888884</v>
      </c>
      <c r="Y307">
        <f t="shared" si="40"/>
        <v>0.68421052631578949</v>
      </c>
      <c r="Z307">
        <f t="shared" si="41"/>
        <v>0.14093143339456829</v>
      </c>
    </row>
    <row r="308" spans="1:26" x14ac:dyDescent="0.2">
      <c r="A308">
        <f t="shared" si="26"/>
        <v>0.6</v>
      </c>
      <c r="J308">
        <f t="shared" si="27"/>
        <v>0.28279883381924198</v>
      </c>
      <c r="K308">
        <f t="shared" si="28"/>
        <v>0.46716417910447777</v>
      </c>
      <c r="L308">
        <f t="shared" si="29"/>
        <v>0.42500000000000071</v>
      </c>
      <c r="M308">
        <f t="shared" si="30"/>
        <v>0.31666666666666704</v>
      </c>
      <c r="N308">
        <f t="shared" si="31"/>
        <v>0.34018619084561674</v>
      </c>
      <c r="P308">
        <f t="shared" si="32"/>
        <v>0.2</v>
      </c>
      <c r="Q308">
        <f t="shared" si="33"/>
        <v>0.23018867924528302</v>
      </c>
      <c r="S308">
        <f t="shared" si="34"/>
        <v>0.42718446601941751</v>
      </c>
      <c r="T308">
        <f t="shared" si="35"/>
        <v>0.66190476190476188</v>
      </c>
      <c r="U308">
        <f t="shared" si="36"/>
        <v>9.375E-2</v>
      </c>
      <c r="V308">
        <f t="shared" si="37"/>
        <v>0.25157232704402516</v>
      </c>
      <c r="W308">
        <f t="shared" si="38"/>
        <v>0.45945945945945948</v>
      </c>
      <c r="X308">
        <f t="shared" si="39"/>
        <v>0.33333333333333331</v>
      </c>
      <c r="Y308">
        <f t="shared" si="40"/>
        <v>0.42105263157894735</v>
      </c>
      <c r="Z308">
        <f t="shared" si="41"/>
        <v>4.6447544809095874E-2</v>
      </c>
    </row>
    <row r="309" spans="1:26" x14ac:dyDescent="0.2">
      <c r="A309">
        <f t="shared" si="26"/>
        <v>0.6</v>
      </c>
      <c r="J309">
        <f t="shared" si="27"/>
        <v>0.28279883381924198</v>
      </c>
      <c r="K309">
        <f t="shared" si="28"/>
        <v>0.46716417910447777</v>
      </c>
      <c r="L309">
        <f t="shared" si="29"/>
        <v>0.42500000000000071</v>
      </c>
      <c r="M309">
        <f t="shared" si="30"/>
        <v>0.31666666666666704</v>
      </c>
      <c r="N309">
        <f t="shared" si="31"/>
        <v>0.35570209464701319</v>
      </c>
      <c r="P309">
        <f t="shared" si="32"/>
        <v>0.2</v>
      </c>
      <c r="Q309">
        <f t="shared" si="33"/>
        <v>0.23018867924528302</v>
      </c>
      <c r="S309">
        <f t="shared" si="34"/>
        <v>0.42718446601941751</v>
      </c>
      <c r="T309">
        <f t="shared" si="35"/>
        <v>0.66190476190476188</v>
      </c>
      <c r="U309">
        <f t="shared" si="36"/>
        <v>9.375E-2</v>
      </c>
      <c r="V309">
        <f t="shared" si="37"/>
        <v>0.25157232704402516</v>
      </c>
      <c r="W309">
        <f t="shared" si="38"/>
        <v>0.45945945945945948</v>
      </c>
      <c r="X309">
        <f t="shared" si="39"/>
        <v>0.33333333333333331</v>
      </c>
      <c r="Y309">
        <f t="shared" si="40"/>
        <v>0.42105263157894735</v>
      </c>
      <c r="Z309">
        <f t="shared" si="41"/>
        <v>7.6237525445608467E-2</v>
      </c>
    </row>
    <row r="310" spans="1:26" x14ac:dyDescent="0.2">
      <c r="A310">
        <f t="shared" si="26"/>
        <v>0.6</v>
      </c>
      <c r="J310">
        <f t="shared" si="27"/>
        <v>0.28279883381924198</v>
      </c>
      <c r="K310">
        <f t="shared" si="28"/>
        <v>0.46716417910447777</v>
      </c>
      <c r="L310">
        <f t="shared" si="29"/>
        <v>0.42500000000000071</v>
      </c>
      <c r="M310">
        <f t="shared" si="30"/>
        <v>0.31666666666666704</v>
      </c>
      <c r="N310">
        <f t="shared" si="31"/>
        <v>0.35492629945694337</v>
      </c>
      <c r="P310">
        <f t="shared" si="32"/>
        <v>0.2</v>
      </c>
      <c r="Q310">
        <f t="shared" si="33"/>
        <v>0.18490566037735848</v>
      </c>
      <c r="S310">
        <f t="shared" si="34"/>
        <v>0.25242718446601925</v>
      </c>
      <c r="T310">
        <f t="shared" si="35"/>
        <v>0.66190476190476188</v>
      </c>
      <c r="U310">
        <f t="shared" si="36"/>
        <v>3.125E-2</v>
      </c>
      <c r="V310">
        <f t="shared" si="37"/>
        <v>0.42767295597484278</v>
      </c>
      <c r="W310">
        <f t="shared" si="38"/>
        <v>0.72972972972972971</v>
      </c>
      <c r="X310">
        <f t="shared" si="39"/>
        <v>0.27777777777777779</v>
      </c>
      <c r="Y310">
        <f t="shared" si="40"/>
        <v>0.36842105263157893</v>
      </c>
      <c r="Z310">
        <f t="shared" si="41"/>
        <v>0.10329675785710739</v>
      </c>
    </row>
    <row r="311" spans="1:26" x14ac:dyDescent="0.2">
      <c r="A311">
        <f t="shared" si="26"/>
        <v>0.2</v>
      </c>
      <c r="J311">
        <f t="shared" si="27"/>
        <v>0.28279883381924198</v>
      </c>
      <c r="K311">
        <f t="shared" si="28"/>
        <v>0.46716417910447777</v>
      </c>
      <c r="L311">
        <f t="shared" si="29"/>
        <v>0.42500000000000071</v>
      </c>
      <c r="M311">
        <f t="shared" si="30"/>
        <v>0.31666666666666704</v>
      </c>
      <c r="N311">
        <f t="shared" si="31"/>
        <v>0.35492629945694337</v>
      </c>
      <c r="P311">
        <f t="shared" si="32"/>
        <v>0.2</v>
      </c>
      <c r="Q311">
        <f t="shared" si="33"/>
        <v>0.18490566037735848</v>
      </c>
      <c r="S311">
        <f t="shared" si="34"/>
        <v>0.25242718446601925</v>
      </c>
      <c r="T311">
        <f t="shared" si="35"/>
        <v>0.66190476190476188</v>
      </c>
      <c r="U311">
        <f t="shared" si="36"/>
        <v>3.125E-2</v>
      </c>
      <c r="V311">
        <f t="shared" si="37"/>
        <v>0.42767295597484278</v>
      </c>
      <c r="W311">
        <f t="shared" si="38"/>
        <v>0.72972972972972971</v>
      </c>
      <c r="X311">
        <f t="shared" si="39"/>
        <v>0.27777777777777779</v>
      </c>
      <c r="Y311">
        <f t="shared" si="40"/>
        <v>0.36842105263157893</v>
      </c>
      <c r="Z311">
        <f t="shared" si="41"/>
        <v>0.10329675785710739</v>
      </c>
    </row>
    <row r="312" spans="1:26" x14ac:dyDescent="0.2">
      <c r="A312">
        <f t="shared" si="26"/>
        <v>0.6</v>
      </c>
      <c r="J312">
        <f t="shared" si="27"/>
        <v>0.2303206997084549</v>
      </c>
      <c r="K312">
        <f t="shared" si="28"/>
        <v>0.3611940298507465</v>
      </c>
      <c r="L312">
        <f t="shared" si="29"/>
        <v>0.29166666666666669</v>
      </c>
      <c r="M312">
        <f t="shared" si="30"/>
        <v>0.55833333333333357</v>
      </c>
      <c r="N312">
        <f t="shared" si="31"/>
        <v>0.15554693560899924</v>
      </c>
      <c r="P312">
        <f t="shared" si="32"/>
        <v>0.2</v>
      </c>
      <c r="Q312">
        <f t="shared" si="33"/>
        <v>0.13584905660377358</v>
      </c>
      <c r="S312">
        <f t="shared" si="34"/>
        <v>0.23300970873786389</v>
      </c>
      <c r="T312">
        <f t="shared" si="35"/>
        <v>0.580952380952381</v>
      </c>
      <c r="U312">
        <f t="shared" si="36"/>
        <v>0.15000000000000002</v>
      </c>
      <c r="V312">
        <f t="shared" si="37"/>
        <v>0.13207547169811321</v>
      </c>
      <c r="W312">
        <f t="shared" si="38"/>
        <v>0.56756756756756754</v>
      </c>
      <c r="X312">
        <f t="shared" si="39"/>
        <v>0.5</v>
      </c>
      <c r="Y312">
        <f t="shared" si="40"/>
        <v>0.55263157894736847</v>
      </c>
      <c r="Z312">
        <f t="shared" si="41"/>
        <v>9.4583188520927456E-3</v>
      </c>
    </row>
    <row r="313" spans="1:26" x14ac:dyDescent="0.2">
      <c r="A313">
        <f t="shared" si="26"/>
        <v>0.6</v>
      </c>
      <c r="J313">
        <f t="shared" si="27"/>
        <v>0.2303206997084549</v>
      </c>
      <c r="K313">
        <f t="shared" si="28"/>
        <v>0.3611940298507465</v>
      </c>
      <c r="L313">
        <f t="shared" si="29"/>
        <v>0.29166666666666669</v>
      </c>
      <c r="M313">
        <f t="shared" si="30"/>
        <v>0.55833333333333357</v>
      </c>
      <c r="N313">
        <f t="shared" si="31"/>
        <v>0.16679596586501164</v>
      </c>
      <c r="P313">
        <f t="shared" si="32"/>
        <v>0.2</v>
      </c>
      <c r="Q313">
        <f t="shared" si="33"/>
        <v>0.13584905660377358</v>
      </c>
      <c r="S313">
        <f t="shared" si="34"/>
        <v>0.23300970873786389</v>
      </c>
      <c r="T313">
        <f t="shared" si="35"/>
        <v>0.580952380952381</v>
      </c>
      <c r="U313">
        <f t="shared" si="36"/>
        <v>0.15000000000000002</v>
      </c>
      <c r="V313">
        <f t="shared" si="37"/>
        <v>0.13207547169811321</v>
      </c>
      <c r="W313">
        <f t="shared" si="38"/>
        <v>0.56756756756756754</v>
      </c>
      <c r="X313">
        <f t="shared" si="39"/>
        <v>0.5</v>
      </c>
      <c r="Y313">
        <f t="shared" si="40"/>
        <v>0.55263157894736847</v>
      </c>
      <c r="Z313">
        <f t="shared" si="41"/>
        <v>3.8007050295417309E-2</v>
      </c>
    </row>
    <row r="314" spans="1:26" x14ac:dyDescent="0.2">
      <c r="A314">
        <f t="shared" si="26"/>
        <v>0.6</v>
      </c>
      <c r="J314">
        <f t="shared" si="27"/>
        <v>0.2303206997084549</v>
      </c>
      <c r="K314">
        <f t="shared" si="28"/>
        <v>0.3611940298507465</v>
      </c>
      <c r="L314">
        <f t="shared" si="29"/>
        <v>0.29166666666666669</v>
      </c>
      <c r="M314">
        <f t="shared" si="30"/>
        <v>0.55833333333333357</v>
      </c>
      <c r="N314">
        <f t="shared" si="31"/>
        <v>0.20519782777346782</v>
      </c>
      <c r="P314">
        <f t="shared" si="32"/>
        <v>0.2</v>
      </c>
      <c r="Q314">
        <f t="shared" si="33"/>
        <v>0.15849056603773584</v>
      </c>
      <c r="S314">
        <f t="shared" si="34"/>
        <v>7.766990291262145E-2</v>
      </c>
      <c r="T314">
        <f t="shared" si="35"/>
        <v>0.66666666666666685</v>
      </c>
      <c r="U314">
        <f t="shared" si="36"/>
        <v>0.93124999999999991</v>
      </c>
      <c r="V314">
        <f t="shared" si="37"/>
        <v>4.40251572327044E-2</v>
      </c>
      <c r="W314">
        <f t="shared" si="38"/>
        <v>0.35135135135135137</v>
      </c>
      <c r="X314">
        <f t="shared" si="39"/>
        <v>0.88888888888888884</v>
      </c>
      <c r="Y314">
        <f t="shared" si="40"/>
        <v>0.89473684210526316</v>
      </c>
      <c r="Z314">
        <f t="shared" si="41"/>
        <v>4.9178293034109526E-2</v>
      </c>
    </row>
    <row r="315" spans="1:26" x14ac:dyDescent="0.2">
      <c r="A315">
        <f t="shared" si="26"/>
        <v>0.6</v>
      </c>
      <c r="J315">
        <f t="shared" si="27"/>
        <v>0.2303206997084549</v>
      </c>
      <c r="K315">
        <f t="shared" si="28"/>
        <v>0.3611940298507465</v>
      </c>
      <c r="L315">
        <f t="shared" si="29"/>
        <v>0.29166666666666669</v>
      </c>
      <c r="M315">
        <f t="shared" si="30"/>
        <v>0.55833333333333357</v>
      </c>
      <c r="N315">
        <f t="shared" si="31"/>
        <v>0.1795965865011637</v>
      </c>
      <c r="P315">
        <f t="shared" si="32"/>
        <v>0.2</v>
      </c>
      <c r="Q315">
        <f t="shared" si="33"/>
        <v>0.13584905660377358</v>
      </c>
      <c r="S315">
        <f t="shared" si="34"/>
        <v>0.23300970873786389</v>
      </c>
      <c r="T315">
        <f t="shared" si="35"/>
        <v>0.580952380952381</v>
      </c>
      <c r="U315">
        <f t="shared" si="36"/>
        <v>0.15000000000000002</v>
      </c>
      <c r="V315">
        <f t="shared" si="37"/>
        <v>0.13207547169811321</v>
      </c>
      <c r="W315">
        <f t="shared" si="38"/>
        <v>0.56756756756756754</v>
      </c>
      <c r="X315">
        <f t="shared" si="39"/>
        <v>0.5</v>
      </c>
      <c r="Y315">
        <f t="shared" si="40"/>
        <v>0.55263157894736847</v>
      </c>
      <c r="Z315">
        <f t="shared" si="41"/>
        <v>5.4143289806861623E-2</v>
      </c>
    </row>
    <row r="316" spans="1:26" x14ac:dyDescent="0.2">
      <c r="A316">
        <f t="shared" si="26"/>
        <v>0.6</v>
      </c>
      <c r="J316">
        <f t="shared" si="27"/>
        <v>0.2303206997084549</v>
      </c>
      <c r="K316">
        <f t="shared" si="28"/>
        <v>0.3611940298507465</v>
      </c>
      <c r="L316">
        <f t="shared" si="29"/>
        <v>0.29166666666666669</v>
      </c>
      <c r="M316">
        <f t="shared" si="30"/>
        <v>0.55833333333333357</v>
      </c>
      <c r="N316">
        <f t="shared" si="31"/>
        <v>0.17455391776570986</v>
      </c>
      <c r="P316">
        <f t="shared" si="32"/>
        <v>0.2</v>
      </c>
      <c r="Q316">
        <f t="shared" si="33"/>
        <v>0.13584905660377358</v>
      </c>
      <c r="S316">
        <f t="shared" si="34"/>
        <v>0.23300970873786389</v>
      </c>
      <c r="T316">
        <f t="shared" si="35"/>
        <v>0.580952380952381</v>
      </c>
      <c r="U316">
        <f t="shared" si="36"/>
        <v>0.15000000000000002</v>
      </c>
      <c r="V316">
        <f t="shared" si="37"/>
        <v>0.13207547169811321</v>
      </c>
      <c r="W316">
        <f t="shared" si="38"/>
        <v>0.56756756756756754</v>
      </c>
      <c r="X316">
        <f t="shared" si="39"/>
        <v>0.5</v>
      </c>
      <c r="Y316">
        <f t="shared" si="40"/>
        <v>0.55263157894736847</v>
      </c>
      <c r="Z316">
        <f t="shared" si="41"/>
        <v>4.2972047068169407E-2</v>
      </c>
    </row>
    <row r="317" spans="1:26" x14ac:dyDescent="0.2">
      <c r="A317">
        <f t="shared" si="26"/>
        <v>0.6</v>
      </c>
      <c r="J317">
        <f t="shared" si="27"/>
        <v>0.2303206997084549</v>
      </c>
      <c r="K317">
        <f t="shared" si="28"/>
        <v>0.3611940298507465</v>
      </c>
      <c r="L317">
        <f t="shared" si="29"/>
        <v>0.29166666666666669</v>
      </c>
      <c r="M317">
        <f t="shared" si="30"/>
        <v>0.55833333333333357</v>
      </c>
      <c r="N317">
        <f t="shared" si="31"/>
        <v>0.18735453840186192</v>
      </c>
      <c r="P317">
        <f t="shared" si="32"/>
        <v>0.2</v>
      </c>
      <c r="Q317">
        <f t="shared" si="33"/>
        <v>0.13584905660377358</v>
      </c>
      <c r="S317">
        <f t="shared" si="34"/>
        <v>0.23300970873786389</v>
      </c>
      <c r="T317">
        <f t="shared" si="35"/>
        <v>0.580952380952381</v>
      </c>
      <c r="U317">
        <f t="shared" si="36"/>
        <v>0.15000000000000002</v>
      </c>
      <c r="V317">
        <f t="shared" si="37"/>
        <v>0.13207547169811321</v>
      </c>
      <c r="W317">
        <f t="shared" si="38"/>
        <v>0.56756756756756754</v>
      </c>
      <c r="X317">
        <f t="shared" si="39"/>
        <v>0.5</v>
      </c>
      <c r="Y317">
        <f t="shared" si="40"/>
        <v>0.55263157894736847</v>
      </c>
      <c r="Z317">
        <f t="shared" si="41"/>
        <v>5.9108286579613721E-2</v>
      </c>
    </row>
    <row r="318" spans="1:26" x14ac:dyDescent="0.2">
      <c r="A318">
        <f t="shared" si="26"/>
        <v>0.4</v>
      </c>
      <c r="J318">
        <f t="shared" si="27"/>
        <v>0.30903790087463573</v>
      </c>
      <c r="K318">
        <f t="shared" si="28"/>
        <v>0.48208955223880612</v>
      </c>
      <c r="L318">
        <f t="shared" si="29"/>
        <v>0.40833333333333383</v>
      </c>
      <c r="M318">
        <f t="shared" si="30"/>
        <v>0.57500000000000051</v>
      </c>
      <c r="N318">
        <f t="shared" si="31"/>
        <v>0.31574864235841738</v>
      </c>
      <c r="P318">
        <f t="shared" si="32"/>
        <v>0.2</v>
      </c>
      <c r="Q318">
        <f t="shared" si="33"/>
        <v>0.22264150943396227</v>
      </c>
      <c r="S318">
        <f t="shared" si="34"/>
        <v>0.40776699029126212</v>
      </c>
      <c r="T318">
        <f t="shared" si="35"/>
        <v>0.66666666666666685</v>
      </c>
      <c r="U318">
        <f t="shared" si="36"/>
        <v>9.375E-2</v>
      </c>
      <c r="V318">
        <f t="shared" si="37"/>
        <v>0.3081761006289308</v>
      </c>
      <c r="W318">
        <f t="shared" si="38"/>
        <v>0.56756756756756754</v>
      </c>
      <c r="X318">
        <f t="shared" si="39"/>
        <v>0.3888888888888889</v>
      </c>
      <c r="Y318">
        <f t="shared" si="40"/>
        <v>0.47368421052631576</v>
      </c>
      <c r="Z318">
        <f t="shared" si="41"/>
        <v>0.10999950350032273</v>
      </c>
    </row>
    <row r="319" spans="1:26" x14ac:dyDescent="0.2">
      <c r="A319">
        <f t="shared" si="26"/>
        <v>0.4</v>
      </c>
      <c r="J319">
        <f t="shared" si="27"/>
        <v>0.62099125364431496</v>
      </c>
      <c r="K319">
        <f t="shared" si="28"/>
        <v>0.68059701492537306</v>
      </c>
      <c r="L319">
        <f t="shared" si="29"/>
        <v>0.67500000000000071</v>
      </c>
      <c r="M319">
        <f t="shared" si="30"/>
        <v>0.74166666666666714</v>
      </c>
      <c r="N319">
        <f t="shared" si="31"/>
        <v>0.59425911559348332</v>
      </c>
      <c r="P319">
        <f t="shared" si="32"/>
        <v>0.2</v>
      </c>
      <c r="Q319">
        <f t="shared" si="33"/>
        <v>0.22264150943396227</v>
      </c>
      <c r="S319">
        <f t="shared" si="34"/>
        <v>0.53398058252427172</v>
      </c>
      <c r="T319">
        <f t="shared" si="35"/>
        <v>0.53333333333333333</v>
      </c>
      <c r="U319">
        <f t="shared" si="36"/>
        <v>8.7500000000000022E-2</v>
      </c>
      <c r="V319">
        <f t="shared" si="37"/>
        <v>0.3081761006289308</v>
      </c>
      <c r="W319">
        <f t="shared" si="38"/>
        <v>0.45945945945945948</v>
      </c>
      <c r="X319">
        <f t="shared" si="39"/>
        <v>0.16666666666666666</v>
      </c>
      <c r="Y319">
        <f t="shared" si="40"/>
        <v>0.21052631578947367</v>
      </c>
      <c r="Z319">
        <f t="shared" si="41"/>
        <v>0.16836304056402362</v>
      </c>
    </row>
    <row r="320" spans="1:26" x14ac:dyDescent="0.2">
      <c r="A320">
        <f t="shared" si="26"/>
        <v>0.4</v>
      </c>
      <c r="J320">
        <f t="shared" si="27"/>
        <v>0.62099125364431496</v>
      </c>
      <c r="K320">
        <f t="shared" si="28"/>
        <v>0.68059701492537306</v>
      </c>
      <c r="L320">
        <f t="shared" si="29"/>
        <v>0.67500000000000071</v>
      </c>
      <c r="M320">
        <f t="shared" si="30"/>
        <v>0.74166666666666714</v>
      </c>
      <c r="N320">
        <f t="shared" si="31"/>
        <v>0.66291698991466252</v>
      </c>
      <c r="P320">
        <f t="shared" si="32"/>
        <v>0.2</v>
      </c>
      <c r="Q320">
        <f t="shared" si="33"/>
        <v>0.34339622641509432</v>
      </c>
      <c r="S320">
        <f t="shared" si="34"/>
        <v>0.76699029126213614</v>
      </c>
      <c r="T320">
        <f t="shared" si="35"/>
        <v>0.69047619047619058</v>
      </c>
      <c r="U320">
        <f t="shared" si="36"/>
        <v>0.875</v>
      </c>
      <c r="V320">
        <f t="shared" si="37"/>
        <v>0.29559748427672955</v>
      </c>
      <c r="W320">
        <f t="shared" si="38"/>
        <v>0</v>
      </c>
      <c r="X320">
        <f t="shared" si="39"/>
        <v>0.41666666666666669</v>
      </c>
      <c r="Y320">
        <f t="shared" si="40"/>
        <v>0.44736842105263158</v>
      </c>
      <c r="Z320">
        <f t="shared" si="41"/>
        <v>0.20063551958691228</v>
      </c>
    </row>
    <row r="321" spans="1:26" x14ac:dyDescent="0.2">
      <c r="A321">
        <f t="shared" si="26"/>
        <v>0.4</v>
      </c>
      <c r="J321">
        <f t="shared" si="27"/>
        <v>0.62099125364431496</v>
      </c>
      <c r="K321">
        <f t="shared" si="28"/>
        <v>0.68059701492537306</v>
      </c>
      <c r="L321">
        <f t="shared" si="29"/>
        <v>0.67500000000000071</v>
      </c>
      <c r="M321">
        <f t="shared" si="30"/>
        <v>0.74166666666666714</v>
      </c>
      <c r="N321">
        <f t="shared" si="31"/>
        <v>0.61559348332040342</v>
      </c>
      <c r="P321">
        <f t="shared" si="32"/>
        <v>0.2</v>
      </c>
      <c r="Q321">
        <f t="shared" si="33"/>
        <v>0.22264150943396227</v>
      </c>
      <c r="S321">
        <f t="shared" si="34"/>
        <v>0.53398058252427172</v>
      </c>
      <c r="T321">
        <f t="shared" si="35"/>
        <v>5.714285714285719E-2</v>
      </c>
      <c r="U321">
        <f t="shared" si="36"/>
        <v>8.7500000000000022E-2</v>
      </c>
      <c r="V321">
        <f t="shared" si="37"/>
        <v>0.29559748427672955</v>
      </c>
      <c r="W321">
        <f t="shared" si="38"/>
        <v>0.45945945945945948</v>
      </c>
      <c r="X321">
        <f t="shared" si="39"/>
        <v>0.16666666666666666</v>
      </c>
      <c r="Y321">
        <f t="shared" si="40"/>
        <v>0.21052631578947367</v>
      </c>
      <c r="Z321">
        <f t="shared" si="41"/>
        <v>0.25971898118266223</v>
      </c>
    </row>
    <row r="322" spans="1:26" x14ac:dyDescent="0.2">
      <c r="A322">
        <f t="shared" si="26"/>
        <v>0.4</v>
      </c>
      <c r="J322">
        <f t="shared" si="27"/>
        <v>0.62099125364431496</v>
      </c>
      <c r="K322">
        <f t="shared" si="28"/>
        <v>0.68059701492537306</v>
      </c>
      <c r="L322">
        <f t="shared" si="29"/>
        <v>0.67500000000000071</v>
      </c>
      <c r="M322">
        <f t="shared" si="30"/>
        <v>0.74166666666666714</v>
      </c>
      <c r="N322">
        <f t="shared" si="31"/>
        <v>0.61559348332040342</v>
      </c>
      <c r="P322">
        <f t="shared" si="32"/>
        <v>0.2</v>
      </c>
      <c r="Q322">
        <f t="shared" si="33"/>
        <v>0.22264150943396227</v>
      </c>
      <c r="S322">
        <f t="shared" si="34"/>
        <v>0.53398058252427172</v>
      </c>
      <c r="T322">
        <f t="shared" si="35"/>
        <v>0.53333333333333333</v>
      </c>
      <c r="U322">
        <f t="shared" si="36"/>
        <v>8.7500000000000022E-2</v>
      </c>
      <c r="V322">
        <f t="shared" si="37"/>
        <v>0.3081761006289308</v>
      </c>
      <c r="W322">
        <f t="shared" si="38"/>
        <v>0.45945945945945948</v>
      </c>
      <c r="X322">
        <f t="shared" si="39"/>
        <v>0.16666666666666666</v>
      </c>
      <c r="Y322">
        <f t="shared" si="40"/>
        <v>0.21052631578947367</v>
      </c>
      <c r="Z322">
        <f t="shared" si="41"/>
        <v>0.28578521423961073</v>
      </c>
    </row>
    <row r="323" spans="1:26" x14ac:dyDescent="0.2">
      <c r="A323">
        <f t="shared" si="26"/>
        <v>0.4</v>
      </c>
      <c r="J323">
        <f t="shared" si="27"/>
        <v>0.62099125364431496</v>
      </c>
      <c r="K323">
        <f t="shared" si="28"/>
        <v>0.68059701492537306</v>
      </c>
      <c r="L323">
        <f t="shared" si="29"/>
        <v>0.67500000000000071</v>
      </c>
      <c r="M323">
        <f t="shared" si="30"/>
        <v>0.74166666666666714</v>
      </c>
      <c r="N323">
        <f t="shared" si="31"/>
        <v>0.68425135764158262</v>
      </c>
      <c r="P323">
        <f t="shared" si="32"/>
        <v>0.2</v>
      </c>
      <c r="Q323">
        <f t="shared" si="33"/>
        <v>0.34339622641509432</v>
      </c>
      <c r="S323">
        <f t="shared" si="34"/>
        <v>0.76699029126213614</v>
      </c>
      <c r="T323">
        <f t="shared" si="35"/>
        <v>0.69047619047619058</v>
      </c>
      <c r="U323">
        <f t="shared" si="36"/>
        <v>0.875</v>
      </c>
      <c r="V323">
        <f t="shared" si="37"/>
        <v>0.29559748427672955</v>
      </c>
      <c r="W323">
        <f t="shared" si="38"/>
        <v>0</v>
      </c>
      <c r="X323">
        <f t="shared" si="39"/>
        <v>0.41666666666666669</v>
      </c>
      <c r="Y323">
        <f t="shared" si="40"/>
        <v>0.44736842105263158</v>
      </c>
      <c r="Z323">
        <f t="shared" si="41"/>
        <v>0.29248795988282605</v>
      </c>
    </row>
    <row r="324" spans="1:26" x14ac:dyDescent="0.2">
      <c r="A324">
        <f t="shared" si="26"/>
        <v>0.4</v>
      </c>
      <c r="J324">
        <f t="shared" si="27"/>
        <v>0.62099125364431496</v>
      </c>
      <c r="K324">
        <f t="shared" si="28"/>
        <v>0.68059701492537306</v>
      </c>
      <c r="L324">
        <f t="shared" si="29"/>
        <v>0.67500000000000071</v>
      </c>
      <c r="M324">
        <f t="shared" si="30"/>
        <v>0.74166666666666714</v>
      </c>
      <c r="N324">
        <f t="shared" si="31"/>
        <v>0.68425135764158262</v>
      </c>
      <c r="P324">
        <f t="shared" si="32"/>
        <v>0.2</v>
      </c>
      <c r="Q324">
        <f t="shared" si="33"/>
        <v>0.34339622641509432</v>
      </c>
      <c r="S324">
        <f t="shared" si="34"/>
        <v>0.76699029126213614</v>
      </c>
      <c r="T324">
        <f t="shared" si="35"/>
        <v>0.69047619047619058</v>
      </c>
      <c r="U324">
        <f t="shared" si="36"/>
        <v>0.875</v>
      </c>
      <c r="V324">
        <f t="shared" si="37"/>
        <v>0.29559748427672955</v>
      </c>
      <c r="W324">
        <f t="shared" si="38"/>
        <v>0</v>
      </c>
      <c r="X324">
        <f t="shared" si="39"/>
        <v>0.41666666666666669</v>
      </c>
      <c r="Y324">
        <f t="shared" si="40"/>
        <v>0.44736842105263158</v>
      </c>
      <c r="Z324">
        <f t="shared" si="41"/>
        <v>0.31855419293977461</v>
      </c>
    </row>
    <row r="325" spans="1:26" x14ac:dyDescent="0.2">
      <c r="A325">
        <f t="shared" si="26"/>
        <v>0.4</v>
      </c>
      <c r="J325">
        <f t="shared" si="27"/>
        <v>0.62390670553935856</v>
      </c>
      <c r="K325">
        <f t="shared" si="28"/>
        <v>0.68059701492537306</v>
      </c>
      <c r="L325">
        <f t="shared" si="29"/>
        <v>0.66666666666666663</v>
      </c>
      <c r="M325">
        <f t="shared" si="30"/>
        <v>0.68333333333333357</v>
      </c>
      <c r="N325">
        <f t="shared" si="31"/>
        <v>0.63692785104732352</v>
      </c>
      <c r="P325">
        <f t="shared" si="32"/>
        <v>0.2</v>
      </c>
      <c r="Q325">
        <f t="shared" si="33"/>
        <v>0.27547169811320754</v>
      </c>
      <c r="S325">
        <f t="shared" si="34"/>
        <v>0.67961165048543681</v>
      </c>
      <c r="T325">
        <f t="shared" si="35"/>
        <v>0.54285714285714293</v>
      </c>
      <c r="U325">
        <f t="shared" si="36"/>
        <v>0</v>
      </c>
      <c r="V325">
        <f t="shared" si="37"/>
        <v>0.5911949685534591</v>
      </c>
      <c r="W325">
        <f t="shared" si="38"/>
        <v>0.78378378378378377</v>
      </c>
      <c r="X325">
        <f t="shared" si="39"/>
        <v>0.1388888888888889</v>
      </c>
      <c r="Y325">
        <f t="shared" si="40"/>
        <v>0.21052631578947367</v>
      </c>
      <c r="Z325">
        <f t="shared" si="41"/>
        <v>0.32351918971252669</v>
      </c>
    </row>
    <row r="326" spans="1:26" x14ac:dyDescent="0.2">
      <c r="A326">
        <f t="shared" si="26"/>
        <v>0.6</v>
      </c>
      <c r="J326">
        <f t="shared" si="27"/>
        <v>0.20699708454810514</v>
      </c>
      <c r="K326">
        <f t="shared" si="28"/>
        <v>0.39104477611940325</v>
      </c>
      <c r="L326">
        <f t="shared" si="29"/>
        <v>0.29166666666666669</v>
      </c>
      <c r="M326">
        <f t="shared" si="30"/>
        <v>0.25</v>
      </c>
      <c r="N326">
        <f t="shared" si="31"/>
        <v>0.1943366951124903</v>
      </c>
      <c r="P326">
        <f t="shared" si="32"/>
        <v>0.2</v>
      </c>
      <c r="Q326">
        <f t="shared" si="33"/>
        <v>0.10943396226415095</v>
      </c>
      <c r="S326">
        <f t="shared" si="34"/>
        <v>5.8252427184466084E-2</v>
      </c>
      <c r="T326">
        <f t="shared" si="35"/>
        <v>0.55238095238095242</v>
      </c>
      <c r="U326">
        <f t="shared" si="36"/>
        <v>0.15000000000000002</v>
      </c>
      <c r="V326">
        <f t="shared" si="37"/>
        <v>0.12578616352201258</v>
      </c>
      <c r="W326">
        <f t="shared" si="38"/>
        <v>0.72972972972972971</v>
      </c>
      <c r="X326">
        <f t="shared" si="39"/>
        <v>0.5</v>
      </c>
      <c r="Y326">
        <f t="shared" si="40"/>
        <v>0.57894736842105265</v>
      </c>
      <c r="Z326">
        <f t="shared" si="41"/>
        <v>3.907452460155901E-2</v>
      </c>
    </row>
    <row r="327" spans="1:26" x14ac:dyDescent="0.2">
      <c r="A327">
        <f t="shared" si="26"/>
        <v>0.6</v>
      </c>
      <c r="J327">
        <f t="shared" si="27"/>
        <v>0.20699708454810514</v>
      </c>
      <c r="K327">
        <f t="shared" si="28"/>
        <v>0.39104477611940325</v>
      </c>
      <c r="L327">
        <f t="shared" si="29"/>
        <v>0.29166666666666669</v>
      </c>
      <c r="M327">
        <f t="shared" si="30"/>
        <v>0.25</v>
      </c>
      <c r="N327">
        <f t="shared" si="31"/>
        <v>0.27269200930954229</v>
      </c>
      <c r="P327">
        <f t="shared" si="32"/>
        <v>0.2</v>
      </c>
      <c r="Q327">
        <f t="shared" si="33"/>
        <v>0.13962264150943396</v>
      </c>
      <c r="S327">
        <f t="shared" si="34"/>
        <v>5.8252427184466084E-2</v>
      </c>
      <c r="T327">
        <f t="shared" si="35"/>
        <v>0.55238095238095242</v>
      </c>
      <c r="U327">
        <f t="shared" si="36"/>
        <v>0.15000000000000002</v>
      </c>
      <c r="V327">
        <f t="shared" si="37"/>
        <v>0.12578616352201258</v>
      </c>
      <c r="W327">
        <f t="shared" si="38"/>
        <v>0.72972972972972971</v>
      </c>
      <c r="X327">
        <f t="shared" si="39"/>
        <v>0.5</v>
      </c>
      <c r="Y327">
        <f t="shared" si="40"/>
        <v>0.57894736842105265</v>
      </c>
      <c r="Z327">
        <f t="shared" si="41"/>
        <v>6.183903480462738E-2</v>
      </c>
    </row>
    <row r="328" spans="1:26" x14ac:dyDescent="0.2">
      <c r="A328">
        <f t="shared" si="26"/>
        <v>0.8</v>
      </c>
      <c r="J328">
        <f t="shared" si="27"/>
        <v>0.36443148688046634</v>
      </c>
      <c r="K328">
        <f t="shared" si="28"/>
        <v>0.67910447761194026</v>
      </c>
      <c r="L328">
        <f t="shared" si="29"/>
        <v>0.51666666666666694</v>
      </c>
      <c r="M328">
        <f t="shared" si="30"/>
        <v>0.69166666666666698</v>
      </c>
      <c r="N328">
        <f t="shared" si="31"/>
        <v>0.46819239720713729</v>
      </c>
      <c r="P328">
        <f t="shared" si="32"/>
        <v>0.2</v>
      </c>
      <c r="Q328">
        <f t="shared" si="33"/>
        <v>0.22641509433962265</v>
      </c>
      <c r="S328">
        <f t="shared" si="34"/>
        <v>0.61165048543689327</v>
      </c>
      <c r="T328">
        <f t="shared" si="35"/>
        <v>0.47619047619047616</v>
      </c>
      <c r="U328">
        <f t="shared" si="36"/>
        <v>0.14375000000000004</v>
      </c>
      <c r="V328">
        <f t="shared" si="37"/>
        <v>0.38993710691823902</v>
      </c>
      <c r="W328">
        <f t="shared" si="38"/>
        <v>0.59459459459459463</v>
      </c>
      <c r="X328">
        <f t="shared" si="39"/>
        <v>0.22222222222222221</v>
      </c>
      <c r="Y328">
        <f t="shared" si="40"/>
        <v>0.31578947368421051</v>
      </c>
      <c r="Z328">
        <f t="shared" si="41"/>
        <v>0.17506578620723898</v>
      </c>
    </row>
    <row r="329" spans="1:26" x14ac:dyDescent="0.2">
      <c r="A329">
        <f t="shared" si="26"/>
        <v>0.8</v>
      </c>
      <c r="J329">
        <f t="shared" si="27"/>
        <v>0.36443148688046634</v>
      </c>
      <c r="K329">
        <f t="shared" si="28"/>
        <v>0.67910447761194026</v>
      </c>
      <c r="L329">
        <f t="shared" si="29"/>
        <v>0.51666666666666694</v>
      </c>
      <c r="M329">
        <f t="shared" si="30"/>
        <v>0.69166666666666698</v>
      </c>
      <c r="N329">
        <f t="shared" si="31"/>
        <v>0.49262994569433671</v>
      </c>
      <c r="P329">
        <f t="shared" si="32"/>
        <v>0.2</v>
      </c>
      <c r="Q329">
        <f t="shared" si="33"/>
        <v>0.22641509433962265</v>
      </c>
      <c r="S329">
        <f t="shared" si="34"/>
        <v>0.61165048543689327</v>
      </c>
      <c r="T329">
        <f t="shared" si="35"/>
        <v>0.47619047619047616</v>
      </c>
      <c r="U329">
        <f t="shared" si="36"/>
        <v>0.14375000000000004</v>
      </c>
      <c r="V329">
        <f t="shared" si="37"/>
        <v>0.38993710691823902</v>
      </c>
      <c r="W329">
        <f t="shared" si="38"/>
        <v>0.59459459459459463</v>
      </c>
      <c r="X329">
        <f t="shared" si="39"/>
        <v>0.22222222222222221</v>
      </c>
      <c r="Y329">
        <f t="shared" si="40"/>
        <v>0.31578947368421051</v>
      </c>
      <c r="Z329">
        <f t="shared" si="41"/>
        <v>0.25798123231219899</v>
      </c>
    </row>
    <row r="330" spans="1:26" x14ac:dyDescent="0.2">
      <c r="A330">
        <f t="shared" si="26"/>
        <v>0.8</v>
      </c>
      <c r="J330">
        <f t="shared" si="27"/>
        <v>0.36443148688046634</v>
      </c>
      <c r="K330">
        <f t="shared" si="28"/>
        <v>0.67910447761194026</v>
      </c>
      <c r="L330">
        <f t="shared" si="29"/>
        <v>0.51666666666666694</v>
      </c>
      <c r="M330">
        <f t="shared" si="30"/>
        <v>0.69166666666666698</v>
      </c>
      <c r="N330">
        <f t="shared" si="31"/>
        <v>0.52715283165244375</v>
      </c>
      <c r="P330">
        <f t="shared" si="32"/>
        <v>0.2</v>
      </c>
      <c r="Q330">
        <f t="shared" si="33"/>
        <v>0.22641509433962265</v>
      </c>
      <c r="S330">
        <f t="shared" si="34"/>
        <v>0.61165048543689327</v>
      </c>
      <c r="T330">
        <f t="shared" si="35"/>
        <v>0.47619047619047616</v>
      </c>
      <c r="U330">
        <f t="shared" si="36"/>
        <v>0.125</v>
      </c>
      <c r="V330">
        <f t="shared" si="37"/>
        <v>0.70440251572327039</v>
      </c>
      <c r="W330">
        <f t="shared" si="38"/>
        <v>0.72972972972972971</v>
      </c>
      <c r="X330">
        <f t="shared" si="39"/>
        <v>0.16666666666666666</v>
      </c>
      <c r="Y330">
        <f t="shared" si="40"/>
        <v>0.26315789473684209</v>
      </c>
      <c r="Z330">
        <f t="shared" si="41"/>
        <v>0.3351869321284941</v>
      </c>
    </row>
    <row r="331" spans="1:26" x14ac:dyDescent="0.2">
      <c r="A331">
        <f t="shared" si="26"/>
        <v>0.4</v>
      </c>
      <c r="J331">
        <f t="shared" si="27"/>
        <v>0.30903790087463573</v>
      </c>
      <c r="K331">
        <f t="shared" si="28"/>
        <v>0.46119402985074637</v>
      </c>
      <c r="L331">
        <f t="shared" si="29"/>
        <v>0.42500000000000071</v>
      </c>
      <c r="M331">
        <f t="shared" si="30"/>
        <v>0.39166666666666689</v>
      </c>
      <c r="N331">
        <f t="shared" si="31"/>
        <v>0.2548487199379364</v>
      </c>
      <c r="P331">
        <f t="shared" si="32"/>
        <v>0.2</v>
      </c>
      <c r="Q331">
        <f t="shared" si="33"/>
        <v>0.17735849056603772</v>
      </c>
      <c r="S331">
        <f t="shared" si="34"/>
        <v>0.6893203883495147</v>
      </c>
      <c r="T331">
        <f t="shared" si="35"/>
        <v>0.27142857142857157</v>
      </c>
      <c r="U331">
        <f t="shared" si="36"/>
        <v>0.15625</v>
      </c>
      <c r="V331">
        <f t="shared" si="37"/>
        <v>0.21383647798742139</v>
      </c>
      <c r="W331">
        <f t="shared" si="38"/>
        <v>0.35135135135135137</v>
      </c>
      <c r="X331">
        <f t="shared" si="39"/>
        <v>0.52777777777777779</v>
      </c>
      <c r="Y331">
        <f t="shared" si="40"/>
        <v>0.55263157894736847</v>
      </c>
      <c r="Z331">
        <f t="shared" si="41"/>
        <v>4.9848567598431058E-2</v>
      </c>
    </row>
    <row r="332" spans="1:26" x14ac:dyDescent="0.2">
      <c r="A332">
        <f t="shared" si="26"/>
        <v>0.4</v>
      </c>
      <c r="J332">
        <f t="shared" si="27"/>
        <v>0.30903790087463573</v>
      </c>
      <c r="K332">
        <f t="shared" si="28"/>
        <v>0.46119402985074637</v>
      </c>
      <c r="L332">
        <f t="shared" si="29"/>
        <v>0.42500000000000071</v>
      </c>
      <c r="M332">
        <f t="shared" si="30"/>
        <v>0.39166666666666689</v>
      </c>
      <c r="N332">
        <f t="shared" si="31"/>
        <v>0.27230411171450736</v>
      </c>
      <c r="P332">
        <f t="shared" si="32"/>
        <v>0.2</v>
      </c>
      <c r="Q332">
        <f t="shared" si="33"/>
        <v>0.17735849056603772</v>
      </c>
      <c r="S332">
        <f t="shared" si="34"/>
        <v>0.6893203883495147</v>
      </c>
      <c r="T332">
        <f t="shared" si="35"/>
        <v>0.27142857142857157</v>
      </c>
      <c r="U332">
        <f t="shared" si="36"/>
        <v>0.15625</v>
      </c>
      <c r="V332">
        <f t="shared" si="37"/>
        <v>0.21383647798742139</v>
      </c>
      <c r="W332">
        <f t="shared" si="38"/>
        <v>0.13513513513513514</v>
      </c>
      <c r="X332">
        <f t="shared" si="39"/>
        <v>0.41666666666666669</v>
      </c>
      <c r="Y332">
        <f t="shared" si="40"/>
        <v>0.44736842105263158</v>
      </c>
      <c r="Z332">
        <f t="shared" si="41"/>
        <v>6.5959982126011618E-2</v>
      </c>
    </row>
    <row r="333" spans="1:26" x14ac:dyDescent="0.2">
      <c r="A333">
        <f t="shared" si="26"/>
        <v>0.4</v>
      </c>
      <c r="J333">
        <f t="shared" si="27"/>
        <v>0.30320699708454818</v>
      </c>
      <c r="K333">
        <f t="shared" si="28"/>
        <v>0.46119402985074637</v>
      </c>
      <c r="L333">
        <f t="shared" si="29"/>
        <v>0.42500000000000071</v>
      </c>
      <c r="M333">
        <f t="shared" si="30"/>
        <v>0.54166666666666663</v>
      </c>
      <c r="N333">
        <f t="shared" si="31"/>
        <v>0.34794414274631497</v>
      </c>
      <c r="P333">
        <f t="shared" si="32"/>
        <v>0.2</v>
      </c>
      <c r="Q333">
        <f t="shared" si="33"/>
        <v>0.17735849056603772</v>
      </c>
      <c r="S333">
        <f t="shared" si="34"/>
        <v>0.6893203883495147</v>
      </c>
      <c r="T333">
        <f t="shared" si="35"/>
        <v>0.27142857142857157</v>
      </c>
      <c r="U333">
        <f t="shared" si="36"/>
        <v>0.125</v>
      </c>
      <c r="V333">
        <f t="shared" si="37"/>
        <v>0.21383647798742139</v>
      </c>
      <c r="W333">
        <f t="shared" si="38"/>
        <v>0.35135135135135137</v>
      </c>
      <c r="X333">
        <f t="shared" si="39"/>
        <v>0.30555555555555558</v>
      </c>
      <c r="Y333">
        <f t="shared" si="40"/>
        <v>0.23684210526315788</v>
      </c>
      <c r="Z333">
        <f t="shared" si="41"/>
        <v>0.10215480859937441</v>
      </c>
    </row>
    <row r="334" spans="1:26" x14ac:dyDescent="0.2">
      <c r="A334">
        <f t="shared" si="26"/>
        <v>0.4</v>
      </c>
      <c r="J334">
        <f t="shared" si="27"/>
        <v>0.30903790087463573</v>
      </c>
      <c r="K334">
        <f t="shared" si="28"/>
        <v>0.46119402985074637</v>
      </c>
      <c r="L334">
        <f t="shared" si="29"/>
        <v>0.42500000000000071</v>
      </c>
      <c r="M334">
        <f t="shared" si="30"/>
        <v>0.39166666666666689</v>
      </c>
      <c r="N334">
        <f t="shared" si="31"/>
        <v>0.33048875096974401</v>
      </c>
      <c r="P334">
        <f t="shared" si="32"/>
        <v>0.2</v>
      </c>
      <c r="Q334">
        <f t="shared" si="33"/>
        <v>0.17735849056603772</v>
      </c>
      <c r="S334">
        <f t="shared" si="34"/>
        <v>0.6893203883495147</v>
      </c>
      <c r="T334">
        <f t="shared" si="35"/>
        <v>0.27142857142857157</v>
      </c>
      <c r="U334">
        <f t="shared" si="36"/>
        <v>0.125</v>
      </c>
      <c r="V334">
        <f t="shared" si="37"/>
        <v>0.28930817610062892</v>
      </c>
      <c r="W334">
        <f t="shared" si="38"/>
        <v>0.56756756756756754</v>
      </c>
      <c r="X334">
        <f t="shared" si="39"/>
        <v>0.3611111111111111</v>
      </c>
      <c r="Y334">
        <f t="shared" si="40"/>
        <v>0.42105263157894735</v>
      </c>
      <c r="Z334">
        <f t="shared" si="41"/>
        <v>0.12020257186832829</v>
      </c>
    </row>
    <row r="335" spans="1:26" x14ac:dyDescent="0.2">
      <c r="A335">
        <f t="shared" si="26"/>
        <v>0.4</v>
      </c>
      <c r="J335">
        <f t="shared" si="27"/>
        <v>0.30320699708454818</v>
      </c>
      <c r="K335">
        <f t="shared" si="28"/>
        <v>0.46119402985074637</v>
      </c>
      <c r="L335">
        <f t="shared" si="29"/>
        <v>0.42500000000000071</v>
      </c>
      <c r="M335">
        <f t="shared" si="30"/>
        <v>0.54166666666666663</v>
      </c>
      <c r="N335">
        <f t="shared" si="31"/>
        <v>0.39643134212567882</v>
      </c>
      <c r="P335">
        <f t="shared" si="32"/>
        <v>0.2</v>
      </c>
      <c r="Q335">
        <f t="shared" si="33"/>
        <v>0.17735849056603772</v>
      </c>
      <c r="S335">
        <f t="shared" si="34"/>
        <v>0.6893203883495147</v>
      </c>
      <c r="T335">
        <f t="shared" si="35"/>
        <v>0.27142857142857157</v>
      </c>
      <c r="U335">
        <f t="shared" si="36"/>
        <v>4.3750000000000011E-2</v>
      </c>
      <c r="V335">
        <f t="shared" si="37"/>
        <v>0.39622641509433965</v>
      </c>
      <c r="W335">
        <f t="shared" si="38"/>
        <v>0.35135135135135137</v>
      </c>
      <c r="X335">
        <f t="shared" si="39"/>
        <v>0.30555555555555558</v>
      </c>
      <c r="Y335">
        <f t="shared" si="40"/>
        <v>0.34210526315789475</v>
      </c>
      <c r="Z335">
        <f t="shared" si="41"/>
        <v>0.15245022590735316</v>
      </c>
    </row>
    <row r="336" spans="1:26" x14ac:dyDescent="0.2">
      <c r="A336">
        <f t="shared" si="26"/>
        <v>0.6</v>
      </c>
      <c r="J336">
        <f t="shared" si="27"/>
        <v>0.2303206997084549</v>
      </c>
      <c r="K336">
        <f t="shared" si="28"/>
        <v>0.41194029850746261</v>
      </c>
      <c r="L336">
        <f t="shared" si="29"/>
        <v>0.30833333333333357</v>
      </c>
      <c r="M336">
        <f t="shared" si="30"/>
        <v>0.40000000000000036</v>
      </c>
      <c r="N336">
        <f t="shared" si="31"/>
        <v>0.26415826221877425</v>
      </c>
      <c r="P336">
        <f t="shared" si="32"/>
        <v>0.2</v>
      </c>
      <c r="Q336">
        <f t="shared" si="33"/>
        <v>0.13962264150943396</v>
      </c>
      <c r="S336">
        <f t="shared" si="34"/>
        <v>0.27184466019417464</v>
      </c>
      <c r="T336">
        <f t="shared" si="35"/>
        <v>0.45714285714285713</v>
      </c>
      <c r="U336">
        <f t="shared" si="36"/>
        <v>0.125</v>
      </c>
      <c r="V336">
        <f t="shared" si="37"/>
        <v>0.13836477987421383</v>
      </c>
      <c r="W336">
        <f t="shared" si="38"/>
        <v>0.35135135135135137</v>
      </c>
      <c r="X336">
        <f t="shared" si="39"/>
        <v>0.44444444444444442</v>
      </c>
      <c r="Y336">
        <f t="shared" si="40"/>
        <v>0.47368421052631576</v>
      </c>
      <c r="Z336">
        <f t="shared" si="41"/>
        <v>7.2985452559455835E-2</v>
      </c>
    </row>
    <row r="337" spans="1:26" x14ac:dyDescent="0.2">
      <c r="A337">
        <f t="shared" si="26"/>
        <v>0.6</v>
      </c>
      <c r="J337">
        <f t="shared" si="27"/>
        <v>0.2303206997084549</v>
      </c>
      <c r="K337">
        <f t="shared" si="28"/>
        <v>0.41194029850746261</v>
      </c>
      <c r="L337">
        <f t="shared" si="29"/>
        <v>0.30833333333333357</v>
      </c>
      <c r="M337">
        <f t="shared" si="30"/>
        <v>0.40000000000000036</v>
      </c>
      <c r="N337">
        <f t="shared" si="31"/>
        <v>0.30139643134212568</v>
      </c>
      <c r="P337">
        <f t="shared" si="32"/>
        <v>0.2</v>
      </c>
      <c r="Q337">
        <f t="shared" si="33"/>
        <v>0.13962264150943396</v>
      </c>
      <c r="S337">
        <f t="shared" si="34"/>
        <v>0.32038834951456324</v>
      </c>
      <c r="T337">
        <f t="shared" si="35"/>
        <v>0.48095238095238102</v>
      </c>
      <c r="U337">
        <f t="shared" si="36"/>
        <v>0.15000000000000002</v>
      </c>
      <c r="V337">
        <f t="shared" si="37"/>
        <v>0.40251572327044027</v>
      </c>
      <c r="W337">
        <f t="shared" si="38"/>
        <v>0.51929567567567569</v>
      </c>
      <c r="X337">
        <f t="shared" si="39"/>
        <v>0.3611111111111111</v>
      </c>
      <c r="Y337">
        <f t="shared" si="40"/>
        <v>0.34210526315789475</v>
      </c>
      <c r="Z337">
        <f t="shared" si="41"/>
        <v>0.10376843255051885</v>
      </c>
    </row>
    <row r="338" spans="1:26" x14ac:dyDescent="0.2">
      <c r="A338">
        <f t="shared" si="26"/>
        <v>0.4</v>
      </c>
      <c r="J338">
        <f t="shared" si="27"/>
        <v>0.26530612244897978</v>
      </c>
      <c r="K338">
        <f t="shared" si="28"/>
        <v>0.3761194029850749</v>
      </c>
      <c r="L338">
        <f t="shared" si="29"/>
        <v>0.3416666666666674</v>
      </c>
      <c r="M338">
        <f t="shared" si="30"/>
        <v>0.43333333333333357</v>
      </c>
      <c r="N338">
        <f t="shared" si="31"/>
        <v>0.23002327385570209</v>
      </c>
      <c r="P338">
        <f t="shared" si="32"/>
        <v>0.2</v>
      </c>
      <c r="Q338">
        <f t="shared" si="33"/>
        <v>0.13962264150943396</v>
      </c>
      <c r="S338">
        <f t="shared" si="34"/>
        <v>0.27184466019417464</v>
      </c>
      <c r="T338">
        <f t="shared" si="35"/>
        <v>0.45714285714285713</v>
      </c>
      <c r="U338">
        <f t="shared" si="36"/>
        <v>0.125</v>
      </c>
      <c r="V338">
        <f t="shared" si="37"/>
        <v>0.13836477987421383</v>
      </c>
      <c r="W338">
        <f t="shared" si="38"/>
        <v>0.35135135135135137</v>
      </c>
      <c r="X338">
        <f t="shared" si="39"/>
        <v>0.47222222222222221</v>
      </c>
      <c r="Y338">
        <f t="shared" si="40"/>
        <v>0.55263157894736847</v>
      </c>
      <c r="Z338">
        <f t="shared" si="41"/>
        <v>4.5181470632044092E-2</v>
      </c>
    </row>
    <row r="339" spans="1:26" x14ac:dyDescent="0.2">
      <c r="A339">
        <f t="shared" ref="A339:A402" si="42">(A131+2)/5</f>
        <v>0.4</v>
      </c>
      <c r="J339">
        <f t="shared" ref="J339:J402" si="43">(J131-86.6)/(120.9-86.6)</f>
        <v>0.26530612244897978</v>
      </c>
      <c r="K339">
        <f t="shared" ref="K339:K402" si="44">(K131-141.1)/(208.1-141.1)</f>
        <v>0.3761194029850749</v>
      </c>
      <c r="L339">
        <f t="shared" ref="L339:L402" si="45">(L131-60.3)/(72.3-60.3)</f>
        <v>0.3416666666666674</v>
      </c>
      <c r="M339">
        <f t="shared" ref="M339:M402" si="46">(M131-47.8)/(59.8-47.8)</f>
        <v>0.43333333333333357</v>
      </c>
      <c r="N339">
        <f t="shared" ref="N339:N402" si="47">(N131-1488)/(4066-1488)</f>
        <v>0.23506594259115593</v>
      </c>
      <c r="P339">
        <f t="shared" ref="P339:P402" si="48">(P131-2)/(12-2)</f>
        <v>0.2</v>
      </c>
      <c r="Q339">
        <f t="shared" ref="Q339:Q402" si="49">(Q131-61)/(326-61)</f>
        <v>0.13962264150943396</v>
      </c>
      <c r="S339">
        <f t="shared" ref="S339:S402" si="50">(S131-2.91)/(3.94-2.91)</f>
        <v>0.27184466019417464</v>
      </c>
      <c r="T339">
        <f t="shared" ref="T339:T402" si="51">(T131-2.07)/(4.17-2.07)</f>
        <v>0.45714285714285713</v>
      </c>
      <c r="U339">
        <f t="shared" ref="U339:U402" si="52">(U131-7)/(23-7)</f>
        <v>0.125</v>
      </c>
      <c r="V339">
        <f t="shared" ref="V339:V402" si="53">(V131-48)/(207-48)</f>
        <v>0.13836477987421383</v>
      </c>
      <c r="W339">
        <f t="shared" ref="W339:W402" si="54">(W131-4150)/(6000-4150)</f>
        <v>0.35135135135135137</v>
      </c>
      <c r="X339">
        <f t="shared" ref="X339:X402" si="55">(X131-13)/(49-13)</f>
        <v>0.69444444444444442</v>
      </c>
      <c r="Y339">
        <f t="shared" ref="Y339:Y402" si="56">(Y131-16)/(54-16)</f>
        <v>0.81578947368421051</v>
      </c>
      <c r="Z339">
        <f t="shared" ref="Z339:Z402" si="57">(Z131-5118)/(45400-5118)</f>
        <v>6.5041457723052476E-2</v>
      </c>
    </row>
    <row r="340" spans="1:26" x14ac:dyDescent="0.2">
      <c r="A340">
        <f t="shared" si="42"/>
        <v>0.4</v>
      </c>
      <c r="J340">
        <f t="shared" si="43"/>
        <v>0.26530612244897978</v>
      </c>
      <c r="K340">
        <f t="shared" si="44"/>
        <v>0.3761194029850749</v>
      </c>
      <c r="L340">
        <f t="shared" si="45"/>
        <v>0.3416666666666674</v>
      </c>
      <c r="M340">
        <f t="shared" si="46"/>
        <v>0.43333333333333357</v>
      </c>
      <c r="N340">
        <f t="shared" si="47"/>
        <v>0.30527540729247477</v>
      </c>
      <c r="P340">
        <f t="shared" si="48"/>
        <v>0.2</v>
      </c>
      <c r="Q340">
        <f t="shared" si="49"/>
        <v>0.18490566037735848</v>
      </c>
      <c r="S340">
        <f t="shared" si="50"/>
        <v>0.34951456310679607</v>
      </c>
      <c r="T340">
        <f t="shared" si="51"/>
        <v>0.60952380952380958</v>
      </c>
      <c r="U340">
        <f t="shared" si="52"/>
        <v>0.96875</v>
      </c>
      <c r="V340">
        <f t="shared" si="53"/>
        <v>5.0314465408805034E-2</v>
      </c>
      <c r="W340">
        <f t="shared" si="54"/>
        <v>0.1891891891891892</v>
      </c>
      <c r="X340">
        <f t="shared" si="55"/>
        <v>0.58333333333333337</v>
      </c>
      <c r="Y340">
        <f t="shared" si="56"/>
        <v>0.52631578947368418</v>
      </c>
      <c r="Z340">
        <f t="shared" si="57"/>
        <v>6.9013455141254162E-2</v>
      </c>
    </row>
    <row r="341" spans="1:26" x14ac:dyDescent="0.2">
      <c r="A341">
        <f t="shared" si="42"/>
        <v>0.2</v>
      </c>
      <c r="J341">
        <f t="shared" si="43"/>
        <v>0.46064139941690979</v>
      </c>
      <c r="K341">
        <f t="shared" si="44"/>
        <v>0.5149253731343284</v>
      </c>
      <c r="L341">
        <f t="shared" si="45"/>
        <v>0.51666666666666694</v>
      </c>
      <c r="M341">
        <f t="shared" si="46"/>
        <v>0.59166666666666679</v>
      </c>
      <c r="N341">
        <f t="shared" si="47"/>
        <v>0.32505818463925523</v>
      </c>
      <c r="P341">
        <f t="shared" si="48"/>
        <v>0.2</v>
      </c>
      <c r="Q341">
        <f t="shared" si="49"/>
        <v>0.23018867924528302</v>
      </c>
      <c r="S341">
        <f t="shared" si="50"/>
        <v>0.38834951456310679</v>
      </c>
      <c r="T341">
        <f t="shared" si="51"/>
        <v>0.70000000000000007</v>
      </c>
      <c r="U341">
        <f t="shared" si="52"/>
        <v>0.10624999999999996</v>
      </c>
      <c r="V341">
        <f t="shared" si="53"/>
        <v>0.27672955974842767</v>
      </c>
      <c r="W341">
        <f t="shared" si="54"/>
        <v>2.7027027027027029E-2</v>
      </c>
      <c r="X341">
        <f t="shared" si="55"/>
        <v>0.44444444444444442</v>
      </c>
      <c r="Y341">
        <f t="shared" si="56"/>
        <v>0.47368421052631576</v>
      </c>
      <c r="Z341">
        <f t="shared" si="57"/>
        <v>9.5079688198202672E-2</v>
      </c>
    </row>
    <row r="342" spans="1:26" x14ac:dyDescent="0.2">
      <c r="A342">
        <f t="shared" si="42"/>
        <v>0.4</v>
      </c>
      <c r="J342">
        <f t="shared" si="43"/>
        <v>0.26530612244897978</v>
      </c>
      <c r="K342">
        <f t="shared" si="44"/>
        <v>0.3761194029850749</v>
      </c>
      <c r="L342">
        <f t="shared" si="45"/>
        <v>0.3416666666666674</v>
      </c>
      <c r="M342">
        <f t="shared" si="46"/>
        <v>0.41666666666666669</v>
      </c>
      <c r="N342">
        <f t="shared" si="47"/>
        <v>0.25290923196276183</v>
      </c>
      <c r="P342">
        <f t="shared" si="48"/>
        <v>0.2</v>
      </c>
      <c r="Q342">
        <f t="shared" si="49"/>
        <v>0.13962264150943396</v>
      </c>
      <c r="S342">
        <f t="shared" si="50"/>
        <v>0.27184466019417464</v>
      </c>
      <c r="T342">
        <f t="shared" si="51"/>
        <v>0.45714285714285713</v>
      </c>
      <c r="U342">
        <f t="shared" si="52"/>
        <v>0.125</v>
      </c>
      <c r="V342">
        <f t="shared" si="53"/>
        <v>0.13836477987421383</v>
      </c>
      <c r="W342">
        <f t="shared" si="54"/>
        <v>0.35135135135135137</v>
      </c>
      <c r="X342">
        <f t="shared" si="55"/>
        <v>0.41666666666666669</v>
      </c>
      <c r="Y342">
        <f t="shared" si="56"/>
        <v>0.47368421052631576</v>
      </c>
      <c r="Z342">
        <f t="shared" si="57"/>
        <v>0.10277543319596842</v>
      </c>
    </row>
    <row r="343" spans="1:26" x14ac:dyDescent="0.2">
      <c r="A343">
        <f t="shared" si="42"/>
        <v>0.2</v>
      </c>
      <c r="J343">
        <f t="shared" si="43"/>
        <v>0.46064139941690979</v>
      </c>
      <c r="K343">
        <f t="shared" si="44"/>
        <v>0.5149253731343284</v>
      </c>
      <c r="L343">
        <f t="shared" si="45"/>
        <v>0.51666666666666694</v>
      </c>
      <c r="M343">
        <f t="shared" si="46"/>
        <v>0.59166666666666679</v>
      </c>
      <c r="N343">
        <f t="shared" si="47"/>
        <v>0.38479441427463151</v>
      </c>
      <c r="P343">
        <f t="shared" si="48"/>
        <v>0.2</v>
      </c>
      <c r="Q343">
        <f t="shared" si="49"/>
        <v>0.18490566037735848</v>
      </c>
      <c r="S343">
        <f t="shared" si="50"/>
        <v>0.34951456310679607</v>
      </c>
      <c r="T343">
        <f t="shared" si="51"/>
        <v>0.60952380952380958</v>
      </c>
      <c r="U343">
        <f t="shared" si="52"/>
        <v>0.96875</v>
      </c>
      <c r="V343">
        <f t="shared" si="53"/>
        <v>0.15723270440251572</v>
      </c>
      <c r="W343">
        <f t="shared" si="54"/>
        <v>0.1891891891891892</v>
      </c>
      <c r="X343">
        <f t="shared" si="55"/>
        <v>0.47222222222222221</v>
      </c>
      <c r="Y343">
        <f t="shared" si="56"/>
        <v>0.44736842105263158</v>
      </c>
      <c r="Z343">
        <f t="shared" si="57"/>
        <v>0.13852340995978352</v>
      </c>
    </row>
    <row r="344" spans="1:26" x14ac:dyDescent="0.2">
      <c r="A344">
        <f t="shared" si="42"/>
        <v>0.2</v>
      </c>
      <c r="J344">
        <f t="shared" si="43"/>
        <v>0.46064139941690979</v>
      </c>
      <c r="K344">
        <f t="shared" si="44"/>
        <v>0.5149253731343284</v>
      </c>
      <c r="L344">
        <f t="shared" si="45"/>
        <v>0.51666666666666694</v>
      </c>
      <c r="M344">
        <f t="shared" si="46"/>
        <v>0.59166666666666679</v>
      </c>
      <c r="N344">
        <f t="shared" si="47"/>
        <v>0.35919317300232739</v>
      </c>
      <c r="P344">
        <f t="shared" si="48"/>
        <v>0.2</v>
      </c>
      <c r="Q344">
        <f t="shared" si="49"/>
        <v>0.23018867924528302</v>
      </c>
      <c r="S344">
        <f t="shared" si="50"/>
        <v>0.38834951456310679</v>
      </c>
      <c r="T344">
        <f t="shared" si="51"/>
        <v>0.70000000000000007</v>
      </c>
      <c r="U344">
        <f t="shared" si="52"/>
        <v>0.10624999999999996</v>
      </c>
      <c r="V344">
        <f t="shared" si="53"/>
        <v>0.27672955974842767</v>
      </c>
      <c r="W344">
        <f t="shared" si="54"/>
        <v>2.7027027027027029E-2</v>
      </c>
      <c r="X344">
        <f t="shared" si="55"/>
        <v>0.3888888888888889</v>
      </c>
      <c r="Y344">
        <f t="shared" si="56"/>
        <v>0.42105263157894735</v>
      </c>
      <c r="Z344">
        <f t="shared" si="57"/>
        <v>0.14348840673253563</v>
      </c>
    </row>
    <row r="345" spans="1:26" x14ac:dyDescent="0.2">
      <c r="A345">
        <f t="shared" si="42"/>
        <v>0.8</v>
      </c>
      <c r="J345">
        <f t="shared" si="43"/>
        <v>0.31195335276967928</v>
      </c>
      <c r="K345">
        <f t="shared" si="44"/>
        <v>0.4567164179104477</v>
      </c>
      <c r="L345">
        <f t="shared" si="45"/>
        <v>0.43333333333333357</v>
      </c>
      <c r="M345">
        <f t="shared" si="46"/>
        <v>0.65833333333333377</v>
      </c>
      <c r="N345">
        <f t="shared" si="47"/>
        <v>0.29984484096198605</v>
      </c>
      <c r="P345">
        <f t="shared" si="48"/>
        <v>0.2</v>
      </c>
      <c r="Q345">
        <f t="shared" si="49"/>
        <v>0.13584905660377358</v>
      </c>
      <c r="S345">
        <f t="shared" si="50"/>
        <v>9.7087378640776378E-2</v>
      </c>
      <c r="T345">
        <f t="shared" si="51"/>
        <v>0.6333333333333333</v>
      </c>
      <c r="U345">
        <f t="shared" si="52"/>
        <v>1</v>
      </c>
      <c r="V345">
        <f t="shared" si="53"/>
        <v>2.5157232704402517E-2</v>
      </c>
      <c r="W345">
        <f t="shared" si="54"/>
        <v>0.35135135135135137</v>
      </c>
      <c r="X345">
        <f t="shared" si="55"/>
        <v>0.66666666666666663</v>
      </c>
      <c r="Y345">
        <f t="shared" si="56"/>
        <v>0.78947368421052633</v>
      </c>
      <c r="Z345">
        <f t="shared" si="57"/>
        <v>6.5959982126011618E-2</v>
      </c>
    </row>
    <row r="346" spans="1:26" x14ac:dyDescent="0.2">
      <c r="A346">
        <f t="shared" si="42"/>
        <v>0.8</v>
      </c>
      <c r="J346">
        <f t="shared" si="43"/>
        <v>0.31195335276967928</v>
      </c>
      <c r="K346">
        <f t="shared" si="44"/>
        <v>0.4567164179104477</v>
      </c>
      <c r="L346">
        <f t="shared" si="45"/>
        <v>0.43333333333333357</v>
      </c>
      <c r="M346">
        <f t="shared" si="46"/>
        <v>0.65833333333333377</v>
      </c>
      <c r="N346">
        <f t="shared" si="47"/>
        <v>0.2796741660201707</v>
      </c>
      <c r="P346">
        <f t="shared" si="48"/>
        <v>0.2</v>
      </c>
      <c r="Q346">
        <f t="shared" si="49"/>
        <v>0.1811320754716981</v>
      </c>
      <c r="S346">
        <f t="shared" si="50"/>
        <v>0.27184466019417464</v>
      </c>
      <c r="T346">
        <f t="shared" si="51"/>
        <v>0.6333333333333333</v>
      </c>
      <c r="U346">
        <f t="shared" si="52"/>
        <v>0.125</v>
      </c>
      <c r="V346">
        <f t="shared" si="53"/>
        <v>0.23270440251572327</v>
      </c>
      <c r="W346">
        <f t="shared" si="54"/>
        <v>0.59459459459459463</v>
      </c>
      <c r="X346">
        <f t="shared" si="55"/>
        <v>0.3888888888888889</v>
      </c>
      <c r="Y346">
        <f t="shared" si="56"/>
        <v>0.47368421052631576</v>
      </c>
      <c r="Z346">
        <f t="shared" si="57"/>
        <v>7.0924978898763716E-2</v>
      </c>
    </row>
    <row r="347" spans="1:26" x14ac:dyDescent="0.2">
      <c r="A347">
        <f t="shared" si="42"/>
        <v>0.8</v>
      </c>
      <c r="J347">
        <f t="shared" si="43"/>
        <v>0.31195335276967928</v>
      </c>
      <c r="K347">
        <f t="shared" si="44"/>
        <v>0.4567164179104477</v>
      </c>
      <c r="L347">
        <f t="shared" si="45"/>
        <v>0.43333333333333357</v>
      </c>
      <c r="M347">
        <f t="shared" si="46"/>
        <v>0.65833333333333377</v>
      </c>
      <c r="N347">
        <f t="shared" si="47"/>
        <v>0.2808378588052754</v>
      </c>
      <c r="P347">
        <f t="shared" si="48"/>
        <v>0.2</v>
      </c>
      <c r="Q347">
        <f t="shared" si="49"/>
        <v>0.1811320754716981</v>
      </c>
      <c r="S347">
        <f t="shared" si="50"/>
        <v>0.27184466019417464</v>
      </c>
      <c r="T347">
        <f t="shared" si="51"/>
        <v>0.6333333333333333</v>
      </c>
      <c r="U347">
        <f t="shared" si="52"/>
        <v>0.125</v>
      </c>
      <c r="V347">
        <f t="shared" si="53"/>
        <v>0.23270440251572327</v>
      </c>
      <c r="W347">
        <f t="shared" si="54"/>
        <v>0.59459459459459463</v>
      </c>
      <c r="X347">
        <f t="shared" si="55"/>
        <v>0.3888888888888889</v>
      </c>
      <c r="Y347">
        <f t="shared" si="56"/>
        <v>0.47368421052631576</v>
      </c>
      <c r="Z347">
        <f t="shared" si="57"/>
        <v>7.6386475348791019E-2</v>
      </c>
    </row>
    <row r="348" spans="1:26" x14ac:dyDescent="0.2">
      <c r="A348">
        <f t="shared" si="42"/>
        <v>0.8</v>
      </c>
      <c r="J348">
        <f t="shared" si="43"/>
        <v>0.31195335276967928</v>
      </c>
      <c r="K348">
        <f t="shared" si="44"/>
        <v>0.4567164179104477</v>
      </c>
      <c r="L348">
        <f t="shared" si="45"/>
        <v>0.43333333333333357</v>
      </c>
      <c r="M348">
        <f t="shared" si="46"/>
        <v>0.65833333333333377</v>
      </c>
      <c r="N348">
        <f t="shared" si="47"/>
        <v>0.30527540729247477</v>
      </c>
      <c r="P348">
        <f t="shared" si="48"/>
        <v>0.2</v>
      </c>
      <c r="Q348">
        <f t="shared" si="49"/>
        <v>0.1811320754716981</v>
      </c>
      <c r="S348">
        <f t="shared" si="50"/>
        <v>0.27184466019417464</v>
      </c>
      <c r="T348">
        <f t="shared" si="51"/>
        <v>0.6333333333333333</v>
      </c>
      <c r="U348">
        <f t="shared" si="52"/>
        <v>0.125</v>
      </c>
      <c r="V348">
        <f t="shared" si="53"/>
        <v>0.23270440251572327</v>
      </c>
      <c r="W348">
        <f t="shared" si="54"/>
        <v>0.59459459459459463</v>
      </c>
      <c r="X348">
        <f t="shared" si="55"/>
        <v>0.3888888888888889</v>
      </c>
      <c r="Y348">
        <f t="shared" si="56"/>
        <v>0.47368421052631576</v>
      </c>
      <c r="Z348">
        <f t="shared" si="57"/>
        <v>8.3833970507919173E-2</v>
      </c>
    </row>
    <row r="349" spans="1:26" x14ac:dyDescent="0.2">
      <c r="A349">
        <f t="shared" si="42"/>
        <v>0.8</v>
      </c>
      <c r="J349">
        <f t="shared" si="43"/>
        <v>0.31195335276967928</v>
      </c>
      <c r="K349">
        <f t="shared" si="44"/>
        <v>0.4567164179104477</v>
      </c>
      <c r="L349">
        <f t="shared" si="45"/>
        <v>0.43333333333333357</v>
      </c>
      <c r="M349">
        <f t="shared" si="46"/>
        <v>0.65833333333333377</v>
      </c>
      <c r="N349">
        <f t="shared" si="47"/>
        <v>0.32234290147401085</v>
      </c>
      <c r="P349">
        <f t="shared" si="48"/>
        <v>0.2</v>
      </c>
      <c r="Q349">
        <f t="shared" si="49"/>
        <v>0.13584905660377358</v>
      </c>
      <c r="S349">
        <f t="shared" si="50"/>
        <v>9.7087378640776378E-2</v>
      </c>
      <c r="T349">
        <f t="shared" si="51"/>
        <v>0.6333333333333333</v>
      </c>
      <c r="U349">
        <f t="shared" si="52"/>
        <v>1</v>
      </c>
      <c r="V349">
        <f t="shared" si="53"/>
        <v>0.12578616352201258</v>
      </c>
      <c r="W349">
        <f t="shared" si="54"/>
        <v>0.1891891891891892</v>
      </c>
      <c r="X349">
        <f t="shared" si="55"/>
        <v>0.66666666666666663</v>
      </c>
      <c r="Y349">
        <f t="shared" si="56"/>
        <v>0.68421052631578949</v>
      </c>
      <c r="Z349">
        <f t="shared" si="57"/>
        <v>0.10865895437167966</v>
      </c>
    </row>
    <row r="350" spans="1:26" x14ac:dyDescent="0.2">
      <c r="A350">
        <f t="shared" si="42"/>
        <v>0.8</v>
      </c>
      <c r="J350">
        <f t="shared" si="43"/>
        <v>0.31195335276967928</v>
      </c>
      <c r="K350">
        <f t="shared" si="44"/>
        <v>0.4567164179104477</v>
      </c>
      <c r="L350">
        <f t="shared" si="45"/>
        <v>0.43333333333333357</v>
      </c>
      <c r="M350">
        <f t="shared" si="46"/>
        <v>0.65833333333333377</v>
      </c>
      <c r="N350">
        <f t="shared" si="47"/>
        <v>0.31497284716834756</v>
      </c>
      <c r="P350">
        <f t="shared" si="48"/>
        <v>0.2</v>
      </c>
      <c r="Q350">
        <f t="shared" si="49"/>
        <v>0.1811320754716981</v>
      </c>
      <c r="S350">
        <f t="shared" si="50"/>
        <v>0.27184466019417464</v>
      </c>
      <c r="T350">
        <f t="shared" si="51"/>
        <v>0.6333333333333333</v>
      </c>
      <c r="U350">
        <f t="shared" si="52"/>
        <v>0.1875</v>
      </c>
      <c r="V350">
        <f t="shared" si="53"/>
        <v>0.32704402515723269</v>
      </c>
      <c r="W350">
        <f t="shared" si="54"/>
        <v>0.72972972972972971</v>
      </c>
      <c r="X350">
        <f t="shared" si="55"/>
        <v>0.3611111111111111</v>
      </c>
      <c r="Y350">
        <f t="shared" si="56"/>
        <v>0.42105263157894735</v>
      </c>
      <c r="Z350">
        <f t="shared" si="57"/>
        <v>0.1210714463035599</v>
      </c>
    </row>
    <row r="351" spans="1:26" x14ac:dyDescent="0.2">
      <c r="A351">
        <f t="shared" si="42"/>
        <v>0.4</v>
      </c>
      <c r="J351">
        <f t="shared" si="43"/>
        <v>0.40233236151603519</v>
      </c>
      <c r="K351">
        <f t="shared" si="44"/>
        <v>0.58358208955223867</v>
      </c>
      <c r="L351">
        <f t="shared" si="45"/>
        <v>0.55000000000000071</v>
      </c>
      <c r="M351">
        <f t="shared" si="46"/>
        <v>0.60833333333333373</v>
      </c>
      <c r="N351">
        <f t="shared" si="47"/>
        <v>0.42319627618308764</v>
      </c>
      <c r="P351">
        <f t="shared" si="48"/>
        <v>0.2</v>
      </c>
      <c r="Q351">
        <f t="shared" si="49"/>
        <v>0.13584905660377358</v>
      </c>
      <c r="S351">
        <f t="shared" si="50"/>
        <v>9.7087378640776378E-2</v>
      </c>
      <c r="T351">
        <f t="shared" si="51"/>
        <v>0.6333333333333333</v>
      </c>
      <c r="U351">
        <f t="shared" si="52"/>
        <v>1</v>
      </c>
      <c r="V351">
        <f t="shared" si="53"/>
        <v>0.12578616352201258</v>
      </c>
      <c r="W351">
        <f t="shared" si="54"/>
        <v>0.1891891891891892</v>
      </c>
      <c r="X351">
        <f t="shared" si="55"/>
        <v>0.55555555555555558</v>
      </c>
      <c r="Y351">
        <f t="shared" si="56"/>
        <v>0.57894736842105265</v>
      </c>
      <c r="Z351">
        <f t="shared" si="57"/>
        <v>0.21664763417903779</v>
      </c>
    </row>
    <row r="352" spans="1:26" x14ac:dyDescent="0.2">
      <c r="A352">
        <f t="shared" si="42"/>
        <v>0</v>
      </c>
      <c r="J352">
        <f t="shared" si="43"/>
        <v>0.5160349854227404</v>
      </c>
      <c r="K352">
        <f t="shared" si="44"/>
        <v>0.71194029850746299</v>
      </c>
      <c r="L352">
        <f t="shared" si="45"/>
        <v>0.57500000000000051</v>
      </c>
      <c r="M352">
        <f t="shared" si="46"/>
        <v>0.70000000000000051</v>
      </c>
      <c r="N352">
        <f t="shared" si="47"/>
        <v>0.55236617532971299</v>
      </c>
      <c r="P352">
        <f t="shared" si="48"/>
        <v>0.2</v>
      </c>
      <c r="Q352">
        <f t="shared" si="49"/>
        <v>0.30188679245283018</v>
      </c>
      <c r="S352">
        <f t="shared" si="50"/>
        <v>0.84466019417475713</v>
      </c>
      <c r="T352">
        <f t="shared" si="51"/>
        <v>0.51428571428571435</v>
      </c>
      <c r="U352">
        <f t="shared" si="52"/>
        <v>0.15625</v>
      </c>
      <c r="V352">
        <f t="shared" si="53"/>
        <v>0.41509433962264153</v>
      </c>
      <c r="W352">
        <f t="shared" si="54"/>
        <v>0.67567567567567566</v>
      </c>
      <c r="X352">
        <f t="shared" si="55"/>
        <v>0.27777777777777779</v>
      </c>
      <c r="Y352">
        <f t="shared" si="56"/>
        <v>0.31578947368421051</v>
      </c>
      <c r="Z352">
        <f t="shared" si="57"/>
        <v>0.19418102378233454</v>
      </c>
    </row>
    <row r="353" spans="1:26" x14ac:dyDescent="0.2">
      <c r="A353">
        <f t="shared" si="42"/>
        <v>0</v>
      </c>
      <c r="J353">
        <f t="shared" si="43"/>
        <v>0.5160349854227404</v>
      </c>
      <c r="K353">
        <f t="shared" si="44"/>
        <v>0.71194029850746299</v>
      </c>
      <c r="L353">
        <f t="shared" si="45"/>
        <v>0.57500000000000051</v>
      </c>
      <c r="M353">
        <f t="shared" si="46"/>
        <v>0.70000000000000051</v>
      </c>
      <c r="N353">
        <f t="shared" si="47"/>
        <v>0.56128782001551591</v>
      </c>
      <c r="P353">
        <f t="shared" si="48"/>
        <v>0.2</v>
      </c>
      <c r="Q353">
        <f t="shared" si="49"/>
        <v>0.30188679245283018</v>
      </c>
      <c r="S353">
        <f t="shared" si="50"/>
        <v>0.84466019417475713</v>
      </c>
      <c r="T353">
        <f t="shared" si="51"/>
        <v>0.51428571428571435</v>
      </c>
      <c r="U353">
        <f t="shared" si="52"/>
        <v>0.15625</v>
      </c>
      <c r="V353">
        <f t="shared" si="53"/>
        <v>0.41509433962264153</v>
      </c>
      <c r="W353">
        <f t="shared" si="54"/>
        <v>0.67567567567567566</v>
      </c>
      <c r="X353">
        <f t="shared" si="55"/>
        <v>0.30555555555555558</v>
      </c>
      <c r="Y353">
        <f t="shared" si="56"/>
        <v>0.31578947368421051</v>
      </c>
      <c r="Z353">
        <f t="shared" si="57"/>
        <v>0.26977309964748525</v>
      </c>
    </row>
    <row r="354" spans="1:26" x14ac:dyDescent="0.2">
      <c r="A354">
        <f t="shared" si="42"/>
        <v>0.2</v>
      </c>
      <c r="J354">
        <f t="shared" si="43"/>
        <v>0.65597667638483947</v>
      </c>
      <c r="K354">
        <f t="shared" si="44"/>
        <v>0.71194029850746299</v>
      </c>
      <c r="L354">
        <f t="shared" si="45"/>
        <v>0.71666666666666734</v>
      </c>
      <c r="M354">
        <f t="shared" si="46"/>
        <v>0.64166666666666694</v>
      </c>
      <c r="N354">
        <f t="shared" si="47"/>
        <v>0.56788207913110944</v>
      </c>
      <c r="P354">
        <f t="shared" si="48"/>
        <v>0.2</v>
      </c>
      <c r="Q354">
        <f t="shared" si="49"/>
        <v>0.30188679245283018</v>
      </c>
      <c r="S354">
        <f t="shared" si="50"/>
        <v>0.84466019417475713</v>
      </c>
      <c r="T354">
        <f t="shared" si="51"/>
        <v>0.51428571428571435</v>
      </c>
      <c r="U354">
        <f t="shared" si="52"/>
        <v>0.15625</v>
      </c>
      <c r="V354">
        <f t="shared" si="53"/>
        <v>0.41509433962264153</v>
      </c>
      <c r="W354">
        <f t="shared" si="54"/>
        <v>0.67567567567567566</v>
      </c>
      <c r="X354">
        <f t="shared" si="55"/>
        <v>0.27777777777777779</v>
      </c>
      <c r="Y354">
        <f t="shared" si="56"/>
        <v>0.31578947368421051</v>
      </c>
      <c r="Z354">
        <f t="shared" si="57"/>
        <v>0.29112258577031924</v>
      </c>
    </row>
    <row r="355" spans="1:26" x14ac:dyDescent="0.2">
      <c r="A355">
        <f t="shared" si="42"/>
        <v>0.2</v>
      </c>
      <c r="J355">
        <f t="shared" si="43"/>
        <v>0.65597667638483947</v>
      </c>
      <c r="K355">
        <f t="shared" si="44"/>
        <v>0.71194029850746299</v>
      </c>
      <c r="L355">
        <f t="shared" si="45"/>
        <v>0.70833333333333337</v>
      </c>
      <c r="M355">
        <f t="shared" si="46"/>
        <v>0.64166666666666694</v>
      </c>
      <c r="N355">
        <f t="shared" si="47"/>
        <v>0.60550814584949575</v>
      </c>
      <c r="P355">
        <f t="shared" si="48"/>
        <v>0.2</v>
      </c>
      <c r="Q355">
        <f t="shared" si="49"/>
        <v>0.30188679245283018</v>
      </c>
      <c r="S355">
        <f t="shared" si="50"/>
        <v>0.84466019417475713</v>
      </c>
      <c r="T355">
        <f t="shared" si="51"/>
        <v>0.51428571428571435</v>
      </c>
      <c r="U355">
        <f t="shared" si="52"/>
        <v>0.10624999999999996</v>
      </c>
      <c r="V355">
        <f t="shared" si="53"/>
        <v>0.70440251572327039</v>
      </c>
      <c r="W355">
        <f t="shared" si="54"/>
        <v>0.6216216216216216</v>
      </c>
      <c r="X355">
        <f t="shared" si="55"/>
        <v>0.16666666666666666</v>
      </c>
      <c r="Y355">
        <f t="shared" si="56"/>
        <v>0.23684210526315788</v>
      </c>
      <c r="Z355">
        <f t="shared" si="57"/>
        <v>0.34573755027059233</v>
      </c>
    </row>
    <row r="356" spans="1:26" x14ac:dyDescent="0.2">
      <c r="A356">
        <f t="shared" si="42"/>
        <v>0.2</v>
      </c>
      <c r="J356">
        <f t="shared" si="43"/>
        <v>0.65597667638483947</v>
      </c>
      <c r="K356">
        <f t="shared" si="44"/>
        <v>0.71194029850746299</v>
      </c>
      <c r="L356">
        <f t="shared" si="45"/>
        <v>0.71666666666666734</v>
      </c>
      <c r="M356">
        <f t="shared" si="46"/>
        <v>0.64166666666666694</v>
      </c>
      <c r="N356">
        <f t="shared" si="47"/>
        <v>0.61055081458494953</v>
      </c>
      <c r="P356">
        <f t="shared" si="48"/>
        <v>0.2</v>
      </c>
      <c r="Q356">
        <f t="shared" si="49"/>
        <v>0.30188679245283018</v>
      </c>
      <c r="S356">
        <f t="shared" si="50"/>
        <v>0.84466019417475713</v>
      </c>
      <c r="T356">
        <f t="shared" si="51"/>
        <v>0.51428571428571435</v>
      </c>
      <c r="U356">
        <f t="shared" si="52"/>
        <v>0.15625</v>
      </c>
      <c r="V356">
        <f t="shared" si="53"/>
        <v>0.41509433962264153</v>
      </c>
      <c r="W356">
        <f t="shared" si="54"/>
        <v>0.67567567567567566</v>
      </c>
      <c r="X356">
        <f t="shared" si="55"/>
        <v>0.16666666666666666</v>
      </c>
      <c r="Y356">
        <f t="shared" si="56"/>
        <v>0.23684210526315788</v>
      </c>
      <c r="Z356">
        <f t="shared" si="57"/>
        <v>0.4346109925028549</v>
      </c>
    </row>
    <row r="357" spans="1:26" x14ac:dyDescent="0.2">
      <c r="A357">
        <f t="shared" si="42"/>
        <v>0.2</v>
      </c>
      <c r="J357">
        <f t="shared" si="43"/>
        <v>0.48688046647230315</v>
      </c>
      <c r="K357">
        <f t="shared" si="44"/>
        <v>0.5</v>
      </c>
      <c r="L357">
        <f t="shared" si="45"/>
        <v>0.35833333333333311</v>
      </c>
      <c r="M357">
        <f t="shared" si="46"/>
        <v>1</v>
      </c>
      <c r="N357">
        <f t="shared" si="47"/>
        <v>0.40612878200155161</v>
      </c>
      <c r="P357">
        <f t="shared" si="48"/>
        <v>0.2</v>
      </c>
      <c r="Q357">
        <f t="shared" si="49"/>
        <v>0.23018867924528302</v>
      </c>
      <c r="S357">
        <f t="shared" si="50"/>
        <v>0.41747572815533962</v>
      </c>
      <c r="T357">
        <f t="shared" si="51"/>
        <v>0.66190476190476188</v>
      </c>
      <c r="U357">
        <f t="shared" si="52"/>
        <v>9.375E-2</v>
      </c>
      <c r="V357">
        <f t="shared" si="53"/>
        <v>0.25157232704402516</v>
      </c>
      <c r="W357">
        <f t="shared" si="54"/>
        <v>0.45945945945945948</v>
      </c>
      <c r="X357">
        <f t="shared" si="55"/>
        <v>0.30555555555555558</v>
      </c>
      <c r="Y357">
        <f t="shared" si="56"/>
        <v>0.36842105263157893</v>
      </c>
      <c r="Z357">
        <f t="shared" si="57"/>
        <v>9.440941363388114E-2</v>
      </c>
    </row>
    <row r="358" spans="1:26" x14ac:dyDescent="0.2">
      <c r="A358">
        <f t="shared" si="42"/>
        <v>0.4</v>
      </c>
      <c r="J358">
        <f t="shared" si="43"/>
        <v>0.28862973760932953</v>
      </c>
      <c r="K358">
        <f t="shared" si="44"/>
        <v>0.23880597014925373</v>
      </c>
      <c r="L358">
        <f t="shared" si="45"/>
        <v>0.3000000000000001</v>
      </c>
      <c r="M358">
        <f t="shared" si="46"/>
        <v>0.875</v>
      </c>
      <c r="N358">
        <f t="shared" si="47"/>
        <v>0.20791311093871218</v>
      </c>
      <c r="P358">
        <f t="shared" si="48"/>
        <v>0.2</v>
      </c>
      <c r="Q358">
        <f t="shared" si="49"/>
        <v>0.1169811320754717</v>
      </c>
      <c r="S358">
        <f t="shared" si="50"/>
        <v>9.7087378640774644E-3</v>
      </c>
      <c r="T358">
        <f t="shared" si="51"/>
        <v>0.63809523809523816</v>
      </c>
      <c r="U358">
        <f t="shared" si="52"/>
        <v>0.13749999999999996</v>
      </c>
      <c r="V358">
        <f t="shared" si="53"/>
        <v>0.1761006289308176</v>
      </c>
      <c r="W358">
        <f t="shared" si="54"/>
        <v>1</v>
      </c>
      <c r="X358">
        <f t="shared" si="55"/>
        <v>0.47222222222222221</v>
      </c>
      <c r="Y358">
        <f t="shared" si="56"/>
        <v>0.47368421052631576</v>
      </c>
      <c r="Z358">
        <f t="shared" si="57"/>
        <v>5.4043989871406586E-2</v>
      </c>
    </row>
    <row r="359" spans="1:26" x14ac:dyDescent="0.2">
      <c r="A359">
        <f t="shared" si="42"/>
        <v>0.6</v>
      </c>
      <c r="J359">
        <f t="shared" si="43"/>
        <v>0.2303206997084549</v>
      </c>
      <c r="K359">
        <f t="shared" si="44"/>
        <v>0.43432835820895516</v>
      </c>
      <c r="L359">
        <f t="shared" si="45"/>
        <v>0.29166666666666669</v>
      </c>
      <c r="M359">
        <f t="shared" si="46"/>
        <v>0.47500000000000026</v>
      </c>
      <c r="N359">
        <f t="shared" si="47"/>
        <v>0.20791311093871218</v>
      </c>
      <c r="P359">
        <f t="shared" si="48"/>
        <v>0.2</v>
      </c>
      <c r="Q359">
        <f t="shared" si="49"/>
        <v>0.13584905660377358</v>
      </c>
      <c r="S359">
        <f t="shared" si="50"/>
        <v>0.23300970873786389</v>
      </c>
      <c r="T359">
        <f t="shared" si="51"/>
        <v>0.580952380952381</v>
      </c>
      <c r="U359">
        <f t="shared" si="52"/>
        <v>0.15000000000000002</v>
      </c>
      <c r="V359">
        <f t="shared" si="53"/>
        <v>0.13207547169811321</v>
      </c>
      <c r="W359">
        <f t="shared" si="54"/>
        <v>0.56756756756756754</v>
      </c>
      <c r="X359">
        <f t="shared" si="55"/>
        <v>0.5</v>
      </c>
      <c r="Y359">
        <f t="shared" si="56"/>
        <v>0.55263157894736847</v>
      </c>
      <c r="Z359">
        <f t="shared" si="57"/>
        <v>5.5384539000049651E-2</v>
      </c>
    </row>
    <row r="360" spans="1:26" x14ac:dyDescent="0.2">
      <c r="A360">
        <f t="shared" si="42"/>
        <v>0.4</v>
      </c>
      <c r="J360">
        <f t="shared" si="43"/>
        <v>0.80466472303206993</v>
      </c>
      <c r="K360">
        <f t="shared" si="44"/>
        <v>0.86268656716417924</v>
      </c>
      <c r="L360">
        <f t="shared" si="45"/>
        <v>0.67500000000000071</v>
      </c>
      <c r="M360">
        <f t="shared" si="46"/>
        <v>0.90833333333333377</v>
      </c>
      <c r="N360">
        <f t="shared" si="47"/>
        <v>0.67571761055081458</v>
      </c>
      <c r="P360">
        <f t="shared" si="48"/>
        <v>0.2</v>
      </c>
      <c r="Q360">
        <f t="shared" si="49"/>
        <v>0.22264150943396227</v>
      </c>
      <c r="S360">
        <f t="shared" si="50"/>
        <v>0.53398058252427172</v>
      </c>
      <c r="T360">
        <f t="shared" si="51"/>
        <v>0.53333333333333333</v>
      </c>
      <c r="U360">
        <f t="shared" si="52"/>
        <v>8.7500000000000022E-2</v>
      </c>
      <c r="V360">
        <f t="shared" si="53"/>
        <v>0.3081761006289308</v>
      </c>
      <c r="W360">
        <f t="shared" si="54"/>
        <v>0.45945945945945948</v>
      </c>
      <c r="X360">
        <f t="shared" si="55"/>
        <v>0.16666666666666666</v>
      </c>
      <c r="Y360">
        <f t="shared" si="56"/>
        <v>0.21052631578947367</v>
      </c>
      <c r="Z360">
        <f t="shared" si="57"/>
        <v>0.1817685318504543</v>
      </c>
    </row>
    <row r="361" spans="1:26" x14ac:dyDescent="0.2">
      <c r="A361">
        <f t="shared" si="42"/>
        <v>0.4</v>
      </c>
      <c r="J361">
        <f t="shared" si="43"/>
        <v>0.80466472303206993</v>
      </c>
      <c r="K361">
        <f t="shared" si="44"/>
        <v>0.86268656716417924</v>
      </c>
      <c r="L361">
        <f t="shared" si="45"/>
        <v>0.67500000000000071</v>
      </c>
      <c r="M361">
        <f t="shared" si="46"/>
        <v>0.90833333333333377</v>
      </c>
      <c r="N361">
        <f t="shared" si="47"/>
        <v>0.75329712955779671</v>
      </c>
      <c r="P361">
        <f t="shared" si="48"/>
        <v>0.2</v>
      </c>
      <c r="Q361">
        <f t="shared" si="49"/>
        <v>0.34339622641509432</v>
      </c>
      <c r="S361">
        <f t="shared" si="50"/>
        <v>0.76699029126213614</v>
      </c>
      <c r="T361">
        <f t="shared" si="51"/>
        <v>0.69047619047619058</v>
      </c>
      <c r="U361">
        <f t="shared" si="52"/>
        <v>0.875</v>
      </c>
      <c r="V361">
        <f t="shared" si="53"/>
        <v>0.29559748427672955</v>
      </c>
      <c r="W361">
        <f t="shared" si="54"/>
        <v>0</v>
      </c>
      <c r="X361">
        <f t="shared" si="55"/>
        <v>0.33333333333333331</v>
      </c>
      <c r="Y361">
        <f t="shared" si="56"/>
        <v>0.23684210526315788</v>
      </c>
      <c r="Z361">
        <f t="shared" si="57"/>
        <v>0.21702000893699419</v>
      </c>
    </row>
    <row r="362" spans="1:26" x14ac:dyDescent="0.2">
      <c r="A362">
        <f t="shared" si="42"/>
        <v>0.4</v>
      </c>
      <c r="J362">
        <f t="shared" si="43"/>
        <v>0.80466472303206993</v>
      </c>
      <c r="K362">
        <f t="shared" si="44"/>
        <v>0.86268656716417924</v>
      </c>
      <c r="L362">
        <f t="shared" si="45"/>
        <v>0.67500000000000071</v>
      </c>
      <c r="M362">
        <f t="shared" si="46"/>
        <v>0.74166666666666714</v>
      </c>
      <c r="N362">
        <f t="shared" si="47"/>
        <v>0.69705197827773469</v>
      </c>
      <c r="P362">
        <f t="shared" si="48"/>
        <v>0.2</v>
      </c>
      <c r="Q362">
        <f t="shared" si="49"/>
        <v>0.22264150943396227</v>
      </c>
      <c r="S362">
        <f t="shared" si="50"/>
        <v>0.53398058252427172</v>
      </c>
      <c r="T362">
        <f t="shared" si="51"/>
        <v>5.714285714285719E-2</v>
      </c>
      <c r="U362">
        <f t="shared" si="52"/>
        <v>8.7500000000000022E-2</v>
      </c>
      <c r="V362">
        <f t="shared" si="53"/>
        <v>0.29559748427672955</v>
      </c>
      <c r="W362">
        <f t="shared" si="54"/>
        <v>0.45945945945945948</v>
      </c>
      <c r="X362">
        <f t="shared" si="55"/>
        <v>0.16666666666666666</v>
      </c>
      <c r="Y362">
        <f t="shared" si="56"/>
        <v>0.21052631578947367</v>
      </c>
      <c r="Z362">
        <f t="shared" si="57"/>
        <v>0.28739883819075518</v>
      </c>
    </row>
    <row r="363" spans="1:26" x14ac:dyDescent="0.2">
      <c r="A363">
        <f t="shared" si="42"/>
        <v>0.4</v>
      </c>
      <c r="J363">
        <f t="shared" si="43"/>
        <v>0.80466472303206993</v>
      </c>
      <c r="K363">
        <f t="shared" si="44"/>
        <v>0.86268656716417924</v>
      </c>
      <c r="L363">
        <f t="shared" si="45"/>
        <v>0.67500000000000071</v>
      </c>
      <c r="M363">
        <f t="shared" si="46"/>
        <v>0.90833333333333377</v>
      </c>
      <c r="N363">
        <f t="shared" si="47"/>
        <v>0.77463149728471681</v>
      </c>
      <c r="P363">
        <f t="shared" si="48"/>
        <v>0.2</v>
      </c>
      <c r="Q363">
        <f t="shared" si="49"/>
        <v>0.34339622641509432</v>
      </c>
      <c r="S363">
        <f t="shared" si="50"/>
        <v>0.76699029126213614</v>
      </c>
      <c r="T363">
        <f t="shared" si="51"/>
        <v>0.69047619047619058</v>
      </c>
      <c r="U363">
        <f t="shared" si="52"/>
        <v>0.875</v>
      </c>
      <c r="V363">
        <f t="shared" si="53"/>
        <v>0.29559748427672955</v>
      </c>
      <c r="W363">
        <f t="shared" si="54"/>
        <v>0</v>
      </c>
      <c r="X363">
        <f t="shared" si="55"/>
        <v>0.33333333333333331</v>
      </c>
      <c r="Y363">
        <f t="shared" si="56"/>
        <v>0.23684210526315788</v>
      </c>
      <c r="Z363">
        <f t="shared" si="57"/>
        <v>0.29683233205898418</v>
      </c>
    </row>
    <row r="364" spans="1:26" x14ac:dyDescent="0.2">
      <c r="A364">
        <f t="shared" si="42"/>
        <v>0.4</v>
      </c>
      <c r="J364">
        <f t="shared" si="43"/>
        <v>0.27696793002915443</v>
      </c>
      <c r="K364">
        <f t="shared" si="44"/>
        <v>0.60298507462686579</v>
      </c>
      <c r="L364">
        <f t="shared" si="45"/>
        <v>0.51666666666666694</v>
      </c>
      <c r="M364">
        <f t="shared" si="46"/>
        <v>0.61666666666666714</v>
      </c>
      <c r="N364">
        <f t="shared" si="47"/>
        <v>0.42319627618308764</v>
      </c>
      <c r="P364">
        <f t="shared" si="48"/>
        <v>0.2</v>
      </c>
      <c r="Q364">
        <f t="shared" si="49"/>
        <v>0.26792452830188679</v>
      </c>
      <c r="S364">
        <f t="shared" si="50"/>
        <v>0.53398058252427172</v>
      </c>
      <c r="T364">
        <f t="shared" si="51"/>
        <v>0.87142857142857144</v>
      </c>
      <c r="U364">
        <f t="shared" si="52"/>
        <v>0.10624999999999996</v>
      </c>
      <c r="V364">
        <f t="shared" si="53"/>
        <v>0.34312578616352202</v>
      </c>
      <c r="W364">
        <f t="shared" si="54"/>
        <v>0.76705999999999985</v>
      </c>
      <c r="X364">
        <f t="shared" si="55"/>
        <v>0.27777777777777779</v>
      </c>
      <c r="Y364">
        <f t="shared" si="56"/>
        <v>0.39473684210526316</v>
      </c>
      <c r="Z364">
        <f t="shared" si="57"/>
        <v>0.10369395759892756</v>
      </c>
    </row>
    <row r="365" spans="1:26" x14ac:dyDescent="0.2">
      <c r="A365">
        <f t="shared" si="42"/>
        <v>0.4</v>
      </c>
      <c r="J365">
        <f t="shared" si="43"/>
        <v>0.30320699708454818</v>
      </c>
      <c r="K365">
        <f t="shared" si="44"/>
        <v>0.48358208955223891</v>
      </c>
      <c r="L365">
        <f t="shared" si="45"/>
        <v>0.42500000000000071</v>
      </c>
      <c r="M365">
        <f t="shared" si="46"/>
        <v>0.43333333333333357</v>
      </c>
      <c r="N365">
        <f t="shared" si="47"/>
        <v>0.31109387121799847</v>
      </c>
      <c r="P365">
        <f t="shared" si="48"/>
        <v>0.2</v>
      </c>
      <c r="Q365">
        <f t="shared" si="49"/>
        <v>0.17735849056603772</v>
      </c>
      <c r="S365">
        <f t="shared" si="50"/>
        <v>0.6893203883495147</v>
      </c>
      <c r="T365">
        <f t="shared" si="51"/>
        <v>0.27142857142857157</v>
      </c>
      <c r="U365">
        <f t="shared" si="52"/>
        <v>0.125</v>
      </c>
      <c r="V365">
        <f t="shared" si="53"/>
        <v>0.21383647798742139</v>
      </c>
      <c r="W365">
        <f t="shared" si="54"/>
        <v>0.35135135135135137</v>
      </c>
      <c r="X365">
        <f t="shared" si="55"/>
        <v>0.41666666666666669</v>
      </c>
      <c r="Y365">
        <f t="shared" si="56"/>
        <v>0.42105263157894735</v>
      </c>
      <c r="Z365">
        <f t="shared" si="57"/>
        <v>5.8214587160518347E-2</v>
      </c>
    </row>
    <row r="366" spans="1:26" x14ac:dyDescent="0.2">
      <c r="A366">
        <f t="shared" si="42"/>
        <v>0.4</v>
      </c>
      <c r="J366">
        <f t="shared" si="43"/>
        <v>0.30029154518950463</v>
      </c>
      <c r="K366">
        <f t="shared" si="44"/>
        <v>0.48507462686567165</v>
      </c>
      <c r="L366">
        <f t="shared" si="45"/>
        <v>0.42500000000000071</v>
      </c>
      <c r="M366">
        <f t="shared" si="46"/>
        <v>0.59166666666666679</v>
      </c>
      <c r="N366">
        <f t="shared" si="47"/>
        <v>0.36152055857253684</v>
      </c>
      <c r="P366">
        <f t="shared" si="48"/>
        <v>0.2</v>
      </c>
      <c r="Q366">
        <f t="shared" si="49"/>
        <v>0.17735849056603772</v>
      </c>
      <c r="S366">
        <f t="shared" si="50"/>
        <v>0.6893203883495147</v>
      </c>
      <c r="T366">
        <f t="shared" si="51"/>
        <v>0.27142857142857157</v>
      </c>
      <c r="U366">
        <f t="shared" si="52"/>
        <v>0.125</v>
      </c>
      <c r="V366">
        <f t="shared" si="53"/>
        <v>0.21383647798742139</v>
      </c>
      <c r="W366">
        <f t="shared" si="54"/>
        <v>0.35135135135135137</v>
      </c>
      <c r="X366">
        <f t="shared" si="55"/>
        <v>0.27777777777777779</v>
      </c>
      <c r="Y366">
        <f t="shared" si="56"/>
        <v>0.34210526315789475</v>
      </c>
      <c r="Z366">
        <f t="shared" si="57"/>
        <v>7.1868328285586619E-2</v>
      </c>
    </row>
    <row r="367" spans="1:26" x14ac:dyDescent="0.2">
      <c r="A367">
        <f t="shared" si="42"/>
        <v>0.4</v>
      </c>
      <c r="J367">
        <f t="shared" si="43"/>
        <v>0.30320699708454818</v>
      </c>
      <c r="K367">
        <f t="shared" si="44"/>
        <v>0.48358208955223891</v>
      </c>
      <c r="L367">
        <f t="shared" si="45"/>
        <v>0.42500000000000071</v>
      </c>
      <c r="M367">
        <f t="shared" si="46"/>
        <v>0.43333333333333357</v>
      </c>
      <c r="N367">
        <f t="shared" si="47"/>
        <v>0.37509697439875872</v>
      </c>
      <c r="P367">
        <f t="shared" si="48"/>
        <v>0.2</v>
      </c>
      <c r="Q367">
        <f t="shared" si="49"/>
        <v>0.17735849056603772</v>
      </c>
      <c r="S367">
        <f t="shared" si="50"/>
        <v>0.6893203883495147</v>
      </c>
      <c r="T367">
        <f t="shared" si="51"/>
        <v>0.27142857142857157</v>
      </c>
      <c r="U367">
        <f t="shared" si="52"/>
        <v>0.125</v>
      </c>
      <c r="V367">
        <f t="shared" si="53"/>
        <v>0.28930817610062892</v>
      </c>
      <c r="W367">
        <f t="shared" si="54"/>
        <v>0.56756756756756754</v>
      </c>
      <c r="X367">
        <f t="shared" si="55"/>
        <v>0.33333333333333331</v>
      </c>
      <c r="Y367">
        <f t="shared" si="56"/>
        <v>0.39473684210526316</v>
      </c>
      <c r="Z367">
        <f t="shared" si="57"/>
        <v>0.12611091802790328</v>
      </c>
    </row>
    <row r="368" spans="1:26" x14ac:dyDescent="0.2">
      <c r="A368">
        <f t="shared" si="42"/>
        <v>0.4</v>
      </c>
      <c r="J368">
        <f t="shared" si="43"/>
        <v>0.30029154518950463</v>
      </c>
      <c r="K368">
        <f t="shared" si="44"/>
        <v>0.48507462686567165</v>
      </c>
      <c r="L368">
        <f t="shared" si="45"/>
        <v>0.42500000000000071</v>
      </c>
      <c r="M368">
        <f t="shared" si="46"/>
        <v>0.59166666666666679</v>
      </c>
      <c r="N368">
        <f t="shared" si="47"/>
        <v>0.45073700543056633</v>
      </c>
      <c r="P368">
        <f t="shared" si="48"/>
        <v>0.2</v>
      </c>
      <c r="Q368">
        <f t="shared" si="49"/>
        <v>0.17735849056603772</v>
      </c>
      <c r="S368">
        <f t="shared" si="50"/>
        <v>0.6893203883495147</v>
      </c>
      <c r="T368">
        <f t="shared" si="51"/>
        <v>0.27142857142857157</v>
      </c>
      <c r="U368">
        <f t="shared" si="52"/>
        <v>4.3750000000000011E-2</v>
      </c>
      <c r="V368">
        <f t="shared" si="53"/>
        <v>0.39622641509433965</v>
      </c>
      <c r="W368">
        <f t="shared" si="54"/>
        <v>0.35135135135135137</v>
      </c>
      <c r="X368">
        <f t="shared" si="55"/>
        <v>0.27777777777777779</v>
      </c>
      <c r="Y368">
        <f t="shared" si="56"/>
        <v>0.18421052631578946</v>
      </c>
      <c r="Z368">
        <f t="shared" si="57"/>
        <v>0.16324909388808898</v>
      </c>
    </row>
    <row r="369" spans="1:26" x14ac:dyDescent="0.2">
      <c r="A369">
        <f t="shared" si="42"/>
        <v>0.4</v>
      </c>
      <c r="J369">
        <f t="shared" si="43"/>
        <v>0.26530612244897978</v>
      </c>
      <c r="K369">
        <f t="shared" si="44"/>
        <v>0.42686567164179096</v>
      </c>
      <c r="L369">
        <f t="shared" si="45"/>
        <v>0.27500000000000036</v>
      </c>
      <c r="M369">
        <f t="shared" si="46"/>
        <v>0.94166666666666698</v>
      </c>
      <c r="N369">
        <f t="shared" si="47"/>
        <v>0.30721489526764933</v>
      </c>
      <c r="P369">
        <f t="shared" si="48"/>
        <v>0.2</v>
      </c>
      <c r="Q369">
        <f t="shared" si="49"/>
        <v>0.1169811320754717</v>
      </c>
      <c r="S369">
        <f t="shared" si="50"/>
        <v>0.1359223300970871</v>
      </c>
      <c r="T369">
        <f t="shared" si="51"/>
        <v>0.45714285714285713</v>
      </c>
      <c r="U369">
        <f t="shared" si="52"/>
        <v>0.125</v>
      </c>
      <c r="V369">
        <f t="shared" si="53"/>
        <v>8.8050314465408799E-2</v>
      </c>
      <c r="W369">
        <f t="shared" si="54"/>
        <v>0.35135135135135137</v>
      </c>
      <c r="X369">
        <f t="shared" si="55"/>
        <v>0.5</v>
      </c>
      <c r="Y369">
        <f t="shared" si="56"/>
        <v>0.55263157894736847</v>
      </c>
      <c r="Z369">
        <f t="shared" si="57"/>
        <v>4.4684970954768879E-2</v>
      </c>
    </row>
    <row r="370" spans="1:26" x14ac:dyDescent="0.2">
      <c r="A370">
        <f t="shared" si="42"/>
        <v>0.4</v>
      </c>
      <c r="J370">
        <f t="shared" si="43"/>
        <v>0.26530612244897978</v>
      </c>
      <c r="K370">
        <f t="shared" si="44"/>
        <v>0.42686567164179096</v>
      </c>
      <c r="L370">
        <f t="shared" si="45"/>
        <v>0.27500000000000036</v>
      </c>
      <c r="M370">
        <f t="shared" si="46"/>
        <v>0.94166666666666698</v>
      </c>
      <c r="N370">
        <f t="shared" si="47"/>
        <v>0.31109387121799847</v>
      </c>
      <c r="P370">
        <f t="shared" si="48"/>
        <v>0.2</v>
      </c>
      <c r="Q370">
        <f t="shared" si="49"/>
        <v>0.1169811320754717</v>
      </c>
      <c r="S370">
        <f t="shared" si="50"/>
        <v>0.1359223300970871</v>
      </c>
      <c r="T370">
        <f t="shared" si="51"/>
        <v>0.45714285714285713</v>
      </c>
      <c r="U370">
        <f t="shared" si="52"/>
        <v>0.125</v>
      </c>
      <c r="V370">
        <f t="shared" si="53"/>
        <v>8.8050314465408799E-2</v>
      </c>
      <c r="W370">
        <f t="shared" si="54"/>
        <v>0.35135135135135137</v>
      </c>
      <c r="X370">
        <f t="shared" si="55"/>
        <v>0.3888888888888889</v>
      </c>
      <c r="Y370">
        <f t="shared" si="56"/>
        <v>0.42105263157894735</v>
      </c>
      <c r="Z370">
        <f t="shared" si="57"/>
        <v>6.9013455141254162E-2</v>
      </c>
    </row>
    <row r="371" spans="1:26" x14ac:dyDescent="0.2">
      <c r="A371">
        <f t="shared" si="42"/>
        <v>0.4</v>
      </c>
      <c r="J371">
        <f t="shared" si="43"/>
        <v>0.26530612244897978</v>
      </c>
      <c r="K371">
        <f t="shared" si="44"/>
        <v>0.42686567164179096</v>
      </c>
      <c r="L371">
        <f t="shared" si="45"/>
        <v>0.27500000000000036</v>
      </c>
      <c r="M371">
        <f t="shared" si="46"/>
        <v>0.94166666666666698</v>
      </c>
      <c r="N371">
        <f t="shared" si="47"/>
        <v>0.62916989914662524</v>
      </c>
      <c r="P371">
        <f t="shared" si="48"/>
        <v>0.2</v>
      </c>
      <c r="Q371">
        <f t="shared" si="49"/>
        <v>0.1169811320754717</v>
      </c>
      <c r="S371">
        <f t="shared" si="50"/>
        <v>0.1359223300970871</v>
      </c>
      <c r="T371">
        <f t="shared" si="51"/>
        <v>0.45714285714285713</v>
      </c>
      <c r="U371">
        <f t="shared" si="52"/>
        <v>0.125</v>
      </c>
      <c r="V371">
        <f t="shared" si="53"/>
        <v>8.8050314465408799E-2</v>
      </c>
      <c r="W371">
        <f t="shared" si="54"/>
        <v>0.35135135135135137</v>
      </c>
      <c r="X371">
        <f t="shared" si="55"/>
        <v>0.3888888888888889</v>
      </c>
      <c r="Y371">
        <f t="shared" si="56"/>
        <v>0.42105263157894735</v>
      </c>
      <c r="Z371">
        <f t="shared" si="57"/>
        <v>9.085944094136339E-2</v>
      </c>
    </row>
    <row r="372" spans="1:26" x14ac:dyDescent="0.2">
      <c r="A372">
        <f t="shared" si="42"/>
        <v>0.4</v>
      </c>
      <c r="J372">
        <f t="shared" si="43"/>
        <v>0.40233236151603519</v>
      </c>
      <c r="K372">
        <f t="shared" si="44"/>
        <v>0.62686567164179108</v>
      </c>
      <c r="L372">
        <f t="shared" si="45"/>
        <v>0.55000000000000071</v>
      </c>
      <c r="M372">
        <f t="shared" si="46"/>
        <v>0.60833333333333373</v>
      </c>
      <c r="N372">
        <f t="shared" si="47"/>
        <v>0.4169899146625291</v>
      </c>
      <c r="P372">
        <f t="shared" si="48"/>
        <v>0.2</v>
      </c>
      <c r="Q372">
        <f t="shared" si="49"/>
        <v>0.1811320754716981</v>
      </c>
      <c r="S372">
        <f t="shared" si="50"/>
        <v>0.27184466019417464</v>
      </c>
      <c r="T372">
        <f t="shared" si="51"/>
        <v>0.6333333333333333</v>
      </c>
      <c r="U372">
        <f t="shared" si="52"/>
        <v>0.125</v>
      </c>
      <c r="V372">
        <f t="shared" si="53"/>
        <v>0.25157232704402516</v>
      </c>
      <c r="W372">
        <f t="shared" si="54"/>
        <v>0.72972972972972971</v>
      </c>
      <c r="X372">
        <f t="shared" si="55"/>
        <v>0.33333333333333331</v>
      </c>
      <c r="Y372">
        <f t="shared" si="56"/>
        <v>0.39473684210526316</v>
      </c>
      <c r="Z372">
        <f t="shared" si="57"/>
        <v>0.17804478427089021</v>
      </c>
    </row>
    <row r="373" spans="1:26" x14ac:dyDescent="0.2">
      <c r="A373">
        <f t="shared" si="42"/>
        <v>0.2</v>
      </c>
      <c r="J373">
        <f t="shared" si="43"/>
        <v>0.5160349854227404</v>
      </c>
      <c r="K373">
        <f t="shared" si="44"/>
        <v>0.71194029850746299</v>
      </c>
      <c r="L373">
        <f t="shared" si="45"/>
        <v>0.57500000000000051</v>
      </c>
      <c r="M373">
        <f t="shared" si="46"/>
        <v>0.80833333333333357</v>
      </c>
      <c r="N373">
        <f t="shared" si="47"/>
        <v>0.5996896819239721</v>
      </c>
      <c r="P373">
        <f t="shared" si="48"/>
        <v>0.2</v>
      </c>
      <c r="Q373">
        <f t="shared" si="49"/>
        <v>0.30188679245283018</v>
      </c>
      <c r="S373">
        <f t="shared" si="50"/>
        <v>0.84466019417475713</v>
      </c>
      <c r="T373">
        <f t="shared" si="51"/>
        <v>0.51428571428571435</v>
      </c>
      <c r="U373">
        <f t="shared" si="52"/>
        <v>0.15625</v>
      </c>
      <c r="V373">
        <f t="shared" si="53"/>
        <v>0.41509433962264153</v>
      </c>
      <c r="W373">
        <f t="shared" si="54"/>
        <v>0.67567567567567566</v>
      </c>
      <c r="X373">
        <f t="shared" si="55"/>
        <v>0.27777777777777779</v>
      </c>
      <c r="Y373">
        <f t="shared" si="56"/>
        <v>0.31578947368421051</v>
      </c>
      <c r="Z373">
        <f t="shared" si="57"/>
        <v>0.20597289111762077</v>
      </c>
    </row>
    <row r="374" spans="1:26" x14ac:dyDescent="0.2">
      <c r="A374">
        <f t="shared" si="42"/>
        <v>0.2</v>
      </c>
      <c r="J374">
        <f t="shared" si="43"/>
        <v>0.5160349854227404</v>
      </c>
      <c r="K374">
        <f t="shared" si="44"/>
        <v>0.71194029850746299</v>
      </c>
      <c r="L374">
        <f t="shared" si="45"/>
        <v>0.57500000000000051</v>
      </c>
      <c r="M374">
        <f t="shared" si="46"/>
        <v>0.80833333333333357</v>
      </c>
      <c r="N374">
        <f t="shared" si="47"/>
        <v>0.60279286268425136</v>
      </c>
      <c r="P374">
        <f t="shared" si="48"/>
        <v>0.2</v>
      </c>
      <c r="Q374">
        <f t="shared" si="49"/>
        <v>0.30188679245283018</v>
      </c>
      <c r="S374">
        <f t="shared" si="50"/>
        <v>0.84466019417475713</v>
      </c>
      <c r="T374">
        <f t="shared" si="51"/>
        <v>0.51428571428571435</v>
      </c>
      <c r="U374">
        <f t="shared" si="52"/>
        <v>0.15625</v>
      </c>
      <c r="V374">
        <f t="shared" si="53"/>
        <v>0.41509433962264153</v>
      </c>
      <c r="W374">
        <f t="shared" si="54"/>
        <v>0.67567567567567566</v>
      </c>
      <c r="X374">
        <f t="shared" si="55"/>
        <v>0.30555555555555558</v>
      </c>
      <c r="Y374">
        <f t="shared" si="56"/>
        <v>0.31578947368421051</v>
      </c>
      <c r="Z374">
        <f t="shared" si="57"/>
        <v>0.28293034109527831</v>
      </c>
    </row>
    <row r="375" spans="1:26" x14ac:dyDescent="0.2">
      <c r="A375">
        <f t="shared" si="42"/>
        <v>0.2</v>
      </c>
      <c r="J375">
        <f t="shared" si="43"/>
        <v>0.5160349854227404</v>
      </c>
      <c r="K375">
        <f t="shared" si="44"/>
        <v>0.71194029850746299</v>
      </c>
      <c r="L375">
        <f t="shared" si="45"/>
        <v>0.57500000000000051</v>
      </c>
      <c r="M375">
        <f t="shared" si="46"/>
        <v>0.80833333333333357</v>
      </c>
      <c r="N375">
        <f t="shared" si="47"/>
        <v>0.64740108611326608</v>
      </c>
      <c r="P375">
        <f t="shared" si="48"/>
        <v>0.2</v>
      </c>
      <c r="Q375">
        <f t="shared" si="49"/>
        <v>0.26037735849056604</v>
      </c>
      <c r="S375">
        <f t="shared" si="50"/>
        <v>0.6893203883495147</v>
      </c>
      <c r="T375">
        <f t="shared" si="51"/>
        <v>0.51428571428571435</v>
      </c>
      <c r="U375">
        <f t="shared" si="52"/>
        <v>3.125E-2</v>
      </c>
      <c r="V375">
        <f t="shared" si="53"/>
        <v>0.71698113207547165</v>
      </c>
      <c r="W375">
        <f t="shared" si="54"/>
        <v>0.51351351351351349</v>
      </c>
      <c r="X375">
        <f t="shared" si="55"/>
        <v>0.1111111111111111</v>
      </c>
      <c r="Y375">
        <f t="shared" si="56"/>
        <v>0.15789473684210525</v>
      </c>
      <c r="Z375">
        <f t="shared" si="57"/>
        <v>0.34337917680353508</v>
      </c>
    </row>
    <row r="376" spans="1:26" x14ac:dyDescent="0.2">
      <c r="A376">
        <f t="shared" si="42"/>
        <v>0.4</v>
      </c>
      <c r="J376">
        <f t="shared" si="43"/>
        <v>0.5860058309037901</v>
      </c>
      <c r="K376">
        <f t="shared" si="44"/>
        <v>0.69253731343283587</v>
      </c>
      <c r="L376">
        <f t="shared" si="45"/>
        <v>0.83333333333333337</v>
      </c>
      <c r="M376">
        <f t="shared" si="46"/>
        <v>0.59166666666666679</v>
      </c>
      <c r="N376">
        <f t="shared" si="47"/>
        <v>0.77851047323506595</v>
      </c>
      <c r="P376">
        <f t="shared" si="48"/>
        <v>0.3</v>
      </c>
      <c r="Q376">
        <f t="shared" si="49"/>
        <v>0.46037735849056605</v>
      </c>
      <c r="S376">
        <f t="shared" si="50"/>
        <v>0.65048543689320393</v>
      </c>
      <c r="T376">
        <f t="shared" si="51"/>
        <v>0.74761904761904774</v>
      </c>
      <c r="U376">
        <f t="shared" si="52"/>
        <v>0.90625</v>
      </c>
      <c r="V376">
        <f t="shared" si="53"/>
        <v>0.47169811320754718</v>
      </c>
      <c r="W376">
        <f t="shared" si="54"/>
        <v>0.10810810810810811</v>
      </c>
      <c r="X376">
        <f t="shared" si="55"/>
        <v>0.25</v>
      </c>
      <c r="Y376">
        <f t="shared" si="56"/>
        <v>0.23684210526315788</v>
      </c>
      <c r="Z376">
        <f t="shared" si="57"/>
        <v>0.5724144779305893</v>
      </c>
    </row>
    <row r="377" spans="1:26" x14ac:dyDescent="0.2">
      <c r="A377">
        <f t="shared" si="42"/>
        <v>0.4</v>
      </c>
      <c r="J377">
        <f t="shared" si="43"/>
        <v>0.37609329446064144</v>
      </c>
      <c r="K377">
        <f t="shared" si="44"/>
        <v>0.55373134328358198</v>
      </c>
      <c r="L377">
        <f t="shared" si="45"/>
        <v>0.63333333333333408</v>
      </c>
      <c r="M377">
        <f t="shared" si="46"/>
        <v>0.35000000000000026</v>
      </c>
      <c r="N377">
        <f t="shared" si="47"/>
        <v>0.60705973622963538</v>
      </c>
      <c r="P377">
        <f t="shared" si="48"/>
        <v>0.3</v>
      </c>
      <c r="Q377">
        <f t="shared" si="49"/>
        <v>0.26415094339622641</v>
      </c>
      <c r="S377">
        <f t="shared" si="50"/>
        <v>0.21359223300970853</v>
      </c>
      <c r="T377">
        <f t="shared" si="51"/>
        <v>0.6333333333333333</v>
      </c>
      <c r="U377">
        <f t="shared" si="52"/>
        <v>0</v>
      </c>
      <c r="V377">
        <f t="shared" si="53"/>
        <v>0.70440251572327039</v>
      </c>
      <c r="W377">
        <f t="shared" si="54"/>
        <v>0.72972972972972971</v>
      </c>
      <c r="X377">
        <f t="shared" si="55"/>
        <v>8.3333333333333329E-2</v>
      </c>
      <c r="Y377">
        <f t="shared" si="56"/>
        <v>0.15789473684210525</v>
      </c>
      <c r="Z377">
        <f t="shared" si="57"/>
        <v>0.29945538950399681</v>
      </c>
    </row>
    <row r="378" spans="1:26" x14ac:dyDescent="0.2">
      <c r="A378">
        <f t="shared" si="42"/>
        <v>0.8</v>
      </c>
      <c r="J378">
        <f t="shared" si="43"/>
        <v>0.38483965014577254</v>
      </c>
      <c r="K378">
        <f t="shared" si="44"/>
        <v>0.54029850746268682</v>
      </c>
      <c r="L378">
        <f t="shared" si="45"/>
        <v>0.5</v>
      </c>
      <c r="M378">
        <f t="shared" si="46"/>
        <v>0.44166666666666704</v>
      </c>
      <c r="N378">
        <f t="shared" si="47"/>
        <v>0.39526764934057407</v>
      </c>
      <c r="P378">
        <f t="shared" si="48"/>
        <v>0.3</v>
      </c>
      <c r="Q378">
        <f t="shared" si="49"/>
        <v>0.28301886792452829</v>
      </c>
      <c r="S378">
        <f t="shared" si="50"/>
        <v>0.27184466019417464</v>
      </c>
      <c r="T378">
        <f t="shared" si="51"/>
        <v>0.6333333333333333</v>
      </c>
      <c r="U378">
        <f t="shared" si="52"/>
        <v>9.375E-2</v>
      </c>
      <c r="V378">
        <f t="shared" si="53"/>
        <v>0.38993710691823902</v>
      </c>
      <c r="W378">
        <f t="shared" si="54"/>
        <v>0.72972972972972971</v>
      </c>
      <c r="X378">
        <f t="shared" si="55"/>
        <v>0.16666666666666666</v>
      </c>
      <c r="Y378">
        <f t="shared" si="56"/>
        <v>0.23684210526315788</v>
      </c>
      <c r="Z378">
        <f t="shared" si="57"/>
        <v>0.25152673650762125</v>
      </c>
    </row>
    <row r="379" spans="1:26" x14ac:dyDescent="0.2">
      <c r="A379">
        <f t="shared" si="42"/>
        <v>0.8</v>
      </c>
      <c r="J379">
        <f t="shared" si="43"/>
        <v>0.37317784256559788</v>
      </c>
      <c r="K379">
        <f t="shared" si="44"/>
        <v>0.52985074626865669</v>
      </c>
      <c r="L379">
        <f t="shared" si="45"/>
        <v>0.50833333333333408</v>
      </c>
      <c r="M379">
        <f t="shared" si="46"/>
        <v>0.54166666666666663</v>
      </c>
      <c r="N379">
        <f t="shared" si="47"/>
        <v>0.51823118696664083</v>
      </c>
      <c r="P379">
        <f t="shared" si="48"/>
        <v>0.3</v>
      </c>
      <c r="Q379">
        <f t="shared" si="49"/>
        <v>0.28301886792452829</v>
      </c>
      <c r="S379">
        <f t="shared" si="50"/>
        <v>0.27184466019417464</v>
      </c>
      <c r="T379">
        <f t="shared" si="51"/>
        <v>0.6333333333333333</v>
      </c>
      <c r="U379">
        <f t="shared" si="52"/>
        <v>6.25E-2</v>
      </c>
      <c r="V379">
        <f t="shared" si="53"/>
        <v>0.42138364779874216</v>
      </c>
      <c r="W379">
        <f t="shared" si="54"/>
        <v>0.72972972972972971</v>
      </c>
      <c r="X379">
        <f t="shared" si="55"/>
        <v>0.1388888888888889</v>
      </c>
      <c r="Y379">
        <f t="shared" si="56"/>
        <v>0.15789473684210525</v>
      </c>
      <c r="Z379">
        <f t="shared" si="57"/>
        <v>0.30614170100789434</v>
      </c>
    </row>
    <row r="380" spans="1:26" x14ac:dyDescent="0.2">
      <c r="A380">
        <f t="shared" si="42"/>
        <v>0.6</v>
      </c>
      <c r="J380">
        <f t="shared" si="43"/>
        <v>0.55976676384839641</v>
      </c>
      <c r="K380">
        <f t="shared" si="44"/>
        <v>0.77014925373134324</v>
      </c>
      <c r="L380">
        <f t="shared" si="45"/>
        <v>0.92500000000000071</v>
      </c>
      <c r="M380">
        <f t="shared" si="46"/>
        <v>0.65833333333333377</v>
      </c>
      <c r="N380">
        <f t="shared" si="47"/>
        <v>0.525989138867339</v>
      </c>
      <c r="P380">
        <f t="shared" si="48"/>
        <v>0.3</v>
      </c>
      <c r="Q380">
        <f t="shared" si="49"/>
        <v>0.28301886792452829</v>
      </c>
      <c r="S380">
        <f t="shared" si="50"/>
        <v>0.27184466019417464</v>
      </c>
      <c r="T380">
        <f t="shared" si="51"/>
        <v>0.6333333333333333</v>
      </c>
      <c r="U380">
        <f t="shared" si="52"/>
        <v>9.375E-2</v>
      </c>
      <c r="V380">
        <f t="shared" si="53"/>
        <v>0.38993710691823902</v>
      </c>
      <c r="W380">
        <f t="shared" si="54"/>
        <v>0.72972972972972971</v>
      </c>
      <c r="X380">
        <f t="shared" si="55"/>
        <v>0.16666666666666666</v>
      </c>
      <c r="Y380">
        <f t="shared" si="56"/>
        <v>0.23684210526315788</v>
      </c>
      <c r="Z380">
        <f t="shared" si="57"/>
        <v>0.31259619681247208</v>
      </c>
    </row>
    <row r="381" spans="1:26" x14ac:dyDescent="0.2">
      <c r="A381">
        <f t="shared" si="42"/>
        <v>0.6</v>
      </c>
      <c r="J381">
        <f t="shared" si="43"/>
        <v>0.55976676384839641</v>
      </c>
      <c r="K381">
        <f t="shared" si="44"/>
        <v>0.77014925373134324</v>
      </c>
      <c r="L381">
        <f t="shared" si="45"/>
        <v>0.92500000000000071</v>
      </c>
      <c r="M381">
        <f t="shared" si="46"/>
        <v>0.67500000000000016</v>
      </c>
      <c r="N381">
        <f t="shared" si="47"/>
        <v>0.61986035686578744</v>
      </c>
      <c r="P381">
        <f t="shared" si="48"/>
        <v>0.3</v>
      </c>
      <c r="Q381">
        <f t="shared" si="49"/>
        <v>0.26415094339622641</v>
      </c>
      <c r="S381">
        <f t="shared" si="50"/>
        <v>0.21359223300970853</v>
      </c>
      <c r="T381">
        <f t="shared" si="51"/>
        <v>0.6333333333333333</v>
      </c>
      <c r="U381">
        <f t="shared" si="52"/>
        <v>8.1250000000000044E-2</v>
      </c>
      <c r="V381">
        <f t="shared" si="53"/>
        <v>0.57861635220125784</v>
      </c>
      <c r="W381">
        <f t="shared" si="54"/>
        <v>0.72972972972972971</v>
      </c>
      <c r="X381">
        <f t="shared" si="55"/>
        <v>0.1111111111111111</v>
      </c>
      <c r="Y381">
        <f t="shared" si="56"/>
        <v>0.10526315789473684</v>
      </c>
      <c r="Z381">
        <f t="shared" si="57"/>
        <v>0.46564222233255548</v>
      </c>
    </row>
    <row r="382" spans="1:26" x14ac:dyDescent="0.2">
      <c r="A382">
        <f t="shared" si="42"/>
        <v>0.2</v>
      </c>
      <c r="J382">
        <f t="shared" si="43"/>
        <v>0.68221574344023317</v>
      </c>
      <c r="K382">
        <f t="shared" si="44"/>
        <v>0.74328358208955236</v>
      </c>
      <c r="L382">
        <f t="shared" si="45"/>
        <v>0.83333333333333337</v>
      </c>
      <c r="M382">
        <f t="shared" si="46"/>
        <v>0.7250000000000002</v>
      </c>
      <c r="N382">
        <f t="shared" si="47"/>
        <v>0.78626842513576412</v>
      </c>
      <c r="P382">
        <f t="shared" si="48"/>
        <v>0.3</v>
      </c>
      <c r="Q382">
        <f t="shared" si="49"/>
        <v>0.46037735849056605</v>
      </c>
      <c r="S382">
        <f t="shared" si="50"/>
        <v>0.65048543689320393</v>
      </c>
      <c r="T382">
        <f t="shared" si="51"/>
        <v>0.74761904761904774</v>
      </c>
      <c r="U382">
        <f t="shared" si="52"/>
        <v>0.90625</v>
      </c>
      <c r="V382">
        <f t="shared" si="53"/>
        <v>0.47169811320754718</v>
      </c>
      <c r="W382">
        <f t="shared" si="54"/>
        <v>0.10810810810810811</v>
      </c>
      <c r="X382">
        <f t="shared" si="55"/>
        <v>0.25</v>
      </c>
      <c r="Y382">
        <f t="shared" si="56"/>
        <v>0.23684210526315788</v>
      </c>
      <c r="Z382">
        <f t="shared" si="57"/>
        <v>0.50727372027208184</v>
      </c>
    </row>
    <row r="383" spans="1:26" x14ac:dyDescent="0.2">
      <c r="A383">
        <f t="shared" si="42"/>
        <v>0.2</v>
      </c>
      <c r="J383">
        <f t="shared" si="43"/>
        <v>0.84548104956268189</v>
      </c>
      <c r="K383">
        <f t="shared" si="44"/>
        <v>0.91791044776119401</v>
      </c>
      <c r="L383">
        <f t="shared" si="45"/>
        <v>0.95000000000000051</v>
      </c>
      <c r="M383">
        <f t="shared" si="46"/>
        <v>0.70833333333333337</v>
      </c>
      <c r="N383">
        <f t="shared" si="47"/>
        <v>0.88518231186966645</v>
      </c>
      <c r="P383">
        <f t="shared" si="48"/>
        <v>0.3</v>
      </c>
      <c r="Q383">
        <f t="shared" si="49"/>
        <v>0.46037735849056605</v>
      </c>
      <c r="S383">
        <f t="shared" si="50"/>
        <v>0.65048543689320393</v>
      </c>
      <c r="T383">
        <f t="shared" si="51"/>
        <v>0.74761904761904774</v>
      </c>
      <c r="U383">
        <f t="shared" si="52"/>
        <v>0.90625</v>
      </c>
      <c r="V383">
        <f t="shared" si="53"/>
        <v>0.47169811320754718</v>
      </c>
      <c r="W383">
        <f t="shared" si="54"/>
        <v>0.10810810810810811</v>
      </c>
      <c r="X383">
        <f t="shared" si="55"/>
        <v>0.25</v>
      </c>
      <c r="Y383">
        <f t="shared" si="56"/>
        <v>0.23684210526315788</v>
      </c>
      <c r="Z383">
        <f t="shared" si="57"/>
        <v>0.65741522268010522</v>
      </c>
    </row>
    <row r="384" spans="1:26" x14ac:dyDescent="0.2">
      <c r="A384">
        <f t="shared" si="42"/>
        <v>0.4</v>
      </c>
      <c r="J384">
        <f t="shared" si="43"/>
        <v>0.40233236151603519</v>
      </c>
      <c r="K384">
        <f t="shared" si="44"/>
        <v>0.58358208955223867</v>
      </c>
      <c r="L384">
        <f t="shared" si="45"/>
        <v>0.55000000000000071</v>
      </c>
      <c r="M384">
        <f t="shared" si="46"/>
        <v>0.60833333333333373</v>
      </c>
      <c r="N384">
        <f t="shared" si="47"/>
        <v>0.45500387897595035</v>
      </c>
      <c r="P384">
        <f t="shared" si="48"/>
        <v>0.3</v>
      </c>
      <c r="Q384">
        <f t="shared" si="49"/>
        <v>0.28301886792452829</v>
      </c>
      <c r="S384">
        <f t="shared" si="50"/>
        <v>0.27184466019417464</v>
      </c>
      <c r="T384">
        <f t="shared" si="51"/>
        <v>0.6333333333333333</v>
      </c>
      <c r="U384">
        <f t="shared" si="52"/>
        <v>9.375E-2</v>
      </c>
      <c r="V384">
        <f t="shared" si="53"/>
        <v>0.38993710691823902</v>
      </c>
      <c r="W384">
        <f t="shared" si="54"/>
        <v>0.72972972972972971</v>
      </c>
      <c r="X384">
        <f t="shared" si="55"/>
        <v>0.16666666666666666</v>
      </c>
      <c r="Y384">
        <f t="shared" si="56"/>
        <v>0.21052631578947367</v>
      </c>
      <c r="Z384">
        <f t="shared" si="57"/>
        <v>0.2029938930539695</v>
      </c>
    </row>
    <row r="385" spans="1:26" x14ac:dyDescent="0.2">
      <c r="A385">
        <f t="shared" si="42"/>
        <v>0.6</v>
      </c>
      <c r="J385">
        <f t="shared" si="43"/>
        <v>0.55976676384839641</v>
      </c>
      <c r="K385">
        <f t="shared" si="44"/>
        <v>0.77014925373134324</v>
      </c>
      <c r="L385">
        <f t="shared" si="45"/>
        <v>0.92500000000000071</v>
      </c>
      <c r="M385">
        <f t="shared" si="46"/>
        <v>0.65833333333333377</v>
      </c>
      <c r="N385">
        <f t="shared" si="47"/>
        <v>0.5686578743211792</v>
      </c>
      <c r="P385">
        <f t="shared" si="48"/>
        <v>0.3</v>
      </c>
      <c r="Q385">
        <f t="shared" si="49"/>
        <v>0.28301886792452829</v>
      </c>
      <c r="S385">
        <f t="shared" si="50"/>
        <v>0.27184466019417464</v>
      </c>
      <c r="T385">
        <f t="shared" si="51"/>
        <v>0.6333333333333333</v>
      </c>
      <c r="U385">
        <f t="shared" si="52"/>
        <v>9.375E-2</v>
      </c>
      <c r="V385">
        <f t="shared" si="53"/>
        <v>0.38993710691823902</v>
      </c>
      <c r="W385">
        <f t="shared" si="54"/>
        <v>0.72972972972972971</v>
      </c>
      <c r="X385">
        <f t="shared" si="55"/>
        <v>0.16666666666666666</v>
      </c>
      <c r="Y385">
        <f t="shared" si="56"/>
        <v>0.23684210526315788</v>
      </c>
      <c r="Z385">
        <f t="shared" si="57"/>
        <v>0.34263442728762228</v>
      </c>
    </row>
    <row r="386" spans="1:26" x14ac:dyDescent="0.2">
      <c r="A386">
        <f t="shared" si="42"/>
        <v>0.2</v>
      </c>
      <c r="J386">
        <f t="shared" si="43"/>
        <v>0.68221574344023317</v>
      </c>
      <c r="K386">
        <f t="shared" si="44"/>
        <v>0.74328358208955236</v>
      </c>
      <c r="L386">
        <f t="shared" si="45"/>
        <v>0.83333333333333337</v>
      </c>
      <c r="M386">
        <f t="shared" si="46"/>
        <v>0.90833333333333377</v>
      </c>
      <c r="N386">
        <f t="shared" si="47"/>
        <v>0.87742435996896817</v>
      </c>
      <c r="P386">
        <f t="shared" si="48"/>
        <v>0.3</v>
      </c>
      <c r="Q386">
        <f t="shared" si="49"/>
        <v>0.46037735849056605</v>
      </c>
      <c r="S386">
        <f t="shared" si="50"/>
        <v>0.65048543689320393</v>
      </c>
      <c r="T386">
        <f t="shared" si="51"/>
        <v>0.74761904761904774</v>
      </c>
      <c r="U386">
        <f t="shared" si="52"/>
        <v>0.90625</v>
      </c>
      <c r="V386">
        <f t="shared" si="53"/>
        <v>0.47169811320754718</v>
      </c>
      <c r="W386">
        <f t="shared" si="54"/>
        <v>0.10810810810810811</v>
      </c>
      <c r="X386">
        <f t="shared" si="55"/>
        <v>0.25</v>
      </c>
      <c r="Y386">
        <f t="shared" si="56"/>
        <v>0.23684210526315788</v>
      </c>
      <c r="Z386">
        <f t="shared" si="57"/>
        <v>0.5742018767687801</v>
      </c>
    </row>
    <row r="387" spans="1:26" x14ac:dyDescent="0.2">
      <c r="A387">
        <f t="shared" si="42"/>
        <v>1</v>
      </c>
      <c r="J387">
        <f t="shared" si="43"/>
        <v>8.4548104956268355E-2</v>
      </c>
      <c r="K387">
        <f t="shared" si="44"/>
        <v>0.41492537313432853</v>
      </c>
      <c r="L387">
        <f t="shared" si="45"/>
        <v>0.39166666666666689</v>
      </c>
      <c r="M387">
        <f t="shared" si="46"/>
        <v>0.31666666666666704</v>
      </c>
      <c r="N387">
        <f t="shared" si="47"/>
        <v>0.50892164468580292</v>
      </c>
      <c r="P387">
        <f t="shared" si="48"/>
        <v>0.4</v>
      </c>
      <c r="Q387">
        <f t="shared" si="49"/>
        <v>0.50188679245283019</v>
      </c>
      <c r="S387">
        <f t="shared" si="50"/>
        <v>0.8058252427184468</v>
      </c>
      <c r="T387">
        <f t="shared" si="51"/>
        <v>0.39523809523809528</v>
      </c>
      <c r="U387">
        <f t="shared" si="52"/>
        <v>0.15625</v>
      </c>
      <c r="V387">
        <f t="shared" si="53"/>
        <v>1</v>
      </c>
      <c r="W387">
        <f t="shared" si="54"/>
        <v>0.94594594594594594</v>
      </c>
      <c r="X387">
        <f t="shared" si="55"/>
        <v>0.1111111111111111</v>
      </c>
      <c r="Y387">
        <f t="shared" si="56"/>
        <v>0.23684210526315788</v>
      </c>
      <c r="Z387">
        <f t="shared" si="57"/>
        <v>0.79216523509259718</v>
      </c>
    </row>
    <row r="388" spans="1:26" x14ac:dyDescent="0.2">
      <c r="A388">
        <f t="shared" si="42"/>
        <v>1</v>
      </c>
      <c r="J388">
        <f t="shared" si="43"/>
        <v>8.4548104956268355E-2</v>
      </c>
      <c r="K388">
        <f t="shared" si="44"/>
        <v>0.41492537313432853</v>
      </c>
      <c r="L388">
        <f t="shared" si="45"/>
        <v>0.39166666666666689</v>
      </c>
      <c r="M388">
        <f t="shared" si="46"/>
        <v>0.31666666666666704</v>
      </c>
      <c r="N388">
        <f t="shared" si="47"/>
        <v>0.4918541505042669</v>
      </c>
      <c r="P388">
        <f t="shared" si="48"/>
        <v>0.4</v>
      </c>
      <c r="Q388">
        <f t="shared" si="49"/>
        <v>0.50188679245283019</v>
      </c>
      <c r="S388">
        <f t="shared" si="50"/>
        <v>0.8058252427184468</v>
      </c>
      <c r="T388">
        <f t="shared" si="51"/>
        <v>0.39523809523809528</v>
      </c>
      <c r="U388">
        <f t="shared" si="52"/>
        <v>0.15625</v>
      </c>
      <c r="V388">
        <f t="shared" si="53"/>
        <v>1</v>
      </c>
      <c r="W388">
        <f t="shared" si="54"/>
        <v>0.94594594594594594</v>
      </c>
      <c r="X388">
        <f t="shared" si="55"/>
        <v>0.1111111111111111</v>
      </c>
      <c r="Y388">
        <f t="shared" si="56"/>
        <v>0.23684210526315788</v>
      </c>
      <c r="Z388">
        <f t="shared" si="57"/>
        <v>0.68045280770567496</v>
      </c>
    </row>
    <row r="389" spans="1:26" x14ac:dyDescent="0.2">
      <c r="A389">
        <f t="shared" si="42"/>
        <v>1</v>
      </c>
      <c r="J389">
        <f t="shared" si="43"/>
        <v>8.4548104956268355E-2</v>
      </c>
      <c r="K389">
        <f t="shared" si="44"/>
        <v>0.41492537313432853</v>
      </c>
      <c r="L389">
        <f t="shared" si="45"/>
        <v>0.39166666666666689</v>
      </c>
      <c r="M389">
        <f t="shared" si="46"/>
        <v>0.31666666666666704</v>
      </c>
      <c r="N389">
        <f t="shared" si="47"/>
        <v>0.4918541505042669</v>
      </c>
      <c r="P389">
        <f t="shared" si="48"/>
        <v>0.4</v>
      </c>
      <c r="Q389">
        <f t="shared" si="49"/>
        <v>0.50188679245283019</v>
      </c>
      <c r="S389">
        <f t="shared" si="50"/>
        <v>0.8058252427184468</v>
      </c>
      <c r="T389">
        <f t="shared" si="51"/>
        <v>0.39523809523809528</v>
      </c>
      <c r="U389">
        <f t="shared" si="52"/>
        <v>0.15625</v>
      </c>
      <c r="V389">
        <f t="shared" si="53"/>
        <v>1</v>
      </c>
      <c r="W389">
        <f t="shared" si="54"/>
        <v>0.94594594594594594</v>
      </c>
      <c r="X389">
        <f t="shared" si="55"/>
        <v>0.1111111111111111</v>
      </c>
      <c r="Y389">
        <f t="shared" si="56"/>
        <v>0.23684210526315788</v>
      </c>
      <c r="Z389">
        <f t="shared" si="57"/>
        <v>0.7176902835013157</v>
      </c>
    </row>
    <row r="390" spans="1:26" x14ac:dyDescent="0.2">
      <c r="A390">
        <f t="shared" si="42"/>
        <v>0.6</v>
      </c>
      <c r="J390">
        <f t="shared" si="43"/>
        <v>0.2303206997084549</v>
      </c>
      <c r="K390">
        <f t="shared" si="44"/>
        <v>0.4492537313432835</v>
      </c>
      <c r="L390">
        <f t="shared" si="45"/>
        <v>0.43333333333333357</v>
      </c>
      <c r="M390">
        <f t="shared" si="46"/>
        <v>0.38333333333333347</v>
      </c>
      <c r="N390">
        <f t="shared" si="47"/>
        <v>0.51784328937160584</v>
      </c>
      <c r="P390">
        <f t="shared" si="48"/>
        <v>0.4</v>
      </c>
      <c r="Q390">
        <f t="shared" si="49"/>
        <v>0.34339622641509432</v>
      </c>
      <c r="S390">
        <f t="shared" si="50"/>
        <v>0.32912621359223304</v>
      </c>
      <c r="T390">
        <f t="shared" si="51"/>
        <v>0.66666666666666685</v>
      </c>
      <c r="U390">
        <f t="shared" si="52"/>
        <v>0.125</v>
      </c>
      <c r="V390">
        <f t="shared" si="53"/>
        <v>0.66666666666666663</v>
      </c>
      <c r="W390">
        <f t="shared" si="54"/>
        <v>0.45945945945945948</v>
      </c>
      <c r="X390">
        <f t="shared" si="55"/>
        <v>0.16666666666666666</v>
      </c>
      <c r="Y390">
        <f t="shared" si="56"/>
        <v>0.26315789473684209</v>
      </c>
      <c r="Z390">
        <f t="shared" si="57"/>
        <v>0.28255796633732189</v>
      </c>
    </row>
    <row r="391" spans="1:26" x14ac:dyDescent="0.2">
      <c r="A391">
        <f t="shared" si="42"/>
        <v>1</v>
      </c>
      <c r="J391">
        <f t="shared" si="43"/>
        <v>0.13702623906705544</v>
      </c>
      <c r="K391">
        <f t="shared" si="44"/>
        <v>0.4417910447761193</v>
      </c>
      <c r="L391">
        <f t="shared" si="45"/>
        <v>0.63333333333333408</v>
      </c>
      <c r="M391">
        <f t="shared" si="46"/>
        <v>0.1583333333333338</v>
      </c>
      <c r="N391">
        <f t="shared" si="47"/>
        <v>0.61404189294026379</v>
      </c>
      <c r="P391">
        <f t="shared" si="48"/>
        <v>0.4</v>
      </c>
      <c r="Q391">
        <f t="shared" si="49"/>
        <v>0.45283018867924529</v>
      </c>
      <c r="S391">
        <f t="shared" si="50"/>
        <v>0.50485436893203894</v>
      </c>
      <c r="T391">
        <f t="shared" si="51"/>
        <v>0.57142857142857151</v>
      </c>
      <c r="U391">
        <f t="shared" si="52"/>
        <v>0.125</v>
      </c>
      <c r="V391">
        <f t="shared" si="53"/>
        <v>0.70440251572327039</v>
      </c>
      <c r="W391">
        <f t="shared" si="54"/>
        <v>0.56756756756756754</v>
      </c>
      <c r="X391">
        <f t="shared" si="55"/>
        <v>0.16666666666666666</v>
      </c>
      <c r="Y391">
        <f t="shared" si="56"/>
        <v>0.23684210526315788</v>
      </c>
      <c r="Z391">
        <f t="shared" si="57"/>
        <v>0.29991063005809049</v>
      </c>
    </row>
    <row r="392" spans="1:26" x14ac:dyDescent="0.2">
      <c r="A392">
        <f t="shared" si="42"/>
        <v>0.6</v>
      </c>
      <c r="J392">
        <f t="shared" si="43"/>
        <v>0.36734693877551033</v>
      </c>
      <c r="K392">
        <f t="shared" si="44"/>
        <v>0.5582089552238807</v>
      </c>
      <c r="L392">
        <f t="shared" si="45"/>
        <v>0.63333333333333408</v>
      </c>
      <c r="M392">
        <f t="shared" si="46"/>
        <v>0.1583333333333338</v>
      </c>
      <c r="N392">
        <f t="shared" si="47"/>
        <v>0.64041892940263767</v>
      </c>
      <c r="P392">
        <f t="shared" si="48"/>
        <v>0.4</v>
      </c>
      <c r="Q392">
        <f t="shared" si="49"/>
        <v>0.45283018867924529</v>
      </c>
      <c r="S392">
        <f t="shared" si="50"/>
        <v>0.50485436893203894</v>
      </c>
      <c r="T392">
        <f t="shared" si="51"/>
        <v>0.57142857142857151</v>
      </c>
      <c r="U392">
        <f t="shared" si="52"/>
        <v>0.125</v>
      </c>
      <c r="V392">
        <f t="shared" si="53"/>
        <v>0.70440251572327039</v>
      </c>
      <c r="W392">
        <f t="shared" si="54"/>
        <v>0.56756756756756754</v>
      </c>
      <c r="X392">
        <f t="shared" si="55"/>
        <v>0.16666666666666666</v>
      </c>
      <c r="Y392">
        <f t="shared" si="56"/>
        <v>0.23684210526315788</v>
      </c>
      <c r="Z392">
        <f t="shared" si="57"/>
        <v>0.32970061069460305</v>
      </c>
    </row>
    <row r="393" spans="1:26" x14ac:dyDescent="0.2">
      <c r="A393">
        <f t="shared" si="42"/>
        <v>1</v>
      </c>
      <c r="J393">
        <f t="shared" si="43"/>
        <v>0.13702623906705544</v>
      </c>
      <c r="K393">
        <f t="shared" si="44"/>
        <v>0.4417910447761193</v>
      </c>
      <c r="L393">
        <f t="shared" si="45"/>
        <v>0.63333333333333408</v>
      </c>
      <c r="M393">
        <f t="shared" si="46"/>
        <v>0.1583333333333338</v>
      </c>
      <c r="N393">
        <f t="shared" si="47"/>
        <v>0.64041892940263767</v>
      </c>
      <c r="P393">
        <f t="shared" si="48"/>
        <v>0.4</v>
      </c>
      <c r="Q393">
        <f t="shared" si="49"/>
        <v>0.45283018867924529</v>
      </c>
      <c r="S393">
        <f t="shared" si="50"/>
        <v>0.50485436893203894</v>
      </c>
      <c r="T393">
        <f t="shared" si="51"/>
        <v>0.57142857142857151</v>
      </c>
      <c r="U393">
        <f t="shared" si="52"/>
        <v>4.9999999999999989E-2</v>
      </c>
      <c r="V393">
        <f t="shared" si="53"/>
        <v>0.95597484276729561</v>
      </c>
      <c r="W393">
        <f t="shared" si="54"/>
        <v>0.56756756756756754</v>
      </c>
      <c r="X393">
        <f t="shared" si="55"/>
        <v>0.1111111111111111</v>
      </c>
      <c r="Y393">
        <f t="shared" si="56"/>
        <v>0.18421052631578946</v>
      </c>
      <c r="Z393">
        <f t="shared" si="57"/>
        <v>0.3619730897174917</v>
      </c>
    </row>
    <row r="394" spans="1:26" x14ac:dyDescent="0.2">
      <c r="A394">
        <f t="shared" si="42"/>
        <v>1</v>
      </c>
      <c r="J394">
        <f t="shared" si="43"/>
        <v>0.47521865889212844</v>
      </c>
      <c r="K394">
        <f t="shared" si="44"/>
        <v>0.63283582089552248</v>
      </c>
      <c r="L394">
        <f t="shared" si="45"/>
        <v>0.61666666666666714</v>
      </c>
      <c r="M394">
        <f t="shared" si="46"/>
        <v>0.35000000000000026</v>
      </c>
      <c r="N394">
        <f t="shared" si="47"/>
        <v>0.59270752521334369</v>
      </c>
      <c r="P394">
        <f t="shared" si="48"/>
        <v>0.4</v>
      </c>
      <c r="Q394">
        <f t="shared" si="49"/>
        <v>0.41509433962264153</v>
      </c>
      <c r="S394">
        <f t="shared" si="50"/>
        <v>0.34951456310679607</v>
      </c>
      <c r="T394">
        <f t="shared" si="51"/>
        <v>0.60952380952380958</v>
      </c>
      <c r="U394">
        <f t="shared" si="52"/>
        <v>0.14375000000000004</v>
      </c>
      <c r="V394">
        <f t="shared" si="53"/>
        <v>0.71069182389937102</v>
      </c>
      <c r="W394">
        <f t="shared" si="54"/>
        <v>0.56756756756756754</v>
      </c>
      <c r="X394">
        <f t="shared" si="55"/>
        <v>0.16666666666666666</v>
      </c>
      <c r="Y394">
        <f t="shared" si="56"/>
        <v>0.21052631578947367</v>
      </c>
      <c r="Z394">
        <f t="shared" si="57"/>
        <v>0.27009582443771413</v>
      </c>
    </row>
    <row r="395" spans="1:26" x14ac:dyDescent="0.2">
      <c r="A395">
        <f t="shared" si="42"/>
        <v>1</v>
      </c>
      <c r="J395">
        <f t="shared" si="43"/>
        <v>0.47521865889212844</v>
      </c>
      <c r="K395">
        <f t="shared" si="44"/>
        <v>0.63283582089552248</v>
      </c>
      <c r="L395">
        <f t="shared" si="45"/>
        <v>0.61666666666666714</v>
      </c>
      <c r="M395">
        <f t="shared" si="46"/>
        <v>0.35000000000000026</v>
      </c>
      <c r="N395">
        <f t="shared" si="47"/>
        <v>0.57719162141194724</v>
      </c>
      <c r="P395">
        <f t="shared" si="48"/>
        <v>0.4</v>
      </c>
      <c r="Q395">
        <f t="shared" si="49"/>
        <v>0.41509433962264153</v>
      </c>
      <c r="S395">
        <f t="shared" si="50"/>
        <v>0.34951456310679607</v>
      </c>
      <c r="T395">
        <f t="shared" si="51"/>
        <v>0.60952380952380958</v>
      </c>
      <c r="U395">
        <f t="shared" si="52"/>
        <v>0.14375000000000004</v>
      </c>
      <c r="V395">
        <f t="shared" si="53"/>
        <v>0.71069182389937102</v>
      </c>
      <c r="W395">
        <f t="shared" si="54"/>
        <v>0.56756756756756754</v>
      </c>
      <c r="X395">
        <f t="shared" si="55"/>
        <v>0.19444444444444445</v>
      </c>
      <c r="Y395">
        <f t="shared" si="56"/>
        <v>0.21052631578947367</v>
      </c>
      <c r="Z395">
        <f t="shared" si="57"/>
        <v>0.28399781540142</v>
      </c>
    </row>
    <row r="396" spans="1:26" x14ac:dyDescent="0.2">
      <c r="A396">
        <f t="shared" si="42"/>
        <v>0.4</v>
      </c>
      <c r="J396">
        <f t="shared" si="43"/>
        <v>0.42565597667638494</v>
      </c>
      <c r="K396">
        <f t="shared" si="44"/>
        <v>0.53283582089552262</v>
      </c>
      <c r="L396">
        <f t="shared" si="45"/>
        <v>0.375</v>
      </c>
      <c r="M396">
        <f t="shared" si="46"/>
        <v>0.54166666666666663</v>
      </c>
      <c r="N396">
        <f t="shared" si="47"/>
        <v>0.474010861132661</v>
      </c>
      <c r="P396">
        <f t="shared" si="48"/>
        <v>0.4</v>
      </c>
      <c r="Q396">
        <f t="shared" si="49"/>
        <v>0.38867924528301889</v>
      </c>
      <c r="S396">
        <f t="shared" si="50"/>
        <v>0.38834951456310679</v>
      </c>
      <c r="T396">
        <f t="shared" si="51"/>
        <v>0.53333333333333333</v>
      </c>
      <c r="U396">
        <f t="shared" si="52"/>
        <v>0.125</v>
      </c>
      <c r="V396">
        <f t="shared" si="53"/>
        <v>0.45911949685534592</v>
      </c>
      <c r="W396">
        <f t="shared" si="54"/>
        <v>5.4054054054054057E-2</v>
      </c>
      <c r="X396">
        <f t="shared" si="55"/>
        <v>0.22222222222222221</v>
      </c>
      <c r="Y396">
        <f t="shared" si="56"/>
        <v>0.31578947368421051</v>
      </c>
      <c r="Z396">
        <f t="shared" si="57"/>
        <v>0.39352564420833125</v>
      </c>
    </row>
    <row r="397" spans="1:26" x14ac:dyDescent="0.2">
      <c r="A397">
        <f t="shared" si="42"/>
        <v>0.4</v>
      </c>
      <c r="J397">
        <f t="shared" si="43"/>
        <v>0.49271137026239065</v>
      </c>
      <c r="K397">
        <f t="shared" si="44"/>
        <v>0.78656716417910477</v>
      </c>
      <c r="L397">
        <f t="shared" si="45"/>
        <v>0.63333333333333408</v>
      </c>
      <c r="M397">
        <f t="shared" si="46"/>
        <v>0.49166666666666714</v>
      </c>
      <c r="N397">
        <f t="shared" si="47"/>
        <v>0.73390224980605123</v>
      </c>
      <c r="P397">
        <f t="shared" si="48"/>
        <v>0.4</v>
      </c>
      <c r="Q397">
        <f t="shared" si="49"/>
        <v>0.55849056603773584</v>
      </c>
      <c r="S397">
        <f t="shared" si="50"/>
        <v>0.6893203883495147</v>
      </c>
      <c r="T397">
        <f t="shared" si="51"/>
        <v>0.62857142857142867</v>
      </c>
      <c r="U397">
        <f t="shared" si="52"/>
        <v>6.25E-2</v>
      </c>
      <c r="V397">
        <f t="shared" si="53"/>
        <v>0.84276729559748431</v>
      </c>
      <c r="W397">
        <f t="shared" si="54"/>
        <v>0.67567567567567566</v>
      </c>
      <c r="X397">
        <f t="shared" si="55"/>
        <v>8.3333333333333329E-2</v>
      </c>
      <c r="Y397">
        <f t="shared" si="56"/>
        <v>0.15789473684210525</v>
      </c>
      <c r="Z397">
        <f t="shared" si="57"/>
        <v>0.89858994091653843</v>
      </c>
    </row>
    <row r="398" spans="1:26" x14ac:dyDescent="0.2">
      <c r="A398">
        <f t="shared" si="42"/>
        <v>0.4</v>
      </c>
      <c r="J398">
        <f t="shared" si="43"/>
        <v>0.42565597667638494</v>
      </c>
      <c r="K398">
        <f t="shared" si="44"/>
        <v>0.53283582089552262</v>
      </c>
      <c r="L398">
        <f t="shared" si="45"/>
        <v>0.375</v>
      </c>
      <c r="M398">
        <f t="shared" si="46"/>
        <v>0.54166666666666663</v>
      </c>
      <c r="N398">
        <f t="shared" si="47"/>
        <v>0.49534522885958104</v>
      </c>
      <c r="P398">
        <f t="shared" si="48"/>
        <v>0.4</v>
      </c>
      <c r="Q398">
        <f t="shared" si="49"/>
        <v>0.38867924528301889</v>
      </c>
      <c r="S398">
        <f t="shared" si="50"/>
        <v>0.38834951456310679</v>
      </c>
      <c r="T398">
        <f t="shared" si="51"/>
        <v>0.53333333333333333</v>
      </c>
      <c r="U398">
        <f t="shared" si="52"/>
        <v>0.125</v>
      </c>
      <c r="V398">
        <f t="shared" si="53"/>
        <v>0.45911949685534592</v>
      </c>
      <c r="W398">
        <f t="shared" si="54"/>
        <v>5.4054054054054057E-2</v>
      </c>
      <c r="X398">
        <f t="shared" si="55"/>
        <v>0.22222222222222221</v>
      </c>
      <c r="Y398">
        <f t="shared" si="56"/>
        <v>0.31578947368421051</v>
      </c>
      <c r="Z398">
        <f t="shared" si="57"/>
        <v>0.39687701702993894</v>
      </c>
    </row>
    <row r="399" spans="1:26" x14ac:dyDescent="0.2">
      <c r="A399">
        <f t="shared" si="42"/>
        <v>0.6</v>
      </c>
      <c r="J399">
        <f t="shared" si="43"/>
        <v>0.49271137026239065</v>
      </c>
      <c r="K399">
        <f t="shared" si="44"/>
        <v>0.71492537313432847</v>
      </c>
      <c r="L399">
        <f t="shared" si="45"/>
        <v>0.55000000000000071</v>
      </c>
      <c r="M399">
        <f t="shared" si="46"/>
        <v>0.65833333333333377</v>
      </c>
      <c r="N399">
        <f t="shared" si="47"/>
        <v>0.60783553141970514</v>
      </c>
      <c r="P399">
        <f t="shared" si="48"/>
        <v>0.4</v>
      </c>
      <c r="Q399">
        <f t="shared" si="49"/>
        <v>0.38867924528301889</v>
      </c>
      <c r="S399">
        <f t="shared" si="50"/>
        <v>0.38834951456310679</v>
      </c>
      <c r="T399">
        <f t="shared" si="51"/>
        <v>0.53333333333333333</v>
      </c>
      <c r="U399">
        <f t="shared" si="52"/>
        <v>0.125</v>
      </c>
      <c r="V399">
        <f t="shared" si="53"/>
        <v>0.45911949685534592</v>
      </c>
      <c r="W399">
        <f t="shared" si="54"/>
        <v>5.4054054054054057E-2</v>
      </c>
      <c r="X399">
        <f t="shared" si="55"/>
        <v>0.19444444444444445</v>
      </c>
      <c r="Y399">
        <f t="shared" si="56"/>
        <v>0.23684210526315788</v>
      </c>
      <c r="Z399">
        <f t="shared" si="57"/>
        <v>0.48277146119855024</v>
      </c>
    </row>
    <row r="400" spans="1:26" x14ac:dyDescent="0.2">
      <c r="A400">
        <f t="shared" si="42"/>
        <v>0.4</v>
      </c>
      <c r="J400">
        <f t="shared" si="43"/>
        <v>0.49271137026239065</v>
      </c>
      <c r="K400">
        <f t="shared" si="44"/>
        <v>0.71492537313432847</v>
      </c>
      <c r="L400">
        <f t="shared" si="45"/>
        <v>0.55000000000000071</v>
      </c>
      <c r="M400">
        <f t="shared" si="46"/>
        <v>0.65833333333333377</v>
      </c>
      <c r="N400">
        <f t="shared" si="47"/>
        <v>0.67571761055081458</v>
      </c>
      <c r="P400">
        <f t="shared" si="48"/>
        <v>0.4</v>
      </c>
      <c r="Q400">
        <f t="shared" si="49"/>
        <v>0.55849056603773584</v>
      </c>
      <c r="S400">
        <f t="shared" si="50"/>
        <v>0.6893203883495147</v>
      </c>
      <c r="T400">
        <f t="shared" si="51"/>
        <v>0.62857142857142867</v>
      </c>
      <c r="U400">
        <f t="shared" si="52"/>
        <v>6.25E-2</v>
      </c>
      <c r="V400">
        <f t="shared" si="53"/>
        <v>0.84276729559748431</v>
      </c>
      <c r="W400">
        <f t="shared" si="54"/>
        <v>0.67567567567567566</v>
      </c>
      <c r="X400">
        <f t="shared" si="55"/>
        <v>8.3333333333333329E-2</v>
      </c>
      <c r="Y400">
        <f t="shared" si="56"/>
        <v>0.15789473684210525</v>
      </c>
      <c r="Z400">
        <f t="shared" si="57"/>
        <v>0.63656223623454644</v>
      </c>
    </row>
    <row r="401" spans="1:26" x14ac:dyDescent="0.2">
      <c r="A401">
        <f t="shared" si="42"/>
        <v>0.4</v>
      </c>
      <c r="J401">
        <f t="shared" si="43"/>
        <v>0.68221574344023317</v>
      </c>
      <c r="K401">
        <f t="shared" si="44"/>
        <v>0.83432835820895535</v>
      </c>
      <c r="L401">
        <f t="shared" si="45"/>
        <v>0.88333333333333408</v>
      </c>
      <c r="M401">
        <f t="shared" si="46"/>
        <v>0.70833333333333337</v>
      </c>
      <c r="N401">
        <f t="shared" si="47"/>
        <v>0.78238944918541509</v>
      </c>
      <c r="P401">
        <f t="shared" si="48"/>
        <v>0.4</v>
      </c>
      <c r="Q401">
        <f t="shared" si="49"/>
        <v>0.55849056603773584</v>
      </c>
      <c r="S401">
        <f t="shared" si="50"/>
        <v>0.6893203883495147</v>
      </c>
      <c r="T401">
        <f t="shared" si="51"/>
        <v>0.62857142857142867</v>
      </c>
      <c r="U401">
        <f t="shared" si="52"/>
        <v>6.25E-2</v>
      </c>
      <c r="V401">
        <f t="shared" si="53"/>
        <v>0.84276729559748431</v>
      </c>
      <c r="W401">
        <f t="shared" si="54"/>
        <v>0.67567567567567566</v>
      </c>
      <c r="X401">
        <f t="shared" si="55"/>
        <v>5.5555555555555552E-2</v>
      </c>
      <c r="Y401">
        <f t="shared" si="56"/>
        <v>0.10526315789473684</v>
      </c>
      <c r="Z401">
        <f t="shared" si="57"/>
        <v>0.78849113748076061</v>
      </c>
    </row>
    <row r="402" spans="1:26" x14ac:dyDescent="0.2">
      <c r="A402">
        <f t="shared" si="42"/>
        <v>0.4</v>
      </c>
      <c r="J402">
        <f t="shared" si="43"/>
        <v>0.76967930029154508</v>
      </c>
      <c r="K402">
        <f t="shared" si="44"/>
        <v>0.87313432835820892</v>
      </c>
      <c r="L402">
        <f t="shared" si="45"/>
        <v>0.7749999999999998</v>
      </c>
      <c r="M402">
        <f t="shared" si="46"/>
        <v>0.41666666666666669</v>
      </c>
      <c r="N402">
        <f t="shared" si="47"/>
        <v>1</v>
      </c>
      <c r="P402">
        <f t="shared" si="48"/>
        <v>0.4</v>
      </c>
      <c r="Q402">
        <f t="shared" si="49"/>
        <v>0.74339622641509429</v>
      </c>
      <c r="S402">
        <f t="shared" si="50"/>
        <v>0.69902912621359214</v>
      </c>
      <c r="T402">
        <f t="shared" si="51"/>
        <v>1</v>
      </c>
      <c r="U402">
        <f t="shared" si="52"/>
        <v>6.8749999999999978E-2</v>
      </c>
      <c r="V402">
        <f t="shared" si="53"/>
        <v>0.80503144654088055</v>
      </c>
      <c r="W402">
        <f t="shared" si="54"/>
        <v>0.32432432432432434</v>
      </c>
      <c r="X402">
        <f t="shared" si="55"/>
        <v>5.5555555555555552E-2</v>
      </c>
      <c r="Y402">
        <f t="shared" si="56"/>
        <v>7.8947368421052627E-2</v>
      </c>
      <c r="Z402">
        <f t="shared" si="57"/>
        <v>0.6735514621915496</v>
      </c>
    </row>
    <row r="403" spans="1:26" x14ac:dyDescent="0.2">
      <c r="A403">
        <f t="shared" ref="A403:A415" si="58">(A195+2)/5</f>
        <v>0.4</v>
      </c>
      <c r="J403">
        <f t="shared" ref="J403:J416" si="59">(J195-86.6)/(120.9-86.6)</f>
        <v>0.76967930029154508</v>
      </c>
      <c r="K403">
        <f t="shared" ref="K403:K416" si="60">(K195-141.1)/(208.1-141.1)</f>
        <v>0.87313432835820892</v>
      </c>
      <c r="L403">
        <f t="shared" ref="L403:L416" si="61">(L195-60.3)/(72.3-60.3)</f>
        <v>0.7749999999999998</v>
      </c>
      <c r="M403">
        <f t="shared" ref="M403:M416" si="62">(M195-47.8)/(59.8-47.8)</f>
        <v>0.41666666666666669</v>
      </c>
      <c r="N403">
        <f t="shared" ref="N403:N416" si="63">(N195-1488)/(4066-1488)</f>
        <v>1</v>
      </c>
      <c r="P403">
        <f t="shared" ref="P403:P416" si="64">(P195-2)/(12-2)</f>
        <v>0.4</v>
      </c>
      <c r="Q403">
        <f t="shared" ref="Q403:Q416" si="65">(Q195-61)/(326-61)</f>
        <v>0.74339622641509429</v>
      </c>
      <c r="S403">
        <f t="shared" ref="S403:S416" si="66">(S195-2.91)/(3.94-2.91)</f>
        <v>0.69902912621359214</v>
      </c>
      <c r="T403">
        <f t="shared" ref="T403:T416" si="67">(T195-2.07)/(4.17-2.07)</f>
        <v>1</v>
      </c>
      <c r="U403">
        <f t="shared" ref="U403:U416" si="68">(U195-7)/(23-7)</f>
        <v>6.8749999999999978E-2</v>
      </c>
      <c r="V403">
        <f t="shared" ref="V403:V416" si="69">(V195-48)/(207-48)</f>
        <v>0.80503144654088055</v>
      </c>
      <c r="W403">
        <f t="shared" ref="W403:W416" si="70">(W195-4150)/(6000-4150)</f>
        <v>0.32432432432432434</v>
      </c>
      <c r="X403">
        <f t="shared" ref="X403:X416" si="71">(X195-13)/(49-13)</f>
        <v>5.5555555555555552E-2</v>
      </c>
      <c r="Y403">
        <f t="shared" ref="Y403:Y416" si="72">(Y195-16)/(54-16)</f>
        <v>7.8947368421052627E-2</v>
      </c>
      <c r="Z403">
        <f t="shared" ref="Z403:Z416" si="73">(Z195-5118)/(45400-5118)</f>
        <v>0.7554739089419592</v>
      </c>
    </row>
    <row r="404" spans="1:26" x14ac:dyDescent="0.2">
      <c r="A404">
        <f t="shared" si="58"/>
        <v>0.4</v>
      </c>
      <c r="J404">
        <f t="shared" si="59"/>
        <v>0.40233236151603519</v>
      </c>
      <c r="K404">
        <f t="shared" si="60"/>
        <v>0.60597014925373127</v>
      </c>
      <c r="L404">
        <f t="shared" si="61"/>
        <v>0.51666666666666694</v>
      </c>
      <c r="M404">
        <f t="shared" si="62"/>
        <v>0.60833333333333373</v>
      </c>
      <c r="N404">
        <f t="shared" si="63"/>
        <v>0.62335143522110159</v>
      </c>
      <c r="P404">
        <f t="shared" si="64"/>
        <v>0.4</v>
      </c>
      <c r="Q404">
        <f t="shared" si="65"/>
        <v>0.45283018867924529</v>
      </c>
      <c r="S404">
        <f t="shared" si="66"/>
        <v>0.50485436893203894</v>
      </c>
      <c r="T404">
        <f t="shared" si="67"/>
        <v>0.57142857142857151</v>
      </c>
      <c r="U404">
        <f t="shared" si="68"/>
        <v>0.125</v>
      </c>
      <c r="V404">
        <f t="shared" si="69"/>
        <v>0.65408805031446537</v>
      </c>
      <c r="W404">
        <f t="shared" si="70"/>
        <v>0.56756756756756754</v>
      </c>
      <c r="X404">
        <f t="shared" si="71"/>
        <v>0.1111111111111111</v>
      </c>
      <c r="Y404">
        <f t="shared" si="72"/>
        <v>0.15789473684210525</v>
      </c>
      <c r="Z404">
        <f t="shared" si="73"/>
        <v>0.20805818976217666</v>
      </c>
    </row>
    <row r="405" spans="1:26" x14ac:dyDescent="0.2">
      <c r="A405">
        <f t="shared" si="58"/>
        <v>0.4</v>
      </c>
      <c r="J405">
        <f t="shared" si="59"/>
        <v>0.40233236151603519</v>
      </c>
      <c r="K405">
        <f t="shared" si="60"/>
        <v>0.64925373134328357</v>
      </c>
      <c r="L405">
        <f t="shared" si="61"/>
        <v>0.51666666666666694</v>
      </c>
      <c r="M405">
        <f t="shared" si="62"/>
        <v>0.60833333333333373</v>
      </c>
      <c r="N405">
        <f t="shared" si="63"/>
        <v>0.60977501939487977</v>
      </c>
      <c r="P405">
        <f t="shared" si="64"/>
        <v>0.4</v>
      </c>
      <c r="Q405">
        <f t="shared" si="65"/>
        <v>0.45283018867924529</v>
      </c>
      <c r="S405">
        <f t="shared" si="66"/>
        <v>0.50485436893203894</v>
      </c>
      <c r="T405">
        <f t="shared" si="67"/>
        <v>0.57142857142857151</v>
      </c>
      <c r="U405">
        <f t="shared" si="68"/>
        <v>0.125</v>
      </c>
      <c r="V405">
        <f t="shared" si="69"/>
        <v>0.65408805031446537</v>
      </c>
      <c r="W405">
        <f t="shared" si="70"/>
        <v>0.56756756756756754</v>
      </c>
      <c r="X405">
        <f t="shared" si="71"/>
        <v>0.16666666666666666</v>
      </c>
      <c r="Y405">
        <f t="shared" si="72"/>
        <v>0.23684210526315788</v>
      </c>
      <c r="Z405">
        <f t="shared" si="73"/>
        <v>0.20805818976217666</v>
      </c>
    </row>
    <row r="406" spans="1:26" x14ac:dyDescent="0.2">
      <c r="A406">
        <f t="shared" si="58"/>
        <v>0.2</v>
      </c>
      <c r="J406">
        <f t="shared" si="59"/>
        <v>0.52186588921282795</v>
      </c>
      <c r="K406">
        <f t="shared" si="60"/>
        <v>0.69701492537313459</v>
      </c>
      <c r="L406">
        <f t="shared" si="61"/>
        <v>0.51666666666666694</v>
      </c>
      <c r="M406">
        <f t="shared" si="62"/>
        <v>0.52500000000000036</v>
      </c>
      <c r="N406">
        <f t="shared" si="63"/>
        <v>0.6373157486423584</v>
      </c>
      <c r="P406">
        <f t="shared" si="64"/>
        <v>0.4</v>
      </c>
      <c r="Q406">
        <f t="shared" si="65"/>
        <v>0.41509433962264153</v>
      </c>
      <c r="S406">
        <f t="shared" si="66"/>
        <v>0.34951456310679607</v>
      </c>
      <c r="T406">
        <f t="shared" si="67"/>
        <v>0.60952380952380958</v>
      </c>
      <c r="U406">
        <f t="shared" si="68"/>
        <v>0.13749999999999996</v>
      </c>
      <c r="V406">
        <f t="shared" si="69"/>
        <v>0.67924528301886788</v>
      </c>
      <c r="W406">
        <f t="shared" si="70"/>
        <v>0.56756756756756754</v>
      </c>
      <c r="X406">
        <f t="shared" si="71"/>
        <v>0.19444444444444445</v>
      </c>
      <c r="Y406">
        <f t="shared" si="72"/>
        <v>0.21052631578947367</v>
      </c>
      <c r="Z406">
        <f t="shared" si="73"/>
        <v>0.26244972940767586</v>
      </c>
    </row>
    <row r="407" spans="1:26" x14ac:dyDescent="0.2">
      <c r="A407">
        <f t="shared" si="58"/>
        <v>0.2</v>
      </c>
      <c r="J407">
        <f t="shared" si="59"/>
        <v>0.65597667638483947</v>
      </c>
      <c r="K407">
        <f t="shared" si="60"/>
        <v>0.71194029850746299</v>
      </c>
      <c r="L407">
        <f t="shared" si="61"/>
        <v>0.71666666666666734</v>
      </c>
      <c r="M407">
        <f t="shared" si="62"/>
        <v>0.64166666666666694</v>
      </c>
      <c r="N407">
        <f t="shared" si="63"/>
        <v>0.59115593483320406</v>
      </c>
      <c r="P407">
        <f t="shared" si="64"/>
        <v>0.4</v>
      </c>
      <c r="Q407">
        <f t="shared" si="65"/>
        <v>0.42264150943396228</v>
      </c>
      <c r="S407">
        <f t="shared" si="66"/>
        <v>0.65048543689320393</v>
      </c>
      <c r="T407">
        <f t="shared" si="67"/>
        <v>0.38095238095238104</v>
      </c>
      <c r="U407">
        <f t="shared" si="68"/>
        <v>0.11250000000000004</v>
      </c>
      <c r="V407">
        <f t="shared" si="69"/>
        <v>0.54088050314465408</v>
      </c>
      <c r="W407">
        <f t="shared" si="70"/>
        <v>0.72972972972972971</v>
      </c>
      <c r="X407">
        <f t="shared" si="71"/>
        <v>0.1388888888888889</v>
      </c>
      <c r="Y407">
        <f t="shared" si="72"/>
        <v>0.18421052631578946</v>
      </c>
      <c r="Z407">
        <f t="shared" si="73"/>
        <v>0.40631051089816794</v>
      </c>
    </row>
    <row r="408" spans="1:26" x14ac:dyDescent="0.2">
      <c r="A408">
        <f t="shared" si="58"/>
        <v>0.2</v>
      </c>
      <c r="J408">
        <f t="shared" si="59"/>
        <v>0.65597667638483947</v>
      </c>
      <c r="K408">
        <f t="shared" si="60"/>
        <v>0.71194029850746299</v>
      </c>
      <c r="L408">
        <f t="shared" si="61"/>
        <v>0.71666666666666734</v>
      </c>
      <c r="M408">
        <f t="shared" si="62"/>
        <v>0.64166666666666694</v>
      </c>
      <c r="N408">
        <f t="shared" si="63"/>
        <v>0.67067494181536069</v>
      </c>
      <c r="P408">
        <f t="shared" si="64"/>
        <v>0.4</v>
      </c>
      <c r="Q408">
        <f t="shared" si="65"/>
        <v>0.31698113207547168</v>
      </c>
      <c r="S408">
        <f t="shared" si="66"/>
        <v>9.7087378640776378E-2</v>
      </c>
      <c r="T408">
        <f t="shared" si="67"/>
        <v>0.6333333333333333</v>
      </c>
      <c r="U408">
        <f t="shared" si="68"/>
        <v>1</v>
      </c>
      <c r="V408">
        <f t="shared" si="69"/>
        <v>0.36477987421383645</v>
      </c>
      <c r="W408">
        <f t="shared" si="70"/>
        <v>0.35135135135135137</v>
      </c>
      <c r="X408">
        <f t="shared" si="71"/>
        <v>0.3611111111111111</v>
      </c>
      <c r="Y408">
        <f t="shared" si="72"/>
        <v>0.28947368421052633</v>
      </c>
      <c r="Z408">
        <f t="shared" si="73"/>
        <v>0.43076312000397199</v>
      </c>
    </row>
    <row r="409" spans="1:26" x14ac:dyDescent="0.2">
      <c r="A409">
        <f t="shared" si="58"/>
        <v>0.4</v>
      </c>
      <c r="J409">
        <f t="shared" si="59"/>
        <v>0.40233236151603519</v>
      </c>
      <c r="K409">
        <f t="shared" si="60"/>
        <v>0.64925373134328357</v>
      </c>
      <c r="L409">
        <f t="shared" si="61"/>
        <v>0.51666666666666694</v>
      </c>
      <c r="M409">
        <f t="shared" si="62"/>
        <v>0.69166666666666698</v>
      </c>
      <c r="N409">
        <f t="shared" si="63"/>
        <v>0.70131885182311871</v>
      </c>
      <c r="P409">
        <f t="shared" si="64"/>
        <v>0.4</v>
      </c>
      <c r="Q409">
        <f t="shared" si="65"/>
        <v>0.45283018867924529</v>
      </c>
      <c r="S409">
        <f t="shared" si="66"/>
        <v>0.50485436893203894</v>
      </c>
      <c r="T409">
        <f t="shared" si="67"/>
        <v>0.57142857142857151</v>
      </c>
      <c r="U409">
        <f t="shared" si="68"/>
        <v>0.125</v>
      </c>
      <c r="V409">
        <f t="shared" si="69"/>
        <v>0.65408805031446537</v>
      </c>
      <c r="W409">
        <f t="shared" si="70"/>
        <v>0.56756756756756754</v>
      </c>
      <c r="X409">
        <f t="shared" si="71"/>
        <v>0.1111111111111111</v>
      </c>
      <c r="Y409">
        <f t="shared" si="72"/>
        <v>0.15789473684210525</v>
      </c>
      <c r="Z409">
        <f t="shared" si="73"/>
        <v>0.23040067523956109</v>
      </c>
    </row>
    <row r="410" spans="1:26" x14ac:dyDescent="0.2">
      <c r="A410">
        <f t="shared" si="58"/>
        <v>0.2</v>
      </c>
      <c r="J410">
        <f t="shared" si="59"/>
        <v>0.52186588921282795</v>
      </c>
      <c r="K410">
        <f t="shared" si="60"/>
        <v>0.69701492537313459</v>
      </c>
      <c r="L410">
        <f t="shared" si="61"/>
        <v>0.51666666666666694</v>
      </c>
      <c r="M410">
        <f t="shared" si="62"/>
        <v>0.52500000000000036</v>
      </c>
      <c r="N410">
        <f t="shared" si="63"/>
        <v>0.64507370054305668</v>
      </c>
      <c r="P410">
        <f t="shared" si="64"/>
        <v>0.4</v>
      </c>
      <c r="Q410">
        <f t="shared" si="65"/>
        <v>0.37735849056603776</v>
      </c>
      <c r="S410">
        <f t="shared" si="66"/>
        <v>0.34951456310679607</v>
      </c>
      <c r="T410">
        <f t="shared" si="67"/>
        <v>0.60952380952380958</v>
      </c>
      <c r="U410">
        <f t="shared" si="68"/>
        <v>0.13749999999999996</v>
      </c>
      <c r="V410">
        <f t="shared" si="69"/>
        <v>0.67924528301886788</v>
      </c>
      <c r="W410">
        <f t="shared" si="70"/>
        <v>0.56756756756756754</v>
      </c>
      <c r="X410">
        <f t="shared" si="71"/>
        <v>0.16666666666666666</v>
      </c>
      <c r="Y410">
        <f t="shared" si="72"/>
        <v>0.21052631578947367</v>
      </c>
      <c r="Z410">
        <f t="shared" si="73"/>
        <v>0.26393922843950152</v>
      </c>
    </row>
    <row r="411" spans="1:26" x14ac:dyDescent="0.2">
      <c r="A411">
        <f t="shared" si="58"/>
        <v>1</v>
      </c>
      <c r="J411">
        <f t="shared" si="59"/>
        <v>0.29154518950437308</v>
      </c>
      <c r="K411">
        <f t="shared" si="60"/>
        <v>0.58507462686567191</v>
      </c>
      <c r="L411">
        <f t="shared" si="61"/>
        <v>0.8500000000000002</v>
      </c>
      <c r="M411">
        <f t="shared" si="62"/>
        <v>0.25</v>
      </c>
      <c r="N411">
        <f t="shared" si="63"/>
        <v>0.85221101629169904</v>
      </c>
      <c r="P411">
        <f t="shared" si="64"/>
        <v>0.6</v>
      </c>
      <c r="Q411">
        <f t="shared" si="65"/>
        <v>0.65283018867924525</v>
      </c>
      <c r="S411">
        <f t="shared" si="66"/>
        <v>0.53398058252427172</v>
      </c>
      <c r="T411">
        <f t="shared" si="67"/>
        <v>0.49047619047619057</v>
      </c>
      <c r="U411">
        <f t="shared" si="68"/>
        <v>8.1250000000000044E-2</v>
      </c>
      <c r="V411">
        <f t="shared" si="69"/>
        <v>0.67295597484276726</v>
      </c>
      <c r="W411">
        <f t="shared" si="70"/>
        <v>0.32432432432432434</v>
      </c>
      <c r="X411">
        <f t="shared" si="71"/>
        <v>8.3333333333333329E-2</v>
      </c>
      <c r="Y411">
        <f t="shared" si="72"/>
        <v>5.2631578947368418E-2</v>
      </c>
      <c r="Z411">
        <f t="shared" si="73"/>
        <v>0.74321036691326148</v>
      </c>
    </row>
    <row r="412" spans="1:26" x14ac:dyDescent="0.2">
      <c r="A412">
        <f t="shared" si="58"/>
        <v>0.6</v>
      </c>
      <c r="J412">
        <f t="shared" si="59"/>
        <v>0.74052478134110777</v>
      </c>
      <c r="K412">
        <f t="shared" si="60"/>
        <v>0.86716417910447752</v>
      </c>
      <c r="L412">
        <f t="shared" si="61"/>
        <v>0.9750000000000002</v>
      </c>
      <c r="M412">
        <f t="shared" si="62"/>
        <v>0.63333333333333341</v>
      </c>
      <c r="N412">
        <f t="shared" si="63"/>
        <v>0.86384794414274635</v>
      </c>
      <c r="P412">
        <f t="shared" si="64"/>
        <v>0.6</v>
      </c>
      <c r="Q412">
        <f t="shared" si="65"/>
        <v>0.91698113207547172</v>
      </c>
      <c r="S412">
        <f t="shared" si="66"/>
        <v>0.86407766990291246</v>
      </c>
      <c r="T412">
        <f t="shared" si="67"/>
        <v>0.60952380952380958</v>
      </c>
      <c r="U412">
        <f t="shared" si="68"/>
        <v>6.25E-2</v>
      </c>
      <c r="V412">
        <f t="shared" si="69"/>
        <v>0.85534591194968557</v>
      </c>
      <c r="W412">
        <f t="shared" si="70"/>
        <v>0.1891891891891892</v>
      </c>
      <c r="X412">
        <f t="shared" si="71"/>
        <v>2.7777777777777776E-2</v>
      </c>
      <c r="Y412">
        <f t="shared" si="72"/>
        <v>0</v>
      </c>
      <c r="Z412">
        <f t="shared" si="73"/>
        <v>1</v>
      </c>
    </row>
    <row r="413" spans="1:26" x14ac:dyDescent="0.2">
      <c r="A413">
        <f t="shared" si="58"/>
        <v>0.6</v>
      </c>
      <c r="J413">
        <f t="shared" si="59"/>
        <v>0.34402332361516058</v>
      </c>
      <c r="K413">
        <f t="shared" si="60"/>
        <v>0.51641791044776109</v>
      </c>
      <c r="L413">
        <f t="shared" si="61"/>
        <v>1</v>
      </c>
      <c r="M413">
        <f t="shared" si="62"/>
        <v>0.22500000000000023</v>
      </c>
      <c r="N413">
        <f t="shared" si="63"/>
        <v>0.72847168347556246</v>
      </c>
      <c r="P413">
        <f t="shared" si="64"/>
        <v>0.6</v>
      </c>
      <c r="Q413">
        <f t="shared" si="65"/>
        <v>0.53584905660377358</v>
      </c>
      <c r="S413">
        <f t="shared" si="66"/>
        <v>1</v>
      </c>
      <c r="T413">
        <f t="shared" si="67"/>
        <v>0.49523809523809526</v>
      </c>
      <c r="U413">
        <f t="shared" si="68"/>
        <v>0.1875</v>
      </c>
      <c r="V413">
        <f t="shared" si="69"/>
        <v>0.56961635220125784</v>
      </c>
      <c r="W413">
        <f t="shared" si="70"/>
        <v>0.86486486486486491</v>
      </c>
      <c r="X413">
        <f t="shared" si="71"/>
        <v>0.1111111111111111</v>
      </c>
      <c r="Y413">
        <f t="shared" si="72"/>
        <v>0.31578947368421051</v>
      </c>
      <c r="Z413">
        <f t="shared" si="73"/>
        <v>0.39809828211111664</v>
      </c>
    </row>
    <row r="414" spans="1:26" x14ac:dyDescent="0.2">
      <c r="A414">
        <f t="shared" si="58"/>
        <v>0.2</v>
      </c>
      <c r="J414">
        <f t="shared" si="59"/>
        <v>0.84548104956268189</v>
      </c>
      <c r="K414">
        <f t="shared" si="60"/>
        <v>0.91791044776119401</v>
      </c>
      <c r="L414">
        <f t="shared" si="61"/>
        <v>0.95000000000000051</v>
      </c>
      <c r="M414">
        <f t="shared" si="62"/>
        <v>0.7250000000000002</v>
      </c>
      <c r="N414">
        <f t="shared" si="63"/>
        <v>0.87354538401861903</v>
      </c>
      <c r="P414">
        <f t="shared" si="64"/>
        <v>0.6</v>
      </c>
      <c r="Q414">
        <f t="shared" si="65"/>
        <v>0.65283018867924525</v>
      </c>
      <c r="S414">
        <f t="shared" si="66"/>
        <v>0.53398058252427172</v>
      </c>
      <c r="T414">
        <f t="shared" si="67"/>
        <v>0.49047619047619057</v>
      </c>
      <c r="U414">
        <f t="shared" si="68"/>
        <v>8.1250000000000044E-2</v>
      </c>
      <c r="V414">
        <f t="shared" si="69"/>
        <v>0.67295597484276726</v>
      </c>
      <c r="W414">
        <f t="shared" si="70"/>
        <v>0.32432432432432434</v>
      </c>
      <c r="X414">
        <f t="shared" si="71"/>
        <v>8.3333333333333329E-2</v>
      </c>
      <c r="Y414">
        <f t="shared" si="72"/>
        <v>5.2631578947368418E-2</v>
      </c>
      <c r="Z414">
        <f t="shared" si="73"/>
        <v>0.72156298098406235</v>
      </c>
    </row>
    <row r="415" spans="1:26" x14ac:dyDescent="0.2">
      <c r="A415">
        <f t="shared" si="58"/>
        <v>0.4</v>
      </c>
      <c r="J415">
        <f t="shared" si="59"/>
        <v>1</v>
      </c>
      <c r="K415">
        <f t="shared" si="60"/>
        <v>1</v>
      </c>
      <c r="L415">
        <f t="shared" si="61"/>
        <v>0.95000000000000051</v>
      </c>
      <c r="M415">
        <f t="shared" si="62"/>
        <v>0.74166666666666714</v>
      </c>
      <c r="N415">
        <f t="shared" si="63"/>
        <v>0.93560899922420482</v>
      </c>
      <c r="P415">
        <f t="shared" si="64"/>
        <v>0.6</v>
      </c>
      <c r="Q415">
        <f t="shared" si="65"/>
        <v>0.93207547169811322</v>
      </c>
      <c r="S415">
        <f t="shared" si="66"/>
        <v>0.86407766990291246</v>
      </c>
      <c r="T415">
        <f t="shared" si="67"/>
        <v>0.60952380952380958</v>
      </c>
      <c r="U415">
        <f t="shared" si="68"/>
        <v>6.25E-2</v>
      </c>
      <c r="V415">
        <f t="shared" si="69"/>
        <v>0.85534591194968557</v>
      </c>
      <c r="W415">
        <f t="shared" si="70"/>
        <v>0.1891891891891892</v>
      </c>
      <c r="X415">
        <f t="shared" si="71"/>
        <v>2.7777777777777776E-2</v>
      </c>
      <c r="Y415">
        <f t="shared" si="72"/>
        <v>0</v>
      </c>
      <c r="Z415">
        <f t="shared" si="73"/>
        <v>0.88977707164490338</v>
      </c>
    </row>
    <row r="416" spans="1:26" x14ac:dyDescent="0.2">
      <c r="A416">
        <f>(A208+2)/5</f>
        <v>0.4</v>
      </c>
      <c r="J416">
        <f t="shared" si="59"/>
        <v>0.44897959183673469</v>
      </c>
      <c r="K416">
        <f t="shared" si="60"/>
        <v>0.75522388059701484</v>
      </c>
      <c r="L416">
        <f t="shared" si="61"/>
        <v>0.85833333333333306</v>
      </c>
      <c r="M416">
        <f t="shared" si="62"/>
        <v>0</v>
      </c>
      <c r="N416">
        <f t="shared" si="63"/>
        <v>0.9550038789759504</v>
      </c>
      <c r="P416">
        <f t="shared" si="64"/>
        <v>1</v>
      </c>
      <c r="Q416">
        <f t="shared" si="65"/>
        <v>1</v>
      </c>
      <c r="S416">
        <f t="shared" si="66"/>
        <v>0.61165048543689327</v>
      </c>
      <c r="T416">
        <f t="shared" si="67"/>
        <v>0.32857142857142851</v>
      </c>
      <c r="U416">
        <f t="shared" si="68"/>
        <v>0.28125</v>
      </c>
      <c r="V416">
        <f t="shared" si="69"/>
        <v>0.45637106918238995</v>
      </c>
      <c r="W416">
        <f t="shared" si="70"/>
        <v>0.45945945945945948</v>
      </c>
      <c r="X416">
        <f t="shared" si="71"/>
        <v>0</v>
      </c>
      <c r="Y416">
        <f t="shared" si="72"/>
        <v>2.6315789473684209E-2</v>
      </c>
      <c r="Z416">
        <f t="shared" si="73"/>
        <v>0.76664515168065139</v>
      </c>
    </row>
  </sheetData>
  <sortState ref="A2:Z208">
    <sortCondition ref="P2:P208"/>
  </sortState>
  <mergeCells count="1">
    <mergeCell ref="A209:Z2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rightToLeft="1" topLeftCell="A156" workbookViewId="0">
      <selection activeCell="B194" sqref="B194"/>
    </sheetView>
  </sheetViews>
  <sheetFormatPr defaultRowHeight="14.25" x14ac:dyDescent="0.2"/>
  <sheetData>
    <row r="1" spans="1:24" x14ac:dyDescent="0.2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</v>
      </c>
    </row>
    <row r="2" spans="1:24" x14ac:dyDescent="0.2">
      <c r="A2" t="s">
        <v>23</v>
      </c>
      <c r="B2" t="s">
        <v>24</v>
      </c>
      <c r="C2">
        <v>1</v>
      </c>
      <c r="D2">
        <f>6/21</f>
        <v>0.2857142857142857</v>
      </c>
      <c r="E2">
        <v>0</v>
      </c>
      <c r="F2">
        <v>0</v>
      </c>
      <c r="G2">
        <v>0</v>
      </c>
      <c r="H2">
        <v>0.5</v>
      </c>
      <c r="I2">
        <v>0</v>
      </c>
      <c r="J2">
        <v>5.8309037900874619E-2</v>
      </c>
      <c r="K2">
        <v>0.41343283582089579</v>
      </c>
      <c r="L2">
        <v>0.31666666666666643</v>
      </c>
      <c r="M2">
        <v>8.3333333333333329E-2</v>
      </c>
      <c r="N2">
        <v>0.41117145073700545</v>
      </c>
      <c r="O2">
        <v>0.2</v>
      </c>
      <c r="P2">
        <v>0.26037735849056604</v>
      </c>
      <c r="Q2">
        <v>0.54368932038834972</v>
      </c>
      <c r="R2">
        <v>0.29047619047619061</v>
      </c>
      <c r="S2">
        <v>0.125</v>
      </c>
      <c r="T2">
        <v>0.39622641509433965</v>
      </c>
      <c r="U2">
        <v>0.45945945945945948</v>
      </c>
      <c r="V2">
        <v>0.22222222222222221</v>
      </c>
      <c r="W2">
        <v>0.28947368421052633</v>
      </c>
      <c r="X2">
        <v>0.20795888982672162</v>
      </c>
    </row>
    <row r="3" spans="1:24" x14ac:dyDescent="0.2">
      <c r="A3" t="s">
        <v>23</v>
      </c>
      <c r="B3" t="s">
        <v>24</v>
      </c>
      <c r="C3">
        <v>1</v>
      </c>
      <c r="D3">
        <f>6/21</f>
        <v>0.2857142857142857</v>
      </c>
      <c r="E3">
        <v>0</v>
      </c>
      <c r="F3">
        <v>0</v>
      </c>
      <c r="G3">
        <v>0</v>
      </c>
      <c r="H3">
        <v>0.5</v>
      </c>
      <c r="I3">
        <v>0</v>
      </c>
      <c r="J3">
        <v>5.8309037900874619E-2</v>
      </c>
      <c r="K3">
        <v>0.41343283582089579</v>
      </c>
      <c r="L3">
        <v>0.31666666666666643</v>
      </c>
      <c r="M3">
        <v>8.3333333333333329E-2</v>
      </c>
      <c r="N3">
        <v>0.41117145073700545</v>
      </c>
      <c r="O3">
        <v>0.2</v>
      </c>
      <c r="P3">
        <v>0.26037735849056604</v>
      </c>
      <c r="Q3">
        <v>0.54368932038834972</v>
      </c>
      <c r="R3">
        <v>0.29047619047619061</v>
      </c>
      <c r="S3">
        <v>0.125</v>
      </c>
      <c r="T3">
        <v>0.39622641509433965</v>
      </c>
      <c r="U3">
        <v>0.45945945945945948</v>
      </c>
      <c r="V3">
        <v>0.22222222222222221</v>
      </c>
      <c r="W3">
        <v>0.28947368421052633</v>
      </c>
      <c r="X3">
        <v>0.28255796633732189</v>
      </c>
    </row>
    <row r="4" spans="1:24" x14ac:dyDescent="0.2">
      <c r="A4">
        <v>134</v>
      </c>
      <c r="B4" t="s">
        <v>24</v>
      </c>
      <c r="C4">
        <v>0.8</v>
      </c>
      <c r="D4">
        <f>12/21</f>
        <v>0.5714285714285714</v>
      </c>
      <c r="E4">
        <v>0</v>
      </c>
      <c r="F4">
        <v>0</v>
      </c>
      <c r="G4">
        <v>0</v>
      </c>
      <c r="H4">
        <v>0.5</v>
      </c>
      <c r="I4">
        <v>0</v>
      </c>
      <c r="J4">
        <v>0.34402332361516058</v>
      </c>
      <c r="K4">
        <v>0.52388059701492529</v>
      </c>
      <c r="L4">
        <v>0.44166666666666643</v>
      </c>
      <c r="M4">
        <v>0.43333333333333357</v>
      </c>
      <c r="N4">
        <v>0.57680372381691236</v>
      </c>
      <c r="O4">
        <v>0.2</v>
      </c>
      <c r="P4">
        <v>0.32075471698113206</v>
      </c>
      <c r="Q4">
        <v>0.6893203883495147</v>
      </c>
      <c r="R4">
        <v>0.68095238095238098</v>
      </c>
      <c r="S4">
        <v>0.14375000000000004</v>
      </c>
      <c r="T4">
        <v>0.42767295597484278</v>
      </c>
      <c r="U4">
        <v>0.35135135135135137</v>
      </c>
      <c r="V4">
        <v>0.30555555555555558</v>
      </c>
      <c r="W4">
        <v>0.36842105263157893</v>
      </c>
      <c r="X4">
        <v>0.3115783724740579</v>
      </c>
    </row>
    <row r="5" spans="1:24" x14ac:dyDescent="0.2">
      <c r="A5" t="s">
        <v>23</v>
      </c>
      <c r="B5" t="s">
        <v>24</v>
      </c>
      <c r="C5">
        <v>1</v>
      </c>
      <c r="D5">
        <f>4/21</f>
        <v>0.19047619047619047</v>
      </c>
      <c r="E5">
        <v>0</v>
      </c>
      <c r="F5">
        <v>0</v>
      </c>
      <c r="G5">
        <v>0</v>
      </c>
      <c r="H5">
        <v>0</v>
      </c>
      <c r="I5">
        <v>0</v>
      </c>
      <c r="J5">
        <v>0.2303206997084549</v>
      </c>
      <c r="K5">
        <v>0.27164179104477637</v>
      </c>
      <c r="L5">
        <v>0.32500000000000046</v>
      </c>
      <c r="M5">
        <v>0.65000000000000036</v>
      </c>
      <c r="N5">
        <v>0.29712955779674166</v>
      </c>
      <c r="O5">
        <v>0.2</v>
      </c>
      <c r="P5">
        <v>0.1811320754716981</v>
      </c>
      <c r="Q5">
        <v>0.27184466019417464</v>
      </c>
      <c r="R5">
        <v>0.6333333333333333</v>
      </c>
      <c r="S5">
        <v>9.375E-2</v>
      </c>
      <c r="T5">
        <v>0.26415094339622641</v>
      </c>
      <c r="U5">
        <v>0.72972972972972971</v>
      </c>
      <c r="V5">
        <v>0.30555555555555558</v>
      </c>
      <c r="W5">
        <v>0.34210526315789475</v>
      </c>
      <c r="X5">
        <v>0.16079142048557668</v>
      </c>
    </row>
    <row r="6" spans="1:24" x14ac:dyDescent="0.2">
      <c r="A6" t="s">
        <v>23</v>
      </c>
      <c r="B6" t="s">
        <v>24</v>
      </c>
      <c r="C6">
        <v>1</v>
      </c>
      <c r="D6">
        <v>1</v>
      </c>
      <c r="E6">
        <v>0</v>
      </c>
      <c r="F6">
        <v>0</v>
      </c>
      <c r="G6">
        <v>0</v>
      </c>
      <c r="H6">
        <v>0.5</v>
      </c>
      <c r="I6">
        <v>1</v>
      </c>
      <c r="J6">
        <v>8.4548104956268355E-2</v>
      </c>
      <c r="K6">
        <v>0.41492537313432853</v>
      </c>
      <c r="L6">
        <v>0.39166666666666689</v>
      </c>
      <c r="M6">
        <v>0.31666666666666704</v>
      </c>
      <c r="N6">
        <v>0.50892164468580292</v>
      </c>
      <c r="O6">
        <v>0.4</v>
      </c>
      <c r="P6">
        <v>0.50188679245283019</v>
      </c>
      <c r="Q6">
        <v>0.8058252427184468</v>
      </c>
      <c r="R6">
        <v>0.39523809523809528</v>
      </c>
      <c r="S6">
        <v>0.15625</v>
      </c>
      <c r="T6">
        <v>1</v>
      </c>
      <c r="U6">
        <v>0.94594594594594594</v>
      </c>
      <c r="V6">
        <v>0.1111111111111111</v>
      </c>
      <c r="W6">
        <v>0.23684210526315788</v>
      </c>
      <c r="X6">
        <v>0.79216523509259718</v>
      </c>
    </row>
    <row r="7" spans="1:24" x14ac:dyDescent="0.2">
      <c r="A7">
        <v>142</v>
      </c>
      <c r="B7" t="s">
        <v>24</v>
      </c>
      <c r="C7">
        <v>1</v>
      </c>
      <c r="D7">
        <f>20/21</f>
        <v>0.95238095238095233</v>
      </c>
      <c r="E7">
        <v>0</v>
      </c>
      <c r="F7">
        <v>0</v>
      </c>
      <c r="G7">
        <v>0</v>
      </c>
      <c r="H7">
        <v>0.5</v>
      </c>
      <c r="I7">
        <v>0</v>
      </c>
      <c r="J7">
        <v>0.29154518950437308</v>
      </c>
      <c r="K7">
        <v>0.58507462686567191</v>
      </c>
      <c r="L7">
        <v>0.8500000000000002</v>
      </c>
      <c r="M7">
        <v>0.25</v>
      </c>
      <c r="N7">
        <v>0.85221101629169904</v>
      </c>
      <c r="O7">
        <v>0.6</v>
      </c>
      <c r="P7">
        <v>0.65283018867924525</v>
      </c>
      <c r="Q7">
        <v>0.53398058252427172</v>
      </c>
      <c r="R7">
        <v>0.49047619047619057</v>
      </c>
      <c r="S7">
        <v>8.1250000000000044E-2</v>
      </c>
      <c r="T7">
        <v>0.67295597484276726</v>
      </c>
      <c r="U7">
        <v>0.32432432432432434</v>
      </c>
      <c r="V7">
        <v>8.3333333333333329E-2</v>
      </c>
      <c r="W7">
        <v>5.2631578947368418E-2</v>
      </c>
      <c r="X7">
        <v>0.74321036691326148</v>
      </c>
    </row>
    <row r="8" spans="1:24" x14ac:dyDescent="0.2">
      <c r="A8">
        <v>168</v>
      </c>
      <c r="B8" t="s">
        <v>25</v>
      </c>
      <c r="C8">
        <v>0.8</v>
      </c>
      <c r="D8">
        <f>8/21</f>
        <v>0.38095238095238093</v>
      </c>
      <c r="E8">
        <v>0</v>
      </c>
      <c r="F8">
        <v>0</v>
      </c>
      <c r="G8">
        <v>0</v>
      </c>
      <c r="H8">
        <v>0</v>
      </c>
      <c r="I8">
        <v>0</v>
      </c>
      <c r="J8">
        <v>0.24781341107871713</v>
      </c>
      <c r="K8">
        <v>0.3179104477611942</v>
      </c>
      <c r="L8">
        <v>0.29166666666666669</v>
      </c>
      <c r="M8">
        <v>0.45833333333333331</v>
      </c>
      <c r="N8">
        <v>0.20170674941815361</v>
      </c>
      <c r="O8">
        <v>0.2</v>
      </c>
      <c r="P8">
        <v>0.13584905660377358</v>
      </c>
      <c r="Q8">
        <v>0.23300970873786389</v>
      </c>
      <c r="R8">
        <v>0.580952380952381</v>
      </c>
      <c r="S8">
        <v>0.15000000000000002</v>
      </c>
      <c r="T8">
        <v>0.13207547169811321</v>
      </c>
      <c r="U8">
        <v>0.56756756756756754</v>
      </c>
      <c r="V8">
        <v>0.5</v>
      </c>
      <c r="W8">
        <v>0.55263157894736847</v>
      </c>
      <c r="X8">
        <v>7.7727024477434084E-2</v>
      </c>
    </row>
    <row r="9" spans="1:24" x14ac:dyDescent="0.2">
      <c r="A9">
        <v>134</v>
      </c>
      <c r="B9" t="s">
        <v>25</v>
      </c>
      <c r="C9">
        <v>0.8</v>
      </c>
      <c r="D9">
        <f>12/21</f>
        <v>0.5714285714285714</v>
      </c>
      <c r="E9">
        <v>0</v>
      </c>
      <c r="F9">
        <v>0</v>
      </c>
      <c r="G9">
        <v>0</v>
      </c>
      <c r="H9">
        <v>0.5</v>
      </c>
      <c r="I9">
        <v>0</v>
      </c>
      <c r="J9">
        <v>0.34402332361516058</v>
      </c>
      <c r="K9">
        <v>0.52388059701492529</v>
      </c>
      <c r="L9">
        <v>0.44166666666666643</v>
      </c>
      <c r="M9">
        <v>0.35000000000000026</v>
      </c>
      <c r="N9">
        <v>0.40806826997672613</v>
      </c>
      <c r="O9">
        <v>0.2</v>
      </c>
      <c r="P9">
        <v>0.32075471698113206</v>
      </c>
      <c r="Q9">
        <v>0.6893203883495147</v>
      </c>
      <c r="R9">
        <v>0.68095238095238098</v>
      </c>
      <c r="S9">
        <v>0.14375000000000004</v>
      </c>
      <c r="T9">
        <v>0.42767295597484278</v>
      </c>
      <c r="U9">
        <v>0.35135135135135137</v>
      </c>
      <c r="V9">
        <v>0.30555555555555558</v>
      </c>
      <c r="W9">
        <v>0.36842105263157893</v>
      </c>
      <c r="X9">
        <v>8.2692021250186182E-2</v>
      </c>
    </row>
    <row r="10" spans="1:24" x14ac:dyDescent="0.2">
      <c r="A10">
        <v>134</v>
      </c>
      <c r="B10" t="s">
        <v>25</v>
      </c>
      <c r="C10">
        <v>0.8</v>
      </c>
      <c r="D10">
        <f>12/21</f>
        <v>0.5714285714285714</v>
      </c>
      <c r="E10">
        <v>0</v>
      </c>
      <c r="F10">
        <v>0</v>
      </c>
      <c r="G10">
        <v>0</v>
      </c>
      <c r="H10">
        <v>0.5</v>
      </c>
      <c r="I10">
        <v>0</v>
      </c>
      <c r="J10">
        <v>0.34402332361516058</v>
      </c>
      <c r="K10">
        <v>0.52388059701492529</v>
      </c>
      <c r="L10">
        <v>0.44166666666666643</v>
      </c>
      <c r="M10">
        <v>0.35000000000000026</v>
      </c>
      <c r="N10">
        <v>0.40651667959658649</v>
      </c>
      <c r="O10">
        <v>0.2</v>
      </c>
      <c r="P10">
        <v>0.32075471698113206</v>
      </c>
      <c r="Q10">
        <v>0.6893203883495147</v>
      </c>
      <c r="R10">
        <v>0.68095238095238098</v>
      </c>
      <c r="S10">
        <v>0.14375000000000004</v>
      </c>
      <c r="T10">
        <v>0.42767295597484278</v>
      </c>
      <c r="U10">
        <v>0.35135135135135137</v>
      </c>
      <c r="V10">
        <v>0.30555555555555558</v>
      </c>
      <c r="W10">
        <v>0.36842105263157893</v>
      </c>
      <c r="X10">
        <v>0.11223375204806117</v>
      </c>
    </row>
    <row r="11" spans="1:24" x14ac:dyDescent="0.2">
      <c r="A11">
        <v>134</v>
      </c>
      <c r="B11" t="s">
        <v>25</v>
      </c>
      <c r="C11">
        <v>0.8</v>
      </c>
      <c r="D11">
        <f>12/21</f>
        <v>0.5714285714285714</v>
      </c>
      <c r="E11">
        <v>0</v>
      </c>
      <c r="F11">
        <v>0</v>
      </c>
      <c r="G11">
        <v>0</v>
      </c>
      <c r="H11">
        <v>0.5</v>
      </c>
      <c r="I11">
        <v>0</v>
      </c>
      <c r="J11">
        <v>0.34402332361516058</v>
      </c>
      <c r="K11">
        <v>0.52388059701492529</v>
      </c>
      <c r="L11">
        <v>0.44166666666666643</v>
      </c>
      <c r="M11">
        <v>0.35000000000000026</v>
      </c>
      <c r="N11">
        <v>0.46198603568657876</v>
      </c>
      <c r="O11">
        <v>0.2</v>
      </c>
      <c r="P11">
        <v>0.32075471698113206</v>
      </c>
      <c r="Q11">
        <v>0.6893203883495147</v>
      </c>
      <c r="R11">
        <v>0.68095238095238098</v>
      </c>
      <c r="S11">
        <v>0.14375000000000004</v>
      </c>
      <c r="T11">
        <v>0.42767295597484278</v>
      </c>
      <c r="U11">
        <v>0.35135135135135137</v>
      </c>
      <c r="V11">
        <v>0.30555555555555558</v>
      </c>
      <c r="W11">
        <v>0.36842105263157893</v>
      </c>
      <c r="X11">
        <v>0.15096072687552753</v>
      </c>
    </row>
    <row r="12" spans="1:24" x14ac:dyDescent="0.2">
      <c r="A12">
        <v>93</v>
      </c>
      <c r="B12" t="s">
        <v>25</v>
      </c>
      <c r="C12">
        <v>0.4</v>
      </c>
      <c r="D12">
        <f>20/21</f>
        <v>0.95238095238095233</v>
      </c>
      <c r="E12">
        <v>1</v>
      </c>
      <c r="F12">
        <v>1</v>
      </c>
      <c r="G12">
        <v>0</v>
      </c>
      <c r="H12">
        <v>0.5</v>
      </c>
      <c r="I12">
        <v>0</v>
      </c>
      <c r="J12">
        <v>0.5860058309037901</v>
      </c>
      <c r="K12">
        <v>0.69253731343283587</v>
      </c>
      <c r="L12">
        <v>0.83333333333333337</v>
      </c>
      <c r="M12">
        <v>0.59166666666666679</v>
      </c>
      <c r="N12">
        <v>0.77851047323506595</v>
      </c>
      <c r="O12">
        <v>0.3</v>
      </c>
      <c r="P12">
        <v>0.46037735849056605</v>
      </c>
      <c r="Q12">
        <v>0.65048543689320393</v>
      </c>
      <c r="R12">
        <v>0.74761904761904774</v>
      </c>
      <c r="S12">
        <v>0.90625</v>
      </c>
      <c r="T12">
        <v>0.47169811320754718</v>
      </c>
      <c r="U12">
        <v>0.10810810810810811</v>
      </c>
      <c r="V12">
        <v>0.25</v>
      </c>
      <c r="W12">
        <v>0.23684210526315788</v>
      </c>
      <c r="X12">
        <v>0.5724144779305893</v>
      </c>
    </row>
    <row r="13" spans="1:24" x14ac:dyDescent="0.2">
      <c r="A13" t="s">
        <v>23</v>
      </c>
      <c r="B13" t="s">
        <v>25</v>
      </c>
      <c r="C13">
        <v>1</v>
      </c>
      <c r="D13">
        <v>1</v>
      </c>
      <c r="E13">
        <v>0</v>
      </c>
      <c r="F13">
        <v>0</v>
      </c>
      <c r="G13">
        <v>0</v>
      </c>
      <c r="H13">
        <v>0.5</v>
      </c>
      <c r="I13">
        <v>1</v>
      </c>
      <c r="J13">
        <v>8.4548104956268355E-2</v>
      </c>
      <c r="K13">
        <v>0.41492537313432853</v>
      </c>
      <c r="L13">
        <v>0.39166666666666689</v>
      </c>
      <c r="M13">
        <v>0.31666666666666704</v>
      </c>
      <c r="N13">
        <v>0.4918541505042669</v>
      </c>
      <c r="O13">
        <v>0.4</v>
      </c>
      <c r="P13">
        <v>0.50188679245283019</v>
      </c>
      <c r="Q13">
        <v>0.8058252427184468</v>
      </c>
      <c r="R13">
        <v>0.39523809523809528</v>
      </c>
      <c r="S13">
        <v>0.15625</v>
      </c>
      <c r="T13">
        <v>1</v>
      </c>
      <c r="U13">
        <v>0.94594594594594594</v>
      </c>
      <c r="V13">
        <v>0.1111111111111111</v>
      </c>
      <c r="W13">
        <v>0.23684210526315788</v>
      </c>
      <c r="X13">
        <v>0.68045280770567496</v>
      </c>
    </row>
    <row r="14" spans="1:24" x14ac:dyDescent="0.2">
      <c r="A14" t="s">
        <v>23</v>
      </c>
      <c r="B14" t="s">
        <v>25</v>
      </c>
      <c r="C14">
        <v>1</v>
      </c>
      <c r="D14">
        <v>1</v>
      </c>
      <c r="E14">
        <v>0</v>
      </c>
      <c r="F14">
        <v>0</v>
      </c>
      <c r="G14">
        <v>0</v>
      </c>
      <c r="H14">
        <v>0.5</v>
      </c>
      <c r="I14">
        <v>1</v>
      </c>
      <c r="J14">
        <v>8.4548104956268355E-2</v>
      </c>
      <c r="K14">
        <v>0.41492537313432853</v>
      </c>
      <c r="L14">
        <v>0.39166666666666689</v>
      </c>
      <c r="M14">
        <v>0.31666666666666704</v>
      </c>
      <c r="N14">
        <v>0.4918541505042669</v>
      </c>
      <c r="O14">
        <v>0.4</v>
      </c>
      <c r="P14">
        <v>0.50188679245283019</v>
      </c>
      <c r="Q14">
        <v>0.8058252427184468</v>
      </c>
      <c r="R14">
        <v>0.39523809523809528</v>
      </c>
      <c r="S14">
        <v>0.15625</v>
      </c>
      <c r="T14">
        <v>1</v>
      </c>
      <c r="U14">
        <v>0.94594594594594594</v>
      </c>
      <c r="V14">
        <v>0.1111111111111111</v>
      </c>
      <c r="W14">
        <v>0.23684210526315788</v>
      </c>
      <c r="X14">
        <v>0.7176902835013157</v>
      </c>
    </row>
    <row r="15" spans="1:24" x14ac:dyDescent="0.2">
      <c r="A15" t="s">
        <v>23</v>
      </c>
      <c r="B15" t="s">
        <v>25</v>
      </c>
      <c r="C15">
        <v>0.6</v>
      </c>
      <c r="D15">
        <f>20/21</f>
        <v>0.95238095238095233</v>
      </c>
      <c r="E15">
        <v>0</v>
      </c>
      <c r="F15">
        <v>0</v>
      </c>
      <c r="G15">
        <v>0</v>
      </c>
      <c r="H15">
        <v>0.5</v>
      </c>
      <c r="I15">
        <v>0</v>
      </c>
      <c r="J15">
        <v>0.74052478134110777</v>
      </c>
      <c r="K15">
        <v>0.86716417910447752</v>
      </c>
      <c r="L15">
        <v>0.9750000000000002</v>
      </c>
      <c r="M15">
        <v>0.63333333333333341</v>
      </c>
      <c r="N15">
        <v>0.86384794414274635</v>
      </c>
      <c r="O15">
        <v>0.6</v>
      </c>
      <c r="P15">
        <v>0.91698113207547172</v>
      </c>
      <c r="Q15">
        <v>0.86407766990291246</v>
      </c>
      <c r="R15">
        <v>0.60952380952380958</v>
      </c>
      <c r="S15">
        <v>6.25E-2</v>
      </c>
      <c r="T15">
        <v>0.85534591194968557</v>
      </c>
      <c r="U15">
        <v>0.1891891891891892</v>
      </c>
      <c r="V15">
        <v>2.7777777777777776E-2</v>
      </c>
      <c r="W15">
        <v>0</v>
      </c>
      <c r="X15">
        <v>1</v>
      </c>
    </row>
    <row r="16" spans="1:24" ht="15" x14ac:dyDescent="0.25">
      <c r="A16" s="2">
        <v>150</v>
      </c>
      <c r="B16" s="2" t="s">
        <v>26</v>
      </c>
      <c r="C16" s="2">
        <v>1</v>
      </c>
      <c r="D16" s="2">
        <f>5/21</f>
        <v>0.23809523809523808</v>
      </c>
      <c r="E16" s="2">
        <v>0</v>
      </c>
      <c r="F16" s="2">
        <v>0</v>
      </c>
      <c r="G16" s="2">
        <v>0</v>
      </c>
      <c r="H16" s="2">
        <v>0.5</v>
      </c>
      <c r="I16" s="2">
        <v>0</v>
      </c>
      <c r="J16" s="2">
        <v>0.25364431486880468</v>
      </c>
      <c r="K16" s="2">
        <v>0.41641791044776127</v>
      </c>
      <c r="L16" s="2">
        <v>0.45000000000000046</v>
      </c>
      <c r="M16" s="2">
        <v>0.15000000000000036</v>
      </c>
      <c r="N16" s="2">
        <v>0.3460046547711404</v>
      </c>
      <c r="O16" s="2">
        <v>0</v>
      </c>
      <c r="P16" s="2">
        <v>3.3962264150943396E-2</v>
      </c>
      <c r="Q16" s="3">
        <v>0.41456310679611663</v>
      </c>
      <c r="R16" s="4">
        <v>0.48904761904761906</v>
      </c>
      <c r="S16" s="2">
        <v>0.15000000000000002</v>
      </c>
      <c r="T16" s="2">
        <v>0.33333333333333331</v>
      </c>
      <c r="U16" s="2">
        <v>1</v>
      </c>
      <c r="V16" s="2">
        <v>0.1111111111111111</v>
      </c>
      <c r="W16" s="2">
        <v>0.18421052631578946</v>
      </c>
      <c r="X16" s="2">
        <v>0.14465518097413238</v>
      </c>
    </row>
    <row r="17" spans="1:24" ht="15" x14ac:dyDescent="0.25">
      <c r="A17" s="2">
        <v>150</v>
      </c>
      <c r="B17" s="2" t="s">
        <v>26</v>
      </c>
      <c r="C17" s="2">
        <v>1</v>
      </c>
      <c r="D17" s="2">
        <f>5/21</f>
        <v>0.23809523809523808</v>
      </c>
      <c r="E17" s="2">
        <v>0</v>
      </c>
      <c r="F17" s="2">
        <v>0</v>
      </c>
      <c r="G17" s="2">
        <v>0</v>
      </c>
      <c r="H17" s="2">
        <v>0.5</v>
      </c>
      <c r="I17" s="2">
        <v>0</v>
      </c>
      <c r="J17" s="2">
        <v>0.25364431486880468</v>
      </c>
      <c r="K17" s="2">
        <v>0.41641791044776127</v>
      </c>
      <c r="L17" s="2">
        <v>0.45000000000000046</v>
      </c>
      <c r="M17" s="2">
        <v>0.15000000000000036</v>
      </c>
      <c r="N17" s="2">
        <v>0.3460046547711404</v>
      </c>
      <c r="O17" s="2">
        <v>0</v>
      </c>
      <c r="P17" s="2">
        <v>3.3962264150943396E-2</v>
      </c>
      <c r="Q17" s="3">
        <v>0.49999999999999978</v>
      </c>
      <c r="R17" s="4">
        <v>0.56428571428571428</v>
      </c>
      <c r="S17" s="2">
        <v>0.15000000000000002</v>
      </c>
      <c r="T17" s="2">
        <v>0.33333333333333331</v>
      </c>
      <c r="U17" s="2">
        <v>1</v>
      </c>
      <c r="V17" s="2">
        <v>0.1111111111111111</v>
      </c>
      <c r="W17" s="2">
        <v>0.18421052631578946</v>
      </c>
      <c r="X17" s="2">
        <v>0.16699766645151681</v>
      </c>
    </row>
    <row r="18" spans="1:24" ht="15" x14ac:dyDescent="0.25">
      <c r="A18" s="2">
        <v>150</v>
      </c>
      <c r="B18" s="2" t="s">
        <v>26</v>
      </c>
      <c r="C18" s="2">
        <v>1</v>
      </c>
      <c r="D18" s="2">
        <f>5/21</f>
        <v>0.23809523809523808</v>
      </c>
      <c r="E18" s="2">
        <v>0</v>
      </c>
      <c r="F18" s="2">
        <v>0</v>
      </c>
      <c r="G18" s="2">
        <v>0</v>
      </c>
      <c r="H18" s="2">
        <v>0.5</v>
      </c>
      <c r="I18" s="2">
        <v>0</v>
      </c>
      <c r="J18" s="2">
        <v>0.25364431486880468</v>
      </c>
      <c r="K18" s="2">
        <v>0.41641791044776127</v>
      </c>
      <c r="L18" s="2">
        <v>0.45000000000000046</v>
      </c>
      <c r="M18" s="2">
        <v>0.15000000000000036</v>
      </c>
      <c r="N18" s="2">
        <v>0.34794414274631497</v>
      </c>
      <c r="O18" s="2">
        <v>0</v>
      </c>
      <c r="P18" s="2">
        <v>3.3962264150943396E-2</v>
      </c>
      <c r="Q18" s="3">
        <v>0.58640776699029107</v>
      </c>
      <c r="R18" s="4">
        <v>0.64000000000000012</v>
      </c>
      <c r="S18" s="2">
        <v>0.15000000000000002</v>
      </c>
      <c r="T18" s="2">
        <v>0.33333333333333331</v>
      </c>
      <c r="U18" s="2">
        <v>1</v>
      </c>
      <c r="V18" s="2">
        <v>0.1111111111111111</v>
      </c>
      <c r="W18" s="2">
        <v>0.18421052631578946</v>
      </c>
      <c r="X18" s="2">
        <v>0.21168263740628568</v>
      </c>
    </row>
    <row r="19" spans="1:24" ht="15" x14ac:dyDescent="0.25">
      <c r="A19" s="2">
        <v>150</v>
      </c>
      <c r="B19" s="2" t="s">
        <v>26</v>
      </c>
      <c r="C19" s="2">
        <v>1</v>
      </c>
      <c r="D19" s="2">
        <f>5/21</f>
        <v>0.23809523809523808</v>
      </c>
      <c r="E19" s="2">
        <v>0</v>
      </c>
      <c r="F19" s="2">
        <v>0</v>
      </c>
      <c r="G19" s="2">
        <v>0</v>
      </c>
      <c r="H19" s="2">
        <v>0.5</v>
      </c>
      <c r="I19" s="2">
        <v>0</v>
      </c>
      <c r="J19" s="2">
        <v>0.25364431486880468</v>
      </c>
      <c r="K19" s="2">
        <v>0.41641791044776127</v>
      </c>
      <c r="L19" s="2">
        <v>0.45000000000000046</v>
      </c>
      <c r="M19" s="2">
        <v>0.15000000000000036</v>
      </c>
      <c r="N19" s="2">
        <v>0.39255236617532974</v>
      </c>
      <c r="O19" s="2">
        <v>0</v>
      </c>
      <c r="P19" s="2">
        <v>7.1698113207547168E-2</v>
      </c>
      <c r="Q19" s="3">
        <v>0.67184466019417466</v>
      </c>
      <c r="R19" s="4">
        <v>0.71523809523809534</v>
      </c>
      <c r="S19" s="2">
        <v>0.15000000000000002</v>
      </c>
      <c r="T19" s="2">
        <v>0.54716981132075471</v>
      </c>
      <c r="U19" s="2">
        <v>1</v>
      </c>
      <c r="V19" s="2">
        <v>8.3333333333333329E-2</v>
      </c>
      <c r="W19" s="2">
        <v>0.18421052631578946</v>
      </c>
      <c r="X19" s="2">
        <v>0.26133260513380668</v>
      </c>
    </row>
    <row r="20" spans="1:24" x14ac:dyDescent="0.2">
      <c r="A20">
        <v>121</v>
      </c>
      <c r="B20" t="s">
        <v>26</v>
      </c>
      <c r="C20">
        <v>0.8</v>
      </c>
      <c r="D20">
        <f>15/21</f>
        <v>0.7142857142857143</v>
      </c>
      <c r="E20">
        <v>0</v>
      </c>
      <c r="F20">
        <v>0</v>
      </c>
      <c r="G20">
        <v>0</v>
      </c>
      <c r="H20">
        <v>0</v>
      </c>
      <c r="I20">
        <v>0</v>
      </c>
      <c r="J20">
        <v>5.2478134110787486E-2</v>
      </c>
      <c r="K20">
        <v>0</v>
      </c>
      <c r="L20">
        <v>0</v>
      </c>
      <c r="M20">
        <v>0.45000000000000046</v>
      </c>
      <c r="N20">
        <v>0</v>
      </c>
      <c r="O20">
        <v>0.1</v>
      </c>
      <c r="P20">
        <v>0</v>
      </c>
      <c r="Q20">
        <v>0</v>
      </c>
      <c r="R20">
        <v>0.45714285714285713</v>
      </c>
      <c r="S20">
        <v>0.15625</v>
      </c>
      <c r="T20">
        <v>0</v>
      </c>
      <c r="U20">
        <v>0.51351351351351349</v>
      </c>
      <c r="V20">
        <v>0.94444444444444442</v>
      </c>
      <c r="W20">
        <v>0.97368421052631582</v>
      </c>
      <c r="X20">
        <v>8.1922446750409611E-4</v>
      </c>
    </row>
    <row r="21" spans="1:24" x14ac:dyDescent="0.2">
      <c r="A21">
        <v>98</v>
      </c>
      <c r="B21" t="s">
        <v>26</v>
      </c>
      <c r="C21">
        <v>0.6</v>
      </c>
      <c r="D21">
        <f>15/21</f>
        <v>0.7142857142857143</v>
      </c>
      <c r="E21">
        <v>0</v>
      </c>
      <c r="F21">
        <v>0</v>
      </c>
      <c r="G21">
        <v>0</v>
      </c>
      <c r="H21">
        <v>0</v>
      </c>
      <c r="I21">
        <v>0</v>
      </c>
      <c r="J21">
        <v>0.2303206997084549</v>
      </c>
      <c r="K21">
        <v>0.22089552238805987</v>
      </c>
      <c r="L21">
        <v>0.27500000000000036</v>
      </c>
      <c r="M21">
        <v>0.35000000000000026</v>
      </c>
      <c r="N21">
        <v>0.14972847168347556</v>
      </c>
      <c r="O21">
        <v>0.2</v>
      </c>
      <c r="P21">
        <v>0.10943396226415095</v>
      </c>
      <c r="Q21">
        <v>0.11650485436893174</v>
      </c>
      <c r="R21">
        <v>0.49523809523809526</v>
      </c>
      <c r="S21">
        <v>0.16249999999999998</v>
      </c>
      <c r="T21">
        <v>0.13836477987421383</v>
      </c>
      <c r="U21">
        <v>0.67567567567567566</v>
      </c>
      <c r="V21">
        <v>0.69444444444444442</v>
      </c>
      <c r="W21">
        <v>0.71052631578947367</v>
      </c>
      <c r="X21">
        <v>2.9219006007646094E-2</v>
      </c>
    </row>
    <row r="22" spans="1:24" x14ac:dyDescent="0.2">
      <c r="A22">
        <v>118</v>
      </c>
      <c r="B22" t="s">
        <v>26</v>
      </c>
      <c r="C22">
        <v>0.6</v>
      </c>
      <c r="D22">
        <f>10/21</f>
        <v>0.47619047619047616</v>
      </c>
      <c r="E22">
        <v>0</v>
      </c>
      <c r="F22">
        <v>0</v>
      </c>
      <c r="G22">
        <v>0</v>
      </c>
      <c r="H22">
        <v>0</v>
      </c>
      <c r="I22">
        <v>0</v>
      </c>
      <c r="J22">
        <v>0.20699708454810514</v>
      </c>
      <c r="K22">
        <v>0.24179104477611965</v>
      </c>
      <c r="L22">
        <v>0.29166666666666669</v>
      </c>
      <c r="M22">
        <v>0.25</v>
      </c>
      <c r="N22">
        <v>0.15050426687354537</v>
      </c>
      <c r="O22">
        <v>0.2</v>
      </c>
      <c r="P22">
        <v>0.10943396226415095</v>
      </c>
      <c r="Q22">
        <v>5.8252427184466084E-2</v>
      </c>
      <c r="R22">
        <v>0.55238095238095242</v>
      </c>
      <c r="S22">
        <v>0.15062500000000001</v>
      </c>
      <c r="T22">
        <v>0.12578616352201258</v>
      </c>
      <c r="U22">
        <v>0.72972972972972971</v>
      </c>
      <c r="V22">
        <v>0.66666666666666663</v>
      </c>
      <c r="W22">
        <v>0.65789473684210531</v>
      </c>
      <c r="X22">
        <v>1.1270542674147262E-2</v>
      </c>
    </row>
    <row r="23" spans="1:24" x14ac:dyDescent="0.2">
      <c r="A23">
        <v>118</v>
      </c>
      <c r="B23" t="s">
        <v>26</v>
      </c>
      <c r="C23">
        <v>0.6</v>
      </c>
      <c r="D23">
        <f>10/21</f>
        <v>0.47619047619047616</v>
      </c>
      <c r="E23">
        <v>0</v>
      </c>
      <c r="F23">
        <v>0</v>
      </c>
      <c r="G23">
        <v>0</v>
      </c>
      <c r="H23">
        <v>0</v>
      </c>
      <c r="I23">
        <v>0</v>
      </c>
      <c r="J23">
        <v>0.20699708454810514</v>
      </c>
      <c r="K23">
        <v>0.24179104477611965</v>
      </c>
      <c r="L23">
        <v>0.29166666666666669</v>
      </c>
      <c r="M23">
        <v>0.25</v>
      </c>
      <c r="N23">
        <v>0.15050426687354537</v>
      </c>
      <c r="O23">
        <v>0.2</v>
      </c>
      <c r="P23">
        <v>0.10943396226415095</v>
      </c>
      <c r="Q23">
        <v>5.8252427184466084E-2</v>
      </c>
      <c r="R23">
        <v>0.55238095238095242</v>
      </c>
      <c r="S23">
        <v>0.15000000000000002</v>
      </c>
      <c r="T23">
        <v>0.12578616352201258</v>
      </c>
      <c r="U23">
        <v>0.72972972972972971</v>
      </c>
      <c r="V23">
        <v>0.5</v>
      </c>
      <c r="W23">
        <v>0.57894736842105265</v>
      </c>
      <c r="X23">
        <v>3.1254654684474456E-2</v>
      </c>
    </row>
    <row r="24" spans="1:24" x14ac:dyDescent="0.2">
      <c r="A24">
        <v>118</v>
      </c>
      <c r="B24" t="s">
        <v>26</v>
      </c>
      <c r="C24">
        <v>0.6</v>
      </c>
      <c r="D24">
        <f>10/21</f>
        <v>0.47619047619047616</v>
      </c>
      <c r="E24">
        <v>0</v>
      </c>
      <c r="F24">
        <v>1</v>
      </c>
      <c r="G24">
        <v>0</v>
      </c>
      <c r="H24">
        <v>0</v>
      </c>
      <c r="I24">
        <v>0</v>
      </c>
      <c r="J24">
        <v>0.20699708454810514</v>
      </c>
      <c r="K24">
        <v>0.24179104477611965</v>
      </c>
      <c r="L24">
        <v>0.29166666666666669</v>
      </c>
      <c r="M24">
        <v>0.25</v>
      </c>
      <c r="N24">
        <v>0.2482544608223429</v>
      </c>
      <c r="O24">
        <v>0.2</v>
      </c>
      <c r="P24">
        <v>0.13962264150943396</v>
      </c>
      <c r="Q24">
        <v>0.11650485436893174</v>
      </c>
      <c r="R24">
        <v>0.62857142857142867</v>
      </c>
      <c r="S24">
        <v>3.7499999999999978E-2</v>
      </c>
      <c r="T24">
        <v>0.33962264150943394</v>
      </c>
      <c r="U24">
        <v>0.72972972972972971</v>
      </c>
      <c r="V24">
        <v>0.30555555555555558</v>
      </c>
      <c r="W24">
        <v>0.36842105263157893</v>
      </c>
      <c r="X24">
        <v>7.0478129189216032E-2</v>
      </c>
    </row>
    <row r="25" spans="1:24" x14ac:dyDescent="0.2">
      <c r="A25">
        <v>145</v>
      </c>
      <c r="B25" t="s">
        <v>26</v>
      </c>
      <c r="C25">
        <v>1</v>
      </c>
      <c r="D25">
        <f>10/21</f>
        <v>0.47619047619047616</v>
      </c>
      <c r="E25">
        <v>0</v>
      </c>
      <c r="F25">
        <v>1</v>
      </c>
      <c r="G25">
        <v>0</v>
      </c>
      <c r="H25">
        <v>0</v>
      </c>
      <c r="I25">
        <v>0</v>
      </c>
      <c r="J25">
        <v>0.27113702623906732</v>
      </c>
      <c r="K25">
        <v>0.47910447761194019</v>
      </c>
      <c r="L25">
        <v>0.5</v>
      </c>
      <c r="M25">
        <v>0.20000000000000048</v>
      </c>
      <c r="N25">
        <v>0.51318851823118694</v>
      </c>
      <c r="O25">
        <v>0.2</v>
      </c>
      <c r="P25">
        <v>0.35849056603773582</v>
      </c>
      <c r="Q25">
        <v>0.66990291262135926</v>
      </c>
      <c r="R25">
        <v>0.87142857142857144</v>
      </c>
      <c r="S25">
        <v>0</v>
      </c>
      <c r="T25">
        <v>0.61006289308176098</v>
      </c>
      <c r="U25">
        <v>0.45945945945945948</v>
      </c>
      <c r="V25">
        <v>0.16666666666666666</v>
      </c>
      <c r="W25">
        <v>0.21052631578947367</v>
      </c>
      <c r="X25">
        <v>0.1947768233950648</v>
      </c>
    </row>
    <row r="26" spans="1:24" x14ac:dyDescent="0.2">
      <c r="A26">
        <v>148</v>
      </c>
      <c r="B26" t="s">
        <v>26</v>
      </c>
      <c r="C26">
        <v>0.6</v>
      </c>
      <c r="D26">
        <f>10/21</f>
        <v>0.47619047619047616</v>
      </c>
      <c r="E26">
        <v>0</v>
      </c>
      <c r="F26">
        <v>0</v>
      </c>
      <c r="G26">
        <v>1</v>
      </c>
      <c r="H26">
        <v>0</v>
      </c>
      <c r="I26">
        <v>0</v>
      </c>
      <c r="J26">
        <v>0.20699708454810514</v>
      </c>
      <c r="K26">
        <v>0.24179104477611965</v>
      </c>
      <c r="L26">
        <v>0.29166666666666669</v>
      </c>
      <c r="M26">
        <v>0.2333333333333337</v>
      </c>
      <c r="N26">
        <v>0.18580294802172226</v>
      </c>
      <c r="O26">
        <v>0.2</v>
      </c>
      <c r="P26">
        <v>0.10943396226415095</v>
      </c>
      <c r="Q26">
        <v>5.8252427184466084E-2</v>
      </c>
      <c r="R26">
        <v>0.55238095238095242</v>
      </c>
      <c r="S26">
        <v>0.15000000000000002</v>
      </c>
      <c r="T26">
        <v>0.12578616352201258</v>
      </c>
      <c r="U26">
        <v>0.72972972972972971</v>
      </c>
      <c r="V26">
        <v>0.5</v>
      </c>
      <c r="W26">
        <v>0.57894736842105265</v>
      </c>
      <c r="X26">
        <v>2.7580557072637901E-2</v>
      </c>
    </row>
    <row r="27" spans="1:24" x14ac:dyDescent="0.2">
      <c r="A27">
        <v>101</v>
      </c>
      <c r="B27" t="s">
        <v>26</v>
      </c>
      <c r="C27">
        <v>0.6</v>
      </c>
      <c r="D27">
        <f t="shared" ref="D27:D33" si="0">9/21</f>
        <v>0.42857142857142855</v>
      </c>
      <c r="E27">
        <v>0</v>
      </c>
      <c r="F27">
        <v>0</v>
      </c>
      <c r="G27">
        <v>0</v>
      </c>
      <c r="H27">
        <v>0</v>
      </c>
      <c r="I27">
        <v>0</v>
      </c>
      <c r="J27">
        <v>0.20699708454810514</v>
      </c>
      <c r="K27">
        <v>0.13283582089552248</v>
      </c>
      <c r="L27">
        <v>0.30833333333333357</v>
      </c>
      <c r="M27">
        <v>0.40000000000000036</v>
      </c>
      <c r="N27">
        <v>0.13537626066718386</v>
      </c>
      <c r="O27">
        <v>0.2</v>
      </c>
      <c r="P27">
        <v>6.7924528301886791E-2</v>
      </c>
      <c r="Q27">
        <v>0</v>
      </c>
      <c r="R27">
        <v>0.47619047619047616</v>
      </c>
      <c r="S27">
        <v>0.19374999999999998</v>
      </c>
      <c r="T27">
        <v>7.5471698113207544E-2</v>
      </c>
      <c r="U27">
        <v>0.72972972972972971</v>
      </c>
      <c r="V27">
        <v>0.69444444444444442</v>
      </c>
      <c r="W27">
        <v>0.68421052631578949</v>
      </c>
      <c r="X27">
        <v>6.9758204657166976E-3</v>
      </c>
    </row>
    <row r="28" spans="1:24" x14ac:dyDescent="0.2">
      <c r="A28">
        <v>137</v>
      </c>
      <c r="B28" t="s">
        <v>26</v>
      </c>
      <c r="C28">
        <v>0.8</v>
      </c>
      <c r="D28">
        <f t="shared" si="0"/>
        <v>0.42857142857142855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5.2238805970149252E-2</v>
      </c>
      <c r="L28">
        <v>0.3000000000000001</v>
      </c>
      <c r="M28">
        <v>0.25</v>
      </c>
      <c r="N28">
        <v>8.727695888285493E-2</v>
      </c>
      <c r="O28">
        <v>0.2</v>
      </c>
      <c r="P28">
        <v>0.1169811320754717</v>
      </c>
      <c r="Q28">
        <v>0</v>
      </c>
      <c r="R28">
        <v>0.63809523809523816</v>
      </c>
      <c r="S28">
        <v>0.16249999999999998</v>
      </c>
      <c r="T28">
        <v>6.2893081761006289E-2</v>
      </c>
      <c r="U28">
        <v>0.35135135135135137</v>
      </c>
      <c r="V28">
        <v>1</v>
      </c>
      <c r="W28">
        <v>1</v>
      </c>
      <c r="X28">
        <v>3.3786803038578027E-2</v>
      </c>
    </row>
    <row r="29" spans="1:24" x14ac:dyDescent="0.2">
      <c r="A29">
        <v>101</v>
      </c>
      <c r="B29" t="s">
        <v>26</v>
      </c>
      <c r="C29">
        <v>0.6</v>
      </c>
      <c r="D29">
        <f t="shared" si="0"/>
        <v>0.42857142857142855</v>
      </c>
      <c r="E29">
        <v>0</v>
      </c>
      <c r="F29">
        <v>0</v>
      </c>
      <c r="G29">
        <v>0</v>
      </c>
      <c r="H29">
        <v>0</v>
      </c>
      <c r="I29">
        <v>0</v>
      </c>
      <c r="J29">
        <v>0.20699708454810514</v>
      </c>
      <c r="K29">
        <v>0.13283582089552248</v>
      </c>
      <c r="L29">
        <v>0.30833333333333357</v>
      </c>
      <c r="M29">
        <v>0.40000000000000036</v>
      </c>
      <c r="N29">
        <v>0.17532971295577968</v>
      </c>
      <c r="O29">
        <v>0.2</v>
      </c>
      <c r="P29">
        <v>0.1169811320754717</v>
      </c>
      <c r="Q29">
        <v>0</v>
      </c>
      <c r="R29">
        <v>0.63809523809523816</v>
      </c>
      <c r="S29">
        <v>0.13749999999999996</v>
      </c>
      <c r="T29">
        <v>0.1761006289308176</v>
      </c>
      <c r="U29">
        <v>1</v>
      </c>
      <c r="V29">
        <v>0.47222222222222221</v>
      </c>
      <c r="W29">
        <v>0.47368421052631576</v>
      </c>
      <c r="X29">
        <v>3.5028052231766048E-2</v>
      </c>
    </row>
    <row r="30" spans="1:24" x14ac:dyDescent="0.2">
      <c r="A30">
        <v>137</v>
      </c>
      <c r="B30" t="s">
        <v>26</v>
      </c>
      <c r="C30">
        <v>0.8</v>
      </c>
      <c r="D30">
        <f t="shared" si="0"/>
        <v>0.42857142857142855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5.2238805970149252E-2</v>
      </c>
      <c r="L30">
        <v>0.3000000000000001</v>
      </c>
      <c r="M30">
        <v>0.25</v>
      </c>
      <c r="N30">
        <v>0.12839410395655548</v>
      </c>
      <c r="O30">
        <v>0.2</v>
      </c>
      <c r="P30">
        <v>0.1169811320754717</v>
      </c>
      <c r="Q30">
        <v>0</v>
      </c>
      <c r="R30">
        <v>0.63809523809523816</v>
      </c>
      <c r="S30">
        <v>0.13749999999999996</v>
      </c>
      <c r="T30">
        <v>0.1761006289308176</v>
      </c>
      <c r="U30">
        <v>1</v>
      </c>
      <c r="V30">
        <v>0.5</v>
      </c>
      <c r="W30">
        <v>0.57894736842105265</v>
      </c>
      <c r="X30">
        <v>4.3120996971351966E-2</v>
      </c>
    </row>
    <row r="31" spans="1:24" x14ac:dyDescent="0.2">
      <c r="A31">
        <v>101</v>
      </c>
      <c r="B31" t="s">
        <v>26</v>
      </c>
      <c r="C31">
        <v>0.6</v>
      </c>
      <c r="D31">
        <f t="shared" si="0"/>
        <v>0.42857142857142855</v>
      </c>
      <c r="E31">
        <v>0</v>
      </c>
      <c r="F31">
        <v>0</v>
      </c>
      <c r="G31">
        <v>0</v>
      </c>
      <c r="H31">
        <v>0</v>
      </c>
      <c r="I31">
        <v>0</v>
      </c>
      <c r="J31">
        <v>0.20699708454810514</v>
      </c>
      <c r="K31">
        <v>0.13283582089552248</v>
      </c>
      <c r="L31">
        <v>0.30833333333333357</v>
      </c>
      <c r="M31">
        <v>0.40000000000000036</v>
      </c>
      <c r="N31">
        <v>0.18153607447633824</v>
      </c>
      <c r="O31">
        <v>0.2</v>
      </c>
      <c r="P31">
        <v>0.1169811320754717</v>
      </c>
      <c r="Q31">
        <v>0</v>
      </c>
      <c r="R31">
        <v>0.63809523809523816</v>
      </c>
      <c r="S31">
        <v>0.13749999999999996</v>
      </c>
      <c r="T31">
        <v>0.1761006289308176</v>
      </c>
      <c r="U31">
        <v>1</v>
      </c>
      <c r="V31">
        <v>0.47222222222222221</v>
      </c>
      <c r="W31">
        <v>0.47368421052631576</v>
      </c>
      <c r="X31">
        <v>4.9923042550022341E-2</v>
      </c>
    </row>
    <row r="32" spans="1:24" x14ac:dyDescent="0.2">
      <c r="A32">
        <v>106</v>
      </c>
      <c r="B32" t="s">
        <v>26</v>
      </c>
      <c r="C32">
        <v>0.4</v>
      </c>
      <c r="D32">
        <f t="shared" si="0"/>
        <v>0.42857142857142855</v>
      </c>
      <c r="E32">
        <v>0</v>
      </c>
      <c r="F32">
        <v>0</v>
      </c>
      <c r="G32">
        <v>0</v>
      </c>
      <c r="H32">
        <v>0</v>
      </c>
      <c r="I32">
        <v>0</v>
      </c>
      <c r="J32">
        <v>0.28862973760932953</v>
      </c>
      <c r="K32">
        <v>0.39402985074626873</v>
      </c>
      <c r="L32">
        <v>0.40833333333333383</v>
      </c>
      <c r="M32">
        <v>0.45833333333333331</v>
      </c>
      <c r="N32">
        <v>0.29014740108611325</v>
      </c>
      <c r="O32">
        <v>0.2</v>
      </c>
      <c r="P32">
        <v>0.18490566037735848</v>
      </c>
      <c r="Q32">
        <v>0.23300970873786389</v>
      </c>
      <c r="R32">
        <v>0.71904761904761916</v>
      </c>
      <c r="S32">
        <v>0.125</v>
      </c>
      <c r="T32">
        <v>0.2389937106918239</v>
      </c>
      <c r="U32">
        <v>0.89189189189189189</v>
      </c>
      <c r="V32">
        <v>0.3888888888888889</v>
      </c>
      <c r="W32">
        <v>0.44736842105263158</v>
      </c>
      <c r="X32">
        <v>6.893898018966288E-2</v>
      </c>
    </row>
    <row r="33" spans="1:24" x14ac:dyDescent="0.2">
      <c r="A33">
        <v>106</v>
      </c>
      <c r="B33" t="s">
        <v>26</v>
      </c>
      <c r="C33">
        <v>0.4</v>
      </c>
      <c r="D33">
        <f t="shared" si="0"/>
        <v>0.42857142857142855</v>
      </c>
      <c r="E33">
        <v>0</v>
      </c>
      <c r="F33">
        <v>0</v>
      </c>
      <c r="G33">
        <v>0</v>
      </c>
      <c r="H33">
        <v>0</v>
      </c>
      <c r="I33">
        <v>0</v>
      </c>
      <c r="J33">
        <v>0.28862973760932953</v>
      </c>
      <c r="K33">
        <v>0.39402985074626873</v>
      </c>
      <c r="L33">
        <v>0.40833333333333383</v>
      </c>
      <c r="M33">
        <v>0.45833333333333331</v>
      </c>
      <c r="N33">
        <v>0.31070597362296354</v>
      </c>
      <c r="O33">
        <v>0.2</v>
      </c>
      <c r="P33">
        <v>0.18490566037735848</v>
      </c>
      <c r="Q33">
        <v>0.23300970873786389</v>
      </c>
      <c r="R33">
        <v>0.71904761904761916</v>
      </c>
      <c r="S33">
        <v>0.125</v>
      </c>
      <c r="T33">
        <v>0.2389937106918239</v>
      </c>
      <c r="U33">
        <v>0.89189189189189189</v>
      </c>
      <c r="V33">
        <v>0.3888888888888889</v>
      </c>
      <c r="W33">
        <v>0.44736842105263158</v>
      </c>
      <c r="X33">
        <v>9.8728960826175466E-2</v>
      </c>
    </row>
    <row r="34" spans="1:24" x14ac:dyDescent="0.2">
      <c r="A34" t="s">
        <v>23</v>
      </c>
      <c r="B34" t="s">
        <v>26</v>
      </c>
      <c r="C34">
        <v>0.8</v>
      </c>
      <c r="D34">
        <f>7/21</f>
        <v>0.33333333333333331</v>
      </c>
      <c r="E34">
        <v>0</v>
      </c>
      <c r="F34">
        <v>0</v>
      </c>
      <c r="G34">
        <v>0</v>
      </c>
      <c r="H34">
        <v>0.5</v>
      </c>
      <c r="I34">
        <v>0</v>
      </c>
      <c r="J34">
        <v>0.27405247813411088</v>
      </c>
      <c r="K34">
        <v>0.47014925373134331</v>
      </c>
      <c r="L34">
        <v>0.40833333333333383</v>
      </c>
      <c r="M34">
        <v>0.3000000000000001</v>
      </c>
      <c r="N34">
        <v>0.48332040341349886</v>
      </c>
      <c r="O34">
        <v>0.2</v>
      </c>
      <c r="P34">
        <v>0.21886792452830189</v>
      </c>
      <c r="Q34">
        <v>0.50485436893203894</v>
      </c>
      <c r="R34">
        <v>0.55238095238095242</v>
      </c>
      <c r="S34">
        <v>0.13749999999999996</v>
      </c>
      <c r="T34">
        <v>0.26415094339622641</v>
      </c>
      <c r="U34">
        <v>0.45945945945945948</v>
      </c>
      <c r="V34">
        <v>0.30555555555555558</v>
      </c>
      <c r="W34">
        <v>0.34210526315789475</v>
      </c>
      <c r="X34">
        <v>0.14721215431209969</v>
      </c>
    </row>
    <row r="35" spans="1:24" x14ac:dyDescent="0.2">
      <c r="A35">
        <v>104</v>
      </c>
      <c r="B35" t="s">
        <v>26</v>
      </c>
      <c r="C35">
        <v>0.6</v>
      </c>
      <c r="D35">
        <f t="shared" ref="D35:D40" si="1">5/21</f>
        <v>0.23809523809523808</v>
      </c>
      <c r="E35">
        <v>0</v>
      </c>
      <c r="F35">
        <v>0</v>
      </c>
      <c r="G35">
        <v>0</v>
      </c>
      <c r="H35">
        <v>0</v>
      </c>
      <c r="I35">
        <v>0</v>
      </c>
      <c r="J35">
        <v>0.18950437317784249</v>
      </c>
      <c r="K35">
        <v>0.26865671641791045</v>
      </c>
      <c r="L35">
        <v>0.32500000000000046</v>
      </c>
      <c r="M35">
        <v>0.52500000000000036</v>
      </c>
      <c r="N35">
        <v>0.15593483320403415</v>
      </c>
      <c r="O35">
        <v>0.2</v>
      </c>
      <c r="P35">
        <v>0.11320754716981132</v>
      </c>
      <c r="Q35">
        <v>0.11650485436893174</v>
      </c>
      <c r="R35">
        <v>0.51428571428571435</v>
      </c>
      <c r="S35">
        <v>0.125</v>
      </c>
      <c r="T35">
        <v>0.12578616352201258</v>
      </c>
      <c r="U35">
        <v>0.45945945945945948</v>
      </c>
      <c r="V35">
        <v>0.47222222222222221</v>
      </c>
      <c r="W35">
        <v>0.39473684210526316</v>
      </c>
      <c r="X35">
        <v>1.9115237575095577E-3</v>
      </c>
    </row>
    <row r="36" spans="1:24" x14ac:dyDescent="0.2">
      <c r="A36">
        <v>104</v>
      </c>
      <c r="B36" t="s">
        <v>26</v>
      </c>
      <c r="C36">
        <v>0.6</v>
      </c>
      <c r="D36">
        <f t="shared" si="1"/>
        <v>0.23809523809523808</v>
      </c>
      <c r="E36">
        <v>0</v>
      </c>
      <c r="F36">
        <v>0</v>
      </c>
      <c r="G36">
        <v>0</v>
      </c>
      <c r="H36">
        <v>0</v>
      </c>
      <c r="I36">
        <v>0</v>
      </c>
      <c r="J36">
        <v>0.18950437317784249</v>
      </c>
      <c r="K36">
        <v>0.26865671641791045</v>
      </c>
      <c r="L36">
        <v>0.32500000000000046</v>
      </c>
      <c r="M36">
        <v>0.52500000000000036</v>
      </c>
      <c r="N36">
        <v>0.15981380915438323</v>
      </c>
      <c r="O36">
        <v>0.2</v>
      </c>
      <c r="P36">
        <v>0.11320754716981132</v>
      </c>
      <c r="Q36">
        <v>0.11650485436893174</v>
      </c>
      <c r="R36">
        <v>0.51428571428571435</v>
      </c>
      <c r="S36">
        <v>0.125</v>
      </c>
      <c r="T36">
        <v>0.12578616352201258</v>
      </c>
      <c r="U36">
        <v>0.45945945945945948</v>
      </c>
      <c r="V36">
        <v>0.5</v>
      </c>
      <c r="W36">
        <v>0.57894736842105265</v>
      </c>
      <c r="X36">
        <v>2.4254009234893997E-2</v>
      </c>
    </row>
    <row r="37" spans="1:24" x14ac:dyDescent="0.2">
      <c r="A37">
        <v>104</v>
      </c>
      <c r="B37" t="s">
        <v>26</v>
      </c>
      <c r="C37">
        <v>0.6</v>
      </c>
      <c r="D37">
        <f t="shared" si="1"/>
        <v>0.23809523809523808</v>
      </c>
      <c r="E37">
        <v>0</v>
      </c>
      <c r="F37">
        <v>0</v>
      </c>
      <c r="G37">
        <v>0</v>
      </c>
      <c r="H37">
        <v>0</v>
      </c>
      <c r="I37">
        <v>0</v>
      </c>
      <c r="J37">
        <v>0.18950437317784249</v>
      </c>
      <c r="K37">
        <v>0.26865671641791045</v>
      </c>
      <c r="L37">
        <v>0.32500000000000046</v>
      </c>
      <c r="M37">
        <v>0.52500000000000036</v>
      </c>
      <c r="N37">
        <v>0.1617532971295578</v>
      </c>
      <c r="O37">
        <v>0.2</v>
      </c>
      <c r="P37">
        <v>0.11320754716981132</v>
      </c>
      <c r="Q37">
        <v>0.11650485436893174</v>
      </c>
      <c r="R37">
        <v>0.51428571428571435</v>
      </c>
      <c r="S37">
        <v>0.125</v>
      </c>
      <c r="T37">
        <v>0.12578616352201258</v>
      </c>
      <c r="U37">
        <v>0.45945945945945948</v>
      </c>
      <c r="V37">
        <v>0.5</v>
      </c>
      <c r="W37">
        <v>0.57894736842105265</v>
      </c>
      <c r="X37">
        <v>4.1631497939526342E-2</v>
      </c>
    </row>
    <row r="38" spans="1:24" x14ac:dyDescent="0.2">
      <c r="A38">
        <v>129</v>
      </c>
      <c r="B38" t="s">
        <v>26</v>
      </c>
      <c r="C38">
        <v>0.6</v>
      </c>
      <c r="D38">
        <f t="shared" si="1"/>
        <v>0.23809523809523808</v>
      </c>
      <c r="E38">
        <v>0</v>
      </c>
      <c r="F38">
        <v>0</v>
      </c>
      <c r="G38">
        <v>0</v>
      </c>
      <c r="H38">
        <v>0</v>
      </c>
      <c r="I38">
        <v>0</v>
      </c>
      <c r="J38">
        <v>0.35568513119533524</v>
      </c>
      <c r="K38">
        <v>0.54776119402985102</v>
      </c>
      <c r="L38">
        <v>0.51666666666666694</v>
      </c>
      <c r="M38">
        <v>0.49166666666666714</v>
      </c>
      <c r="N38">
        <v>0.34794414274631497</v>
      </c>
      <c r="O38">
        <v>0.2</v>
      </c>
      <c r="P38">
        <v>0.23018867924528302</v>
      </c>
      <c r="Q38">
        <v>0.46601941747572823</v>
      </c>
      <c r="R38">
        <v>0.62857142857142867</v>
      </c>
      <c r="S38">
        <v>9.9999999999999978E-2</v>
      </c>
      <c r="T38">
        <v>0.22641509433962265</v>
      </c>
      <c r="U38">
        <v>0.35135135135135137</v>
      </c>
      <c r="V38">
        <v>0.3611111111111111</v>
      </c>
      <c r="W38">
        <v>0.42105263157894735</v>
      </c>
      <c r="X38">
        <v>9.2522714860235347E-2</v>
      </c>
    </row>
    <row r="39" spans="1:24" x14ac:dyDescent="0.2">
      <c r="A39">
        <v>129</v>
      </c>
      <c r="B39" t="s">
        <v>26</v>
      </c>
      <c r="C39">
        <v>0.6</v>
      </c>
      <c r="D39">
        <f t="shared" si="1"/>
        <v>0.23809523809523808</v>
      </c>
      <c r="E39">
        <v>0</v>
      </c>
      <c r="F39">
        <v>0</v>
      </c>
      <c r="G39">
        <v>0</v>
      </c>
      <c r="H39">
        <v>0</v>
      </c>
      <c r="I39">
        <v>0</v>
      </c>
      <c r="J39">
        <v>0.35568513119533524</v>
      </c>
      <c r="K39">
        <v>0.54776119402985102</v>
      </c>
      <c r="L39">
        <v>0.51666666666666694</v>
      </c>
      <c r="M39">
        <v>0.49166666666666714</v>
      </c>
      <c r="N39">
        <v>0.34794414274631497</v>
      </c>
      <c r="O39">
        <v>0.2</v>
      </c>
      <c r="P39">
        <v>0.23018867924528302</v>
      </c>
      <c r="Q39">
        <v>0.46601941747572823</v>
      </c>
      <c r="R39">
        <v>0.62857142857142867</v>
      </c>
      <c r="S39">
        <v>9.9999999999999978E-2</v>
      </c>
      <c r="T39">
        <v>0.22641509433962265</v>
      </c>
      <c r="U39">
        <v>0.35135135135135137</v>
      </c>
      <c r="V39">
        <v>0.3611111111111111</v>
      </c>
      <c r="W39">
        <v>0.42105263157894735</v>
      </c>
      <c r="X39">
        <v>0.13596643662181621</v>
      </c>
    </row>
    <row r="40" spans="1:24" x14ac:dyDescent="0.2">
      <c r="A40">
        <v>115</v>
      </c>
      <c r="B40" t="s">
        <v>26</v>
      </c>
      <c r="C40">
        <v>0.4</v>
      </c>
      <c r="D40">
        <f t="shared" si="1"/>
        <v>0.23809523809523808</v>
      </c>
      <c r="E40">
        <v>0</v>
      </c>
      <c r="F40">
        <v>0</v>
      </c>
      <c r="G40">
        <v>1</v>
      </c>
      <c r="H40">
        <v>0</v>
      </c>
      <c r="I40">
        <v>0</v>
      </c>
      <c r="J40">
        <v>0.35568513119533524</v>
      </c>
      <c r="K40">
        <v>0.54776119402985102</v>
      </c>
      <c r="L40">
        <v>0.51666666666666694</v>
      </c>
      <c r="M40">
        <v>0.64166666666666694</v>
      </c>
      <c r="N40">
        <v>0.36346004654771141</v>
      </c>
      <c r="O40">
        <v>0.2</v>
      </c>
      <c r="P40">
        <v>0.23018867924528302</v>
      </c>
      <c r="Q40">
        <v>0.46601941747572823</v>
      </c>
      <c r="R40">
        <v>0.62857142857142867</v>
      </c>
      <c r="S40">
        <v>9.9999999999999978E-2</v>
      </c>
      <c r="T40">
        <v>0.22641509433962265</v>
      </c>
      <c r="U40">
        <v>0.35135135135135137</v>
      </c>
      <c r="V40">
        <v>0.3611111111111111</v>
      </c>
      <c r="W40">
        <v>0.42105263157894735</v>
      </c>
      <c r="X40">
        <v>0.15210267613326051</v>
      </c>
    </row>
    <row r="41" spans="1:24" x14ac:dyDescent="0.2">
      <c r="A41" t="s">
        <v>23</v>
      </c>
      <c r="B41" t="s">
        <v>26</v>
      </c>
      <c r="C41">
        <v>0.6</v>
      </c>
      <c r="D41">
        <f>16/21</f>
        <v>0.76190476190476186</v>
      </c>
      <c r="E41">
        <v>0</v>
      </c>
      <c r="F41">
        <v>1</v>
      </c>
      <c r="G41">
        <v>0</v>
      </c>
      <c r="H41">
        <v>0.5</v>
      </c>
      <c r="I41">
        <v>0</v>
      </c>
      <c r="J41">
        <v>0.46938775510204089</v>
      </c>
      <c r="K41">
        <v>0.5567164179104479</v>
      </c>
      <c r="L41">
        <v>0.64166666666666694</v>
      </c>
      <c r="M41">
        <v>0.58333333333333337</v>
      </c>
      <c r="N41">
        <v>0.55159038013964312</v>
      </c>
      <c r="O41">
        <v>0.2</v>
      </c>
      <c r="P41">
        <v>0.2981132075471698</v>
      </c>
      <c r="Q41">
        <v>0.84466019417475713</v>
      </c>
      <c r="R41">
        <v>0.50000000000000011</v>
      </c>
      <c r="S41">
        <v>6.25E-2</v>
      </c>
      <c r="T41">
        <v>0.79874213836477992</v>
      </c>
      <c r="U41">
        <v>0.45945945945945948</v>
      </c>
      <c r="V41">
        <v>0.16666666666666666</v>
      </c>
      <c r="W41">
        <v>0.21052631578947367</v>
      </c>
      <c r="X41">
        <v>0.28263244128891318</v>
      </c>
    </row>
    <row r="42" spans="1:24" x14ac:dyDescent="0.2">
      <c r="A42">
        <v>161</v>
      </c>
      <c r="B42" t="s">
        <v>26</v>
      </c>
      <c r="C42">
        <v>0.8</v>
      </c>
      <c r="D42">
        <f t="shared" ref="D42:D50" si="2">2/21</f>
        <v>9.5238095238095233E-2</v>
      </c>
      <c r="E42">
        <v>0</v>
      </c>
      <c r="F42">
        <v>0</v>
      </c>
      <c r="G42">
        <v>0</v>
      </c>
      <c r="H42">
        <v>0</v>
      </c>
      <c r="I42">
        <v>0</v>
      </c>
      <c r="J42">
        <v>0.20699708454810514</v>
      </c>
      <c r="K42">
        <v>0.24179104477611965</v>
      </c>
      <c r="L42">
        <v>0.3416666666666674</v>
      </c>
      <c r="M42">
        <v>0.25</v>
      </c>
      <c r="N42">
        <v>0.16679596586501164</v>
      </c>
      <c r="O42">
        <v>0.2</v>
      </c>
      <c r="P42">
        <v>0.1169811320754717</v>
      </c>
      <c r="Q42">
        <v>5.8252427184466084E-2</v>
      </c>
      <c r="R42">
        <v>0.55238095238095242</v>
      </c>
      <c r="S42">
        <v>0.15000000000000002</v>
      </c>
      <c r="T42">
        <v>0.12578616352201258</v>
      </c>
      <c r="U42">
        <v>0.72972972972972971</v>
      </c>
      <c r="V42">
        <v>0.66666666666666663</v>
      </c>
      <c r="W42">
        <v>0.65789473684210531</v>
      </c>
      <c r="X42">
        <v>6.7275706270790922E-3</v>
      </c>
    </row>
    <row r="43" spans="1:24" x14ac:dyDescent="0.2">
      <c r="A43">
        <v>161</v>
      </c>
      <c r="B43" t="s">
        <v>26</v>
      </c>
      <c r="C43">
        <v>0.8</v>
      </c>
      <c r="D43">
        <f t="shared" si="2"/>
        <v>9.5238095238095233E-2</v>
      </c>
      <c r="E43">
        <v>0</v>
      </c>
      <c r="F43">
        <v>0</v>
      </c>
      <c r="G43">
        <v>0</v>
      </c>
      <c r="H43">
        <v>0</v>
      </c>
      <c r="I43">
        <v>0</v>
      </c>
      <c r="J43">
        <v>0.20699708454810514</v>
      </c>
      <c r="K43">
        <v>0.24179104477611965</v>
      </c>
      <c r="L43">
        <v>0.3416666666666674</v>
      </c>
      <c r="M43">
        <v>0.25</v>
      </c>
      <c r="N43">
        <v>0.17688130333591931</v>
      </c>
      <c r="O43">
        <v>0.2</v>
      </c>
      <c r="P43">
        <v>0.1169811320754717</v>
      </c>
      <c r="Q43">
        <v>5.8252427184466084E-2</v>
      </c>
      <c r="R43">
        <v>0.55238095238095242</v>
      </c>
      <c r="S43">
        <v>0.15000000000000002</v>
      </c>
      <c r="T43">
        <v>0.12578616352201258</v>
      </c>
      <c r="U43">
        <v>0.72972972972972971</v>
      </c>
      <c r="V43">
        <v>0.5</v>
      </c>
      <c r="W43">
        <v>0.57894736842105265</v>
      </c>
      <c r="X43">
        <v>2.6587557718087483E-2</v>
      </c>
    </row>
    <row r="44" spans="1:24" x14ac:dyDescent="0.2">
      <c r="A44">
        <v>161</v>
      </c>
      <c r="B44" t="s">
        <v>26</v>
      </c>
      <c r="C44">
        <v>0.8</v>
      </c>
      <c r="D44">
        <f t="shared" si="2"/>
        <v>9.5238095238095233E-2</v>
      </c>
      <c r="E44">
        <v>0</v>
      </c>
      <c r="F44">
        <v>0</v>
      </c>
      <c r="G44">
        <v>0</v>
      </c>
      <c r="H44">
        <v>0</v>
      </c>
      <c r="I44">
        <v>0</v>
      </c>
      <c r="J44">
        <v>0.20699708454810514</v>
      </c>
      <c r="K44">
        <v>0.24179104477611965</v>
      </c>
      <c r="L44">
        <v>0.3416666666666674</v>
      </c>
      <c r="M44">
        <v>0.25</v>
      </c>
      <c r="N44">
        <v>0.20015515903801395</v>
      </c>
      <c r="O44">
        <v>0.2</v>
      </c>
      <c r="P44">
        <v>0.1169811320754717</v>
      </c>
      <c r="Q44">
        <v>5.8252427184466084E-2</v>
      </c>
      <c r="R44">
        <v>0.55238095238095242</v>
      </c>
      <c r="S44">
        <v>0.15000000000000002</v>
      </c>
      <c r="T44">
        <v>0.12578616352201258</v>
      </c>
      <c r="U44">
        <v>0.72972972972972971</v>
      </c>
      <c r="V44">
        <v>0.5</v>
      </c>
      <c r="W44">
        <v>0.57894736842105265</v>
      </c>
      <c r="X44">
        <v>3.8503549972692515E-2</v>
      </c>
    </row>
    <row r="45" spans="1:24" x14ac:dyDescent="0.2">
      <c r="A45">
        <v>161</v>
      </c>
      <c r="B45" t="s">
        <v>26</v>
      </c>
      <c r="C45">
        <v>0.6</v>
      </c>
      <c r="D45">
        <f t="shared" si="2"/>
        <v>9.5238095238095233E-2</v>
      </c>
      <c r="E45">
        <v>0</v>
      </c>
      <c r="F45">
        <v>1</v>
      </c>
      <c r="G45">
        <v>0</v>
      </c>
      <c r="H45">
        <v>0</v>
      </c>
      <c r="I45">
        <v>0</v>
      </c>
      <c r="J45">
        <v>0.18658892128279894</v>
      </c>
      <c r="K45">
        <v>0.24179104477611965</v>
      </c>
      <c r="L45">
        <v>0.29166666666666669</v>
      </c>
      <c r="M45">
        <v>0.25</v>
      </c>
      <c r="N45">
        <v>0.2548487199379364</v>
      </c>
      <c r="O45">
        <v>0.2</v>
      </c>
      <c r="P45">
        <v>0.13962264150943396</v>
      </c>
      <c r="Q45">
        <v>0.11650485436893174</v>
      </c>
      <c r="R45">
        <v>0.62857142857142867</v>
      </c>
      <c r="S45">
        <v>3.7499999999999978E-2</v>
      </c>
      <c r="T45">
        <v>0.33962264150943394</v>
      </c>
      <c r="U45">
        <v>0.72972972972972971</v>
      </c>
      <c r="V45">
        <v>0.30555555555555558</v>
      </c>
      <c r="W45">
        <v>0.36842105263157893</v>
      </c>
      <c r="X45">
        <v>6.3825033513728216E-2</v>
      </c>
    </row>
    <row r="46" spans="1:24" x14ac:dyDescent="0.2">
      <c r="A46">
        <v>153</v>
      </c>
      <c r="B46" t="s">
        <v>26</v>
      </c>
      <c r="C46">
        <v>1</v>
      </c>
      <c r="D46">
        <f t="shared" si="2"/>
        <v>9.5238095238095233E-2</v>
      </c>
      <c r="E46">
        <v>0</v>
      </c>
      <c r="F46">
        <v>0</v>
      </c>
      <c r="G46">
        <v>0</v>
      </c>
      <c r="H46">
        <v>0</v>
      </c>
      <c r="I46">
        <v>0</v>
      </c>
      <c r="J46">
        <v>0.28279883381924198</v>
      </c>
      <c r="K46">
        <v>0.47611940298507471</v>
      </c>
      <c r="L46">
        <v>0.42500000000000071</v>
      </c>
      <c r="M46">
        <v>0.13333333333333344</v>
      </c>
      <c r="N46">
        <v>0.32583397982932505</v>
      </c>
      <c r="O46">
        <v>0.2</v>
      </c>
      <c r="P46">
        <v>0.23018867924528302</v>
      </c>
      <c r="Q46">
        <v>0.42718446601941751</v>
      </c>
      <c r="R46">
        <v>0.66190476190476188</v>
      </c>
      <c r="S46">
        <v>9.375E-2</v>
      </c>
      <c r="T46">
        <v>0.25157232704402516</v>
      </c>
      <c r="U46">
        <v>0.45945945945945948</v>
      </c>
      <c r="V46">
        <v>0.33333333333333331</v>
      </c>
      <c r="W46">
        <v>0.42105263157894735</v>
      </c>
      <c r="X46">
        <v>8.3933270443374217E-2</v>
      </c>
    </row>
    <row r="47" spans="1:24" x14ac:dyDescent="0.2">
      <c r="A47">
        <v>153</v>
      </c>
      <c r="B47" t="s">
        <v>26</v>
      </c>
      <c r="C47">
        <v>1</v>
      </c>
      <c r="D47">
        <f t="shared" si="2"/>
        <v>9.5238095238095233E-2</v>
      </c>
      <c r="E47">
        <v>0</v>
      </c>
      <c r="F47">
        <v>1</v>
      </c>
      <c r="G47">
        <v>0</v>
      </c>
      <c r="H47">
        <v>0</v>
      </c>
      <c r="I47">
        <v>0</v>
      </c>
      <c r="J47">
        <v>0.28279883381924198</v>
      </c>
      <c r="K47">
        <v>0.47611940298507471</v>
      </c>
      <c r="L47">
        <v>0.42500000000000071</v>
      </c>
      <c r="M47">
        <v>0.13333333333333344</v>
      </c>
      <c r="N47">
        <v>0.34212567882079131</v>
      </c>
      <c r="O47">
        <v>0.2</v>
      </c>
      <c r="P47">
        <v>0.18490566037735848</v>
      </c>
      <c r="Q47">
        <v>0.25242718446601925</v>
      </c>
      <c r="R47">
        <v>0.66190476190476188</v>
      </c>
      <c r="S47">
        <v>3.125E-2</v>
      </c>
      <c r="T47">
        <v>0.42767295597484278</v>
      </c>
      <c r="U47">
        <v>0.72972972972972971</v>
      </c>
      <c r="V47">
        <v>0.27777777777777779</v>
      </c>
      <c r="W47">
        <v>0.36842105263157893</v>
      </c>
      <c r="X47">
        <v>0.12017774688446453</v>
      </c>
    </row>
    <row r="48" spans="1:24" x14ac:dyDescent="0.2">
      <c r="A48" t="s">
        <v>23</v>
      </c>
      <c r="B48" t="s">
        <v>26</v>
      </c>
      <c r="C48">
        <v>1</v>
      </c>
      <c r="D48">
        <f t="shared" si="2"/>
        <v>9.5238095238095233E-2</v>
      </c>
      <c r="E48">
        <v>0</v>
      </c>
      <c r="F48">
        <v>1</v>
      </c>
      <c r="G48">
        <v>0</v>
      </c>
      <c r="H48">
        <v>0</v>
      </c>
      <c r="I48">
        <v>0</v>
      </c>
      <c r="J48">
        <v>0.27113702623906732</v>
      </c>
      <c r="K48">
        <v>0.47910447761194019</v>
      </c>
      <c r="L48">
        <v>0.5</v>
      </c>
      <c r="M48">
        <v>0.20000000000000048</v>
      </c>
      <c r="N48">
        <v>0.52172226532195498</v>
      </c>
      <c r="O48">
        <v>0.2</v>
      </c>
      <c r="P48">
        <v>0.35849056603773582</v>
      </c>
      <c r="Q48">
        <v>0.65048543689320393</v>
      </c>
      <c r="R48">
        <v>0.85238095238095235</v>
      </c>
      <c r="S48">
        <v>0</v>
      </c>
      <c r="T48">
        <v>0.61006289308176098</v>
      </c>
      <c r="U48">
        <v>0.45945945945945948</v>
      </c>
      <c r="V48">
        <v>0.16666666666666666</v>
      </c>
      <c r="W48">
        <v>0.21052631578947367</v>
      </c>
      <c r="X48">
        <v>0.18646045380070503</v>
      </c>
    </row>
    <row r="49" spans="1:24" x14ac:dyDescent="0.2">
      <c r="A49" t="s">
        <v>23</v>
      </c>
      <c r="B49" t="s">
        <v>26</v>
      </c>
      <c r="C49">
        <v>1</v>
      </c>
      <c r="D49">
        <f t="shared" si="2"/>
        <v>9.5238095238095233E-2</v>
      </c>
      <c r="E49">
        <v>0</v>
      </c>
      <c r="F49">
        <v>1</v>
      </c>
      <c r="G49">
        <v>0</v>
      </c>
      <c r="H49">
        <v>0</v>
      </c>
      <c r="I49">
        <v>0</v>
      </c>
      <c r="J49">
        <v>0.27113702623906732</v>
      </c>
      <c r="K49">
        <v>0.47910447761194019</v>
      </c>
      <c r="L49">
        <v>0.5</v>
      </c>
      <c r="M49">
        <v>0.20000000000000048</v>
      </c>
      <c r="N49">
        <v>0.55779674166020166</v>
      </c>
      <c r="O49">
        <v>0.2</v>
      </c>
      <c r="P49">
        <v>0.35849056603773582</v>
      </c>
      <c r="Q49">
        <v>0.66019417475728137</v>
      </c>
      <c r="R49">
        <v>0.85238095238095235</v>
      </c>
      <c r="S49">
        <v>0</v>
      </c>
      <c r="T49">
        <v>0.61006289308176098</v>
      </c>
      <c r="U49">
        <v>0.45945945945945948</v>
      </c>
      <c r="V49">
        <v>0.16666666666666666</v>
      </c>
      <c r="W49">
        <v>0.21052631578947367</v>
      </c>
      <c r="X49">
        <v>0.23263492378729952</v>
      </c>
    </row>
    <row r="50" spans="1:24" x14ac:dyDescent="0.2">
      <c r="A50" t="s">
        <v>23</v>
      </c>
      <c r="B50" t="s">
        <v>26</v>
      </c>
      <c r="C50">
        <v>1</v>
      </c>
      <c r="D50">
        <f t="shared" si="2"/>
        <v>9.5238095238095233E-2</v>
      </c>
      <c r="E50">
        <v>0</v>
      </c>
      <c r="F50">
        <v>1</v>
      </c>
      <c r="G50">
        <v>0</v>
      </c>
      <c r="H50">
        <v>0</v>
      </c>
      <c r="I50">
        <v>0</v>
      </c>
      <c r="J50">
        <v>0.27113702623906732</v>
      </c>
      <c r="K50">
        <v>0.47910447761194019</v>
      </c>
      <c r="L50">
        <v>0.5</v>
      </c>
      <c r="M50">
        <v>0.20000000000000048</v>
      </c>
      <c r="N50">
        <v>0.55585725368502714</v>
      </c>
      <c r="O50">
        <v>0.2</v>
      </c>
      <c r="P50">
        <v>0.35849056603773582</v>
      </c>
      <c r="Q50">
        <v>0.66019417475728137</v>
      </c>
      <c r="R50">
        <v>0.85238095238095235</v>
      </c>
      <c r="S50">
        <v>0</v>
      </c>
      <c r="T50">
        <v>0.61006289308176098</v>
      </c>
      <c r="U50">
        <v>0.45945945945945948</v>
      </c>
      <c r="V50">
        <v>0.16666666666666666</v>
      </c>
      <c r="W50">
        <v>0.21052631578947367</v>
      </c>
      <c r="X50">
        <v>0.24206841765552853</v>
      </c>
    </row>
    <row r="51" spans="1:24" x14ac:dyDescent="0.2">
      <c r="A51">
        <v>128</v>
      </c>
      <c r="B51" t="s">
        <v>26</v>
      </c>
      <c r="C51">
        <v>0.6</v>
      </c>
      <c r="D51">
        <f>8/21</f>
        <v>0.38095238095238093</v>
      </c>
      <c r="E51">
        <v>0</v>
      </c>
      <c r="F51">
        <v>0</v>
      </c>
      <c r="G51">
        <v>0</v>
      </c>
      <c r="H51">
        <v>0</v>
      </c>
      <c r="I51">
        <v>0</v>
      </c>
      <c r="J51">
        <v>0.2303206997084549</v>
      </c>
      <c r="K51">
        <v>0.36567164179104478</v>
      </c>
      <c r="L51">
        <v>0.29166666666666669</v>
      </c>
      <c r="M51">
        <v>0.45833333333333331</v>
      </c>
      <c r="N51">
        <v>0.20946470131885184</v>
      </c>
      <c r="O51">
        <v>0.2</v>
      </c>
      <c r="P51">
        <v>0.13584905660377358</v>
      </c>
      <c r="Q51">
        <v>0.23300970873786389</v>
      </c>
      <c r="R51">
        <v>0.580952380952381</v>
      </c>
      <c r="S51">
        <v>0.15000000000000002</v>
      </c>
      <c r="T51">
        <v>0.13207547169811321</v>
      </c>
      <c r="U51">
        <v>0.56756756756756754</v>
      </c>
      <c r="V51">
        <v>0.5</v>
      </c>
      <c r="W51">
        <v>0.55263157894736847</v>
      </c>
      <c r="X51">
        <v>6.6555781738741868E-2</v>
      </c>
    </row>
    <row r="52" spans="1:24" x14ac:dyDescent="0.2">
      <c r="A52">
        <v>106</v>
      </c>
      <c r="B52" t="s">
        <v>26</v>
      </c>
      <c r="C52">
        <v>0.4</v>
      </c>
      <c r="D52">
        <f>8/21</f>
        <v>0.38095238095238093</v>
      </c>
      <c r="E52">
        <v>0</v>
      </c>
      <c r="F52">
        <v>0</v>
      </c>
      <c r="G52">
        <v>1</v>
      </c>
      <c r="H52">
        <v>0</v>
      </c>
      <c r="I52">
        <v>0</v>
      </c>
      <c r="J52">
        <v>0.30903790087463573</v>
      </c>
      <c r="K52">
        <v>0.48208955223880612</v>
      </c>
      <c r="L52">
        <v>0.40833333333333383</v>
      </c>
      <c r="M52">
        <v>0.57500000000000051</v>
      </c>
      <c r="N52">
        <v>0.32428238944918542</v>
      </c>
      <c r="O52">
        <v>0.2</v>
      </c>
      <c r="P52">
        <v>0.22264150943396227</v>
      </c>
      <c r="Q52">
        <v>0.40776699029126212</v>
      </c>
      <c r="R52">
        <v>0.66666666666666685</v>
      </c>
      <c r="S52">
        <v>9.375E-2</v>
      </c>
      <c r="T52">
        <v>0.3081761006289308</v>
      </c>
      <c r="U52">
        <v>0.56756756756756754</v>
      </c>
      <c r="V52">
        <v>0.3888888888888889</v>
      </c>
      <c r="W52">
        <v>0.47368421052631576</v>
      </c>
      <c r="X52">
        <v>9.5104513182066433E-2</v>
      </c>
    </row>
    <row r="53" spans="1:24" x14ac:dyDescent="0.2">
      <c r="A53">
        <v>119</v>
      </c>
      <c r="B53" t="s">
        <v>26</v>
      </c>
      <c r="C53">
        <v>0.6</v>
      </c>
      <c r="D53">
        <f>14/21</f>
        <v>0.66666666666666663</v>
      </c>
      <c r="E53">
        <v>0</v>
      </c>
      <c r="F53">
        <v>0</v>
      </c>
      <c r="G53">
        <v>0</v>
      </c>
      <c r="H53">
        <v>0</v>
      </c>
      <c r="I53">
        <v>0</v>
      </c>
      <c r="J53">
        <v>0.20699708454810514</v>
      </c>
      <c r="K53">
        <v>0.24179104477611965</v>
      </c>
      <c r="L53">
        <v>0.29166666666666669</v>
      </c>
      <c r="M53">
        <v>0.25</v>
      </c>
      <c r="N53">
        <v>0.16679596586501164</v>
      </c>
      <c r="O53">
        <v>0.2</v>
      </c>
      <c r="P53">
        <v>0.10943396226415095</v>
      </c>
      <c r="Q53">
        <v>5.8252427184466084E-2</v>
      </c>
      <c r="R53">
        <v>0.55238095238095242</v>
      </c>
      <c r="S53">
        <v>0.15000000000000002</v>
      </c>
      <c r="T53">
        <v>0.12578616352201258</v>
      </c>
      <c r="U53">
        <v>0.72972972972972971</v>
      </c>
      <c r="V53">
        <v>0.66666666666666663</v>
      </c>
      <c r="W53">
        <v>0.65789473684210531</v>
      </c>
      <c r="X53">
        <v>1.1270542674147262E-2</v>
      </c>
    </row>
    <row r="54" spans="1:24" x14ac:dyDescent="0.2">
      <c r="A54">
        <v>119</v>
      </c>
      <c r="B54" t="s">
        <v>26</v>
      </c>
      <c r="C54">
        <v>0.6</v>
      </c>
      <c r="D54">
        <f>14/21</f>
        <v>0.66666666666666663</v>
      </c>
      <c r="E54">
        <v>0</v>
      </c>
      <c r="F54">
        <v>1</v>
      </c>
      <c r="G54">
        <v>0</v>
      </c>
      <c r="H54">
        <v>0</v>
      </c>
      <c r="I54">
        <v>0</v>
      </c>
      <c r="J54">
        <v>0.20699708454810514</v>
      </c>
      <c r="K54">
        <v>0.24179104477611965</v>
      </c>
      <c r="L54">
        <v>0.29166666666666669</v>
      </c>
      <c r="M54">
        <v>0.25</v>
      </c>
      <c r="N54">
        <v>0.2482544608223429</v>
      </c>
      <c r="O54">
        <v>0.2</v>
      </c>
      <c r="P54">
        <v>0.13962264150943396</v>
      </c>
      <c r="Q54">
        <v>0.11650485436893174</v>
      </c>
      <c r="R54">
        <v>0.62857142857142867</v>
      </c>
      <c r="S54">
        <v>3.7499999999999978E-2</v>
      </c>
      <c r="T54">
        <v>0.33962264150943394</v>
      </c>
      <c r="U54">
        <v>0.72972972972972971</v>
      </c>
      <c r="V54">
        <v>0.30555555555555558</v>
      </c>
      <c r="W54">
        <v>0.36842105263157893</v>
      </c>
      <c r="X54">
        <v>7.0478129189216032E-2</v>
      </c>
    </row>
    <row r="55" spans="1:24" x14ac:dyDescent="0.2">
      <c r="A55" t="s">
        <v>23</v>
      </c>
      <c r="B55" t="s">
        <v>26</v>
      </c>
      <c r="C55">
        <v>1</v>
      </c>
      <c r="D55">
        <f>14/21</f>
        <v>0.66666666666666663</v>
      </c>
      <c r="E55">
        <v>0</v>
      </c>
      <c r="F55">
        <v>1</v>
      </c>
      <c r="G55">
        <v>0</v>
      </c>
      <c r="H55">
        <v>0.5</v>
      </c>
      <c r="I55">
        <v>0</v>
      </c>
      <c r="J55">
        <v>0.27113702623906732</v>
      </c>
      <c r="K55">
        <v>0.47910447761194019</v>
      </c>
      <c r="L55">
        <v>0.5</v>
      </c>
      <c r="M55">
        <v>0.20000000000000048</v>
      </c>
      <c r="N55">
        <v>0.51590380139643133</v>
      </c>
      <c r="O55">
        <v>0.2</v>
      </c>
      <c r="P55">
        <v>0.35849056603773582</v>
      </c>
      <c r="Q55">
        <v>0.66019417475728137</v>
      </c>
      <c r="R55">
        <v>0.85238095238095235</v>
      </c>
      <c r="S55">
        <v>0</v>
      </c>
      <c r="T55">
        <v>0.61006289308176098</v>
      </c>
      <c r="U55">
        <v>0.45945945945945948</v>
      </c>
      <c r="V55">
        <v>0.16666666666666666</v>
      </c>
      <c r="W55">
        <v>0.21052631578947367</v>
      </c>
      <c r="X55">
        <v>0.18981182662231269</v>
      </c>
    </row>
    <row r="56" spans="1:24" x14ac:dyDescent="0.2">
      <c r="A56">
        <v>154</v>
      </c>
      <c r="B56" t="s">
        <v>26</v>
      </c>
      <c r="C56">
        <v>0.6</v>
      </c>
      <c r="D56">
        <f>14/21</f>
        <v>0.66666666666666663</v>
      </c>
      <c r="E56">
        <v>0</v>
      </c>
      <c r="F56">
        <v>0</v>
      </c>
      <c r="G56">
        <v>1</v>
      </c>
      <c r="H56">
        <v>0</v>
      </c>
      <c r="I56">
        <v>0</v>
      </c>
      <c r="J56">
        <v>0.20699708454810514</v>
      </c>
      <c r="K56">
        <v>0.24179104477611965</v>
      </c>
      <c r="L56">
        <v>0.29166666666666669</v>
      </c>
      <c r="M56">
        <v>0.2333333333333337</v>
      </c>
      <c r="N56">
        <v>0.18580294802172226</v>
      </c>
      <c r="O56">
        <v>0.2</v>
      </c>
      <c r="P56">
        <v>0.10943396226415095</v>
      </c>
      <c r="Q56">
        <v>5.8252427184466084E-2</v>
      </c>
      <c r="R56">
        <v>0.55238095238095242</v>
      </c>
      <c r="S56">
        <v>0.15000000000000002</v>
      </c>
      <c r="T56">
        <v>0.12578616352201258</v>
      </c>
      <c r="U56">
        <v>0.72972972972972971</v>
      </c>
      <c r="V56">
        <v>0.5</v>
      </c>
      <c r="W56">
        <v>0.57894736842105265</v>
      </c>
      <c r="X56">
        <v>2.7580557072637901E-2</v>
      </c>
    </row>
    <row r="57" spans="1:24" x14ac:dyDescent="0.2">
      <c r="A57">
        <v>186</v>
      </c>
      <c r="B57" t="s">
        <v>26</v>
      </c>
      <c r="C57">
        <v>1</v>
      </c>
      <c r="D57">
        <v>1</v>
      </c>
      <c r="E57">
        <v>0</v>
      </c>
      <c r="F57">
        <v>0</v>
      </c>
      <c r="G57">
        <v>0</v>
      </c>
      <c r="H57">
        <v>0.5</v>
      </c>
      <c r="I57">
        <v>0</v>
      </c>
      <c r="J57">
        <v>0.2303206997084549</v>
      </c>
      <c r="K57">
        <v>0.41492537313432853</v>
      </c>
      <c r="L57">
        <v>0.66666666666666663</v>
      </c>
      <c r="M57">
        <v>0.20000000000000048</v>
      </c>
      <c r="N57">
        <v>0.50038789759503488</v>
      </c>
      <c r="O57">
        <v>0.2</v>
      </c>
      <c r="P57">
        <v>0.33962264150943394</v>
      </c>
      <c r="Q57">
        <v>1</v>
      </c>
      <c r="R57">
        <v>0.49523809523809526</v>
      </c>
      <c r="S57">
        <v>0.15625</v>
      </c>
      <c r="T57">
        <v>0.59748427672955973</v>
      </c>
      <c r="U57">
        <v>0.72972972972972971</v>
      </c>
      <c r="V57">
        <v>0.16666666666666666</v>
      </c>
      <c r="W57">
        <v>0.28947368421052633</v>
      </c>
      <c r="X57">
        <v>0.41954222729755225</v>
      </c>
    </row>
    <row r="58" spans="1:24" ht="15" x14ac:dyDescent="0.25">
      <c r="A58" t="s">
        <v>23</v>
      </c>
      <c r="B58" t="s">
        <v>26</v>
      </c>
      <c r="C58">
        <v>0.8</v>
      </c>
      <c r="D58">
        <f>3/21</f>
        <v>0.14285714285714285</v>
      </c>
      <c r="E58">
        <v>0</v>
      </c>
      <c r="F58">
        <v>0</v>
      </c>
      <c r="G58">
        <v>0</v>
      </c>
      <c r="H58">
        <v>0</v>
      </c>
      <c r="I58">
        <v>0</v>
      </c>
      <c r="J58">
        <v>0.27696793002915443</v>
      </c>
      <c r="K58">
        <v>0.53283582089552262</v>
      </c>
      <c r="L58">
        <v>0.5249999999999998</v>
      </c>
      <c r="M58">
        <v>0.22500000000000023</v>
      </c>
      <c r="N58">
        <v>0.37703646237393329</v>
      </c>
      <c r="O58">
        <v>0.2</v>
      </c>
      <c r="P58">
        <v>0.26792452830188679</v>
      </c>
      <c r="Q58">
        <v>0.53398058252427172</v>
      </c>
      <c r="R58">
        <v>0.87142857142857144</v>
      </c>
      <c r="S58">
        <v>0.10624999999999996</v>
      </c>
      <c r="T58">
        <v>0.22988050314465411</v>
      </c>
      <c r="U58" s="1">
        <v>0.64317783783783777</v>
      </c>
      <c r="V58">
        <v>0.27777777777777779</v>
      </c>
      <c r="W58">
        <v>0.39473684210526316</v>
      </c>
      <c r="X58">
        <v>0.11858894791718386</v>
      </c>
    </row>
    <row r="59" spans="1:24" x14ac:dyDescent="0.2">
      <c r="A59">
        <v>150</v>
      </c>
      <c r="B59" t="s">
        <v>26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0.36443148688046634</v>
      </c>
      <c r="K59">
        <v>0.67910447761194026</v>
      </c>
      <c r="L59">
        <v>0.51666666666666694</v>
      </c>
      <c r="M59">
        <v>0.69166666666666698</v>
      </c>
      <c r="N59">
        <v>0.4538401861908456</v>
      </c>
      <c r="O59">
        <v>0.2</v>
      </c>
      <c r="P59">
        <v>0.22641509433962265</v>
      </c>
      <c r="Q59">
        <v>0.61165048543689327</v>
      </c>
      <c r="R59">
        <v>0.47619047619047616</v>
      </c>
      <c r="S59">
        <v>0.14437500000000003</v>
      </c>
      <c r="T59">
        <v>0.38993710691823902</v>
      </c>
      <c r="U59">
        <v>0.59459459459459463</v>
      </c>
      <c r="V59">
        <v>0.22222222222222221</v>
      </c>
      <c r="W59">
        <v>0.31578947368421051</v>
      </c>
      <c r="X59">
        <v>0.1671217913708356</v>
      </c>
    </row>
    <row r="60" spans="1:24" x14ac:dyDescent="0.2">
      <c r="A60" s="2">
        <v>150</v>
      </c>
      <c r="B60" s="2" t="s">
        <v>26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0.36443148688046634</v>
      </c>
      <c r="K60" s="2">
        <v>0.67910447761194026</v>
      </c>
      <c r="L60" s="2">
        <v>0.51666666666666694</v>
      </c>
      <c r="M60" s="2">
        <v>0.69166666666666698</v>
      </c>
      <c r="N60" s="2">
        <v>0.47284716834755625</v>
      </c>
      <c r="O60" s="2">
        <v>0.2</v>
      </c>
      <c r="P60" s="2">
        <v>0.22641509433962265</v>
      </c>
      <c r="Q60" s="3">
        <v>0.24271844660194181</v>
      </c>
      <c r="R60" s="2">
        <v>0</v>
      </c>
      <c r="S60" s="2">
        <v>0.14375000000000004</v>
      </c>
      <c r="T60" s="2">
        <v>0.38993710691823902</v>
      </c>
      <c r="U60" s="2">
        <v>0.59459459459459463</v>
      </c>
      <c r="V60" s="2">
        <v>0.22222222222222221</v>
      </c>
      <c r="W60" s="2">
        <v>0.31578947368421051</v>
      </c>
      <c r="X60" s="2">
        <v>0.24631348989623156</v>
      </c>
    </row>
    <row r="61" spans="1:24" x14ac:dyDescent="0.2">
      <c r="A61">
        <v>150</v>
      </c>
      <c r="B61" t="s">
        <v>26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0.36443148688046634</v>
      </c>
      <c r="K61">
        <v>0.67910447761194026</v>
      </c>
      <c r="L61">
        <v>0.51666666666666694</v>
      </c>
      <c r="M61">
        <v>0.69166666666666698</v>
      </c>
      <c r="N61">
        <v>0.51202482544608219</v>
      </c>
      <c r="O61">
        <v>0.2</v>
      </c>
      <c r="P61">
        <v>0.22641509433962265</v>
      </c>
      <c r="Q61">
        <v>0.61165048543689327</v>
      </c>
      <c r="R61">
        <v>0.47619047619047616</v>
      </c>
      <c r="S61">
        <v>0.125</v>
      </c>
      <c r="T61">
        <v>0.70440251572327039</v>
      </c>
      <c r="U61">
        <v>0.72972972972972971</v>
      </c>
      <c r="V61">
        <v>0.16666666666666666</v>
      </c>
      <c r="W61">
        <v>0.26315789473684209</v>
      </c>
      <c r="X61">
        <v>0.32351918971252669</v>
      </c>
    </row>
    <row r="62" spans="1:24" x14ac:dyDescent="0.2">
      <c r="A62">
        <v>83</v>
      </c>
      <c r="B62" t="s">
        <v>26</v>
      </c>
      <c r="C62">
        <v>0.8</v>
      </c>
      <c r="D62">
        <f>11/21</f>
        <v>0.52380952380952384</v>
      </c>
      <c r="E62">
        <v>0</v>
      </c>
      <c r="F62">
        <v>0</v>
      </c>
      <c r="G62">
        <v>0</v>
      </c>
      <c r="H62">
        <v>0</v>
      </c>
      <c r="I62">
        <v>0</v>
      </c>
      <c r="J62">
        <v>0.20699708454810514</v>
      </c>
      <c r="K62">
        <v>0.23582089552238822</v>
      </c>
      <c r="L62">
        <v>0.25833333333333347</v>
      </c>
      <c r="M62">
        <v>0.49166666666666714</v>
      </c>
      <c r="N62">
        <v>0.21799844840961985</v>
      </c>
      <c r="O62">
        <v>0.2</v>
      </c>
      <c r="P62">
        <v>0.13584905660377358</v>
      </c>
      <c r="Q62">
        <v>0.6893203883495147</v>
      </c>
      <c r="R62">
        <v>0.1380952380952381</v>
      </c>
      <c r="S62">
        <v>0.125</v>
      </c>
      <c r="T62">
        <v>0.13207547169811321</v>
      </c>
      <c r="U62">
        <v>0.40540540540540543</v>
      </c>
      <c r="V62">
        <v>0.5</v>
      </c>
      <c r="W62">
        <v>0.52631578947368418</v>
      </c>
      <c r="X62">
        <v>0</v>
      </c>
    </row>
    <row r="63" spans="1:24" x14ac:dyDescent="0.2">
      <c r="A63">
        <v>83</v>
      </c>
      <c r="B63" t="s">
        <v>26</v>
      </c>
      <c r="C63">
        <v>0.8</v>
      </c>
      <c r="D63">
        <f>11/21</f>
        <v>0.52380952380952384</v>
      </c>
      <c r="E63">
        <v>0</v>
      </c>
      <c r="F63">
        <v>0</v>
      </c>
      <c r="G63">
        <v>0</v>
      </c>
      <c r="H63">
        <v>0</v>
      </c>
      <c r="I63">
        <v>0</v>
      </c>
      <c r="J63">
        <v>0.20699708454810514</v>
      </c>
      <c r="K63">
        <v>0.25074626865671656</v>
      </c>
      <c r="L63">
        <v>0.27500000000000036</v>
      </c>
      <c r="M63">
        <v>0.49166666666666714</v>
      </c>
      <c r="N63">
        <v>0.2451512800620636</v>
      </c>
      <c r="O63">
        <v>0.2</v>
      </c>
      <c r="P63">
        <v>0.17735849056603772</v>
      </c>
      <c r="Q63">
        <v>0.6893203883495147</v>
      </c>
      <c r="R63">
        <v>0.27142857142857157</v>
      </c>
      <c r="S63">
        <v>0.10624999999999996</v>
      </c>
      <c r="T63">
        <v>0.15723270440251572</v>
      </c>
      <c r="U63">
        <v>0.13513513513513514</v>
      </c>
      <c r="V63">
        <v>0.3611111111111111</v>
      </c>
      <c r="W63">
        <v>0.39473684210526316</v>
      </c>
      <c r="X63">
        <v>4.8036343776376549E-2</v>
      </c>
    </row>
    <row r="64" spans="1:24" x14ac:dyDescent="0.2">
      <c r="A64">
        <v>83</v>
      </c>
      <c r="B64" t="s">
        <v>26</v>
      </c>
      <c r="C64">
        <v>0.8</v>
      </c>
      <c r="D64">
        <f>11/21</f>
        <v>0.52380952380952384</v>
      </c>
      <c r="E64">
        <v>0</v>
      </c>
      <c r="F64">
        <v>0</v>
      </c>
      <c r="G64">
        <v>0</v>
      </c>
      <c r="H64">
        <v>1</v>
      </c>
      <c r="I64">
        <v>0</v>
      </c>
      <c r="J64">
        <v>0.19533527696793004</v>
      </c>
      <c r="K64">
        <v>0.24179104477611965</v>
      </c>
      <c r="L64">
        <v>0.29166666666666669</v>
      </c>
      <c r="M64">
        <v>0.65833333333333377</v>
      </c>
      <c r="N64">
        <v>0.29169899146625289</v>
      </c>
      <c r="O64">
        <v>0.2</v>
      </c>
      <c r="P64">
        <v>0.17735849056603772</v>
      </c>
      <c r="Q64">
        <v>0.6893203883495147</v>
      </c>
      <c r="R64">
        <v>0.27142857142857157</v>
      </c>
      <c r="S64">
        <v>0.10624999999999996</v>
      </c>
      <c r="T64">
        <v>0.15723270440251572</v>
      </c>
      <c r="U64">
        <v>0.13513513513513514</v>
      </c>
      <c r="V64">
        <v>0.3611111111111111</v>
      </c>
      <c r="W64">
        <v>0.39473684210526316</v>
      </c>
      <c r="X64">
        <v>6.1690084901444814E-2</v>
      </c>
    </row>
    <row r="65" spans="1:24" x14ac:dyDescent="0.2">
      <c r="A65">
        <v>87</v>
      </c>
      <c r="B65" t="s">
        <v>26</v>
      </c>
      <c r="C65">
        <v>0.6</v>
      </c>
      <c r="D65">
        <f t="shared" ref="D65:D76" si="3">12/21</f>
        <v>0.5714285714285714</v>
      </c>
      <c r="E65">
        <v>0</v>
      </c>
      <c r="F65">
        <v>0</v>
      </c>
      <c r="G65">
        <v>0</v>
      </c>
      <c r="H65">
        <v>0</v>
      </c>
      <c r="I65">
        <v>0</v>
      </c>
      <c r="J65">
        <v>0.26530612244897978</v>
      </c>
      <c r="K65">
        <v>0.26268656716417904</v>
      </c>
      <c r="L65">
        <v>0.27500000000000036</v>
      </c>
      <c r="M65">
        <v>0.55833333333333357</v>
      </c>
      <c r="N65">
        <v>0.19278510473235067</v>
      </c>
      <c r="O65">
        <v>0.2</v>
      </c>
      <c r="P65">
        <v>0.1169811320754717</v>
      </c>
      <c r="Q65">
        <v>0.1359223300970871</v>
      </c>
      <c r="R65">
        <v>0.45714285714285713</v>
      </c>
      <c r="S65">
        <v>0.125</v>
      </c>
      <c r="T65">
        <v>8.8050314465408799E-2</v>
      </c>
      <c r="U65">
        <v>0.35135135135135137</v>
      </c>
      <c r="V65">
        <v>0.61111111111111116</v>
      </c>
      <c r="W65">
        <v>0.60526315789473684</v>
      </c>
      <c r="X65">
        <v>5.7097462886649122E-3</v>
      </c>
    </row>
    <row r="66" spans="1:24" x14ac:dyDescent="0.2">
      <c r="A66">
        <v>87</v>
      </c>
      <c r="B66" t="s">
        <v>26</v>
      </c>
      <c r="C66">
        <v>0.6</v>
      </c>
      <c r="D66">
        <f t="shared" si="3"/>
        <v>0.5714285714285714</v>
      </c>
      <c r="E66">
        <v>0</v>
      </c>
      <c r="F66">
        <v>0</v>
      </c>
      <c r="G66">
        <v>0</v>
      </c>
      <c r="H66">
        <v>0</v>
      </c>
      <c r="I66">
        <v>0</v>
      </c>
      <c r="J66">
        <v>0.26530612244897978</v>
      </c>
      <c r="K66">
        <v>0.26268656716417904</v>
      </c>
      <c r="L66">
        <v>0.27500000000000036</v>
      </c>
      <c r="M66">
        <v>0.55833333333333357</v>
      </c>
      <c r="N66">
        <v>0.21411947245927077</v>
      </c>
      <c r="O66">
        <v>0.2</v>
      </c>
      <c r="P66">
        <v>0.1169811320754717</v>
      </c>
      <c r="Q66">
        <v>0.1359223300970871</v>
      </c>
      <c r="R66">
        <v>0.45714285714285713</v>
      </c>
      <c r="S66">
        <v>0.125</v>
      </c>
      <c r="T66">
        <v>8.8050314465408799E-2</v>
      </c>
      <c r="U66">
        <v>0.35135135135135137</v>
      </c>
      <c r="V66">
        <v>0.5</v>
      </c>
      <c r="W66">
        <v>0.57894736842105265</v>
      </c>
      <c r="X66">
        <v>3.0286480313787795E-2</v>
      </c>
    </row>
    <row r="67" spans="1:24" x14ac:dyDescent="0.2">
      <c r="A67">
        <v>168</v>
      </c>
      <c r="B67" t="s">
        <v>26</v>
      </c>
      <c r="C67">
        <v>0.6</v>
      </c>
      <c r="D67">
        <f t="shared" si="3"/>
        <v>0.5714285714285714</v>
      </c>
      <c r="E67">
        <v>0</v>
      </c>
      <c r="F67">
        <v>0</v>
      </c>
      <c r="G67">
        <v>0</v>
      </c>
      <c r="H67">
        <v>0.5</v>
      </c>
      <c r="I67">
        <v>0</v>
      </c>
      <c r="J67">
        <v>0.2303206997084549</v>
      </c>
      <c r="K67">
        <v>0.41194029850746261</v>
      </c>
      <c r="L67">
        <v>0.30833333333333357</v>
      </c>
      <c r="M67">
        <v>0.40000000000000036</v>
      </c>
      <c r="N67">
        <v>0.27773467804499613</v>
      </c>
      <c r="O67">
        <v>0.2</v>
      </c>
      <c r="P67">
        <v>0.13962264150943396</v>
      </c>
      <c r="Q67">
        <v>0.27184466019417464</v>
      </c>
      <c r="R67">
        <v>0.45714285714285713</v>
      </c>
      <c r="S67">
        <v>0.125</v>
      </c>
      <c r="T67">
        <v>0.13836477987421383</v>
      </c>
      <c r="U67">
        <v>0.35135135135135137</v>
      </c>
      <c r="V67">
        <v>0.44444444444444442</v>
      </c>
      <c r="W67">
        <v>0.47368421052631576</v>
      </c>
      <c r="X67">
        <v>7.7453949654932727E-2</v>
      </c>
    </row>
    <row r="68" spans="1:24" ht="15" x14ac:dyDescent="0.25">
      <c r="A68">
        <v>168</v>
      </c>
      <c r="B68" t="s">
        <v>26</v>
      </c>
      <c r="C68">
        <v>0.6</v>
      </c>
      <c r="D68">
        <f t="shared" si="3"/>
        <v>0.5714285714285714</v>
      </c>
      <c r="E68">
        <v>0</v>
      </c>
      <c r="F68">
        <v>0</v>
      </c>
      <c r="G68">
        <v>0</v>
      </c>
      <c r="H68">
        <v>0.5</v>
      </c>
      <c r="I68">
        <v>0</v>
      </c>
      <c r="J68">
        <v>0.2303206997084549</v>
      </c>
      <c r="K68">
        <v>0.41194029850746261</v>
      </c>
      <c r="L68">
        <v>0.30833333333333357</v>
      </c>
      <c r="M68">
        <v>0.40000000000000036</v>
      </c>
      <c r="N68">
        <v>0.31497284716834756</v>
      </c>
      <c r="O68">
        <v>0.2</v>
      </c>
      <c r="P68">
        <v>0.13962264150943396</v>
      </c>
      <c r="Q68">
        <v>0.32038834951456324</v>
      </c>
      <c r="R68">
        <v>0.48095238095238102</v>
      </c>
      <c r="S68">
        <v>0.15000000000000002</v>
      </c>
      <c r="T68">
        <v>0.40251572327044027</v>
      </c>
      <c r="U68" s="1">
        <v>0.39541351351351367</v>
      </c>
      <c r="V68">
        <v>0.3611111111111111</v>
      </c>
      <c r="W68">
        <v>0.34210526315789475</v>
      </c>
      <c r="X68">
        <v>0.10972642867782136</v>
      </c>
    </row>
    <row r="69" spans="1:24" x14ac:dyDescent="0.2">
      <c r="A69">
        <v>134</v>
      </c>
      <c r="B69" t="s">
        <v>26</v>
      </c>
      <c r="C69">
        <v>0.8</v>
      </c>
      <c r="D69">
        <f t="shared" si="3"/>
        <v>0.5714285714285714</v>
      </c>
      <c r="E69">
        <v>0</v>
      </c>
      <c r="F69">
        <v>0</v>
      </c>
      <c r="G69">
        <v>0</v>
      </c>
      <c r="H69">
        <v>0.5</v>
      </c>
      <c r="I69">
        <v>0</v>
      </c>
      <c r="J69">
        <v>0.34402332361516058</v>
      </c>
      <c r="K69">
        <v>0.52388059701492529</v>
      </c>
      <c r="L69">
        <v>0.44166666666666643</v>
      </c>
      <c r="M69">
        <v>0.35000000000000026</v>
      </c>
      <c r="N69">
        <v>0.41233514352211015</v>
      </c>
      <c r="O69">
        <v>0.2</v>
      </c>
      <c r="P69">
        <v>0.32075471698113206</v>
      </c>
      <c r="Q69">
        <v>0.6893203883495147</v>
      </c>
      <c r="R69">
        <v>0.68095238095238098</v>
      </c>
      <c r="S69">
        <v>0.14375000000000004</v>
      </c>
      <c r="T69">
        <v>0.42767295597484278</v>
      </c>
      <c r="U69">
        <v>0.35135135135135137</v>
      </c>
      <c r="V69">
        <v>0.30555555555555558</v>
      </c>
      <c r="W69">
        <v>0.36842105263157893</v>
      </c>
      <c r="X69">
        <v>0.12092249640037733</v>
      </c>
    </row>
    <row r="70" spans="1:24" x14ac:dyDescent="0.2">
      <c r="A70">
        <v>134</v>
      </c>
      <c r="B70" t="s">
        <v>26</v>
      </c>
      <c r="C70">
        <v>0.8</v>
      </c>
      <c r="D70">
        <f t="shared" si="3"/>
        <v>0.5714285714285714</v>
      </c>
      <c r="E70">
        <v>0</v>
      </c>
      <c r="F70">
        <v>0</v>
      </c>
      <c r="G70">
        <v>0</v>
      </c>
      <c r="H70">
        <v>0.5</v>
      </c>
      <c r="I70">
        <v>0</v>
      </c>
      <c r="J70">
        <v>0.34402332361516058</v>
      </c>
      <c r="K70">
        <v>0.52388059701492529</v>
      </c>
      <c r="L70">
        <v>0.44166666666666643</v>
      </c>
      <c r="M70">
        <v>0.35000000000000026</v>
      </c>
      <c r="N70">
        <v>0.47556245151280063</v>
      </c>
      <c r="O70">
        <v>0.2</v>
      </c>
      <c r="P70">
        <v>0.32075471698113206</v>
      </c>
      <c r="Q70">
        <v>0.6893203883495147</v>
      </c>
      <c r="R70">
        <v>0.68095238095238098</v>
      </c>
      <c r="S70">
        <v>0.14375000000000004</v>
      </c>
      <c r="T70">
        <v>0.42767295597484278</v>
      </c>
      <c r="U70">
        <v>0.35135135135135137</v>
      </c>
      <c r="V70">
        <v>0.30555555555555558</v>
      </c>
      <c r="W70">
        <v>0.36842105263157893</v>
      </c>
      <c r="X70">
        <v>0.1596494712278437</v>
      </c>
    </row>
    <row r="71" spans="1:24" x14ac:dyDescent="0.2">
      <c r="A71">
        <v>74</v>
      </c>
      <c r="B71" t="s">
        <v>26</v>
      </c>
      <c r="C71">
        <v>0.6</v>
      </c>
      <c r="D71">
        <f t="shared" si="3"/>
        <v>0.5714285714285714</v>
      </c>
      <c r="E71">
        <v>0</v>
      </c>
      <c r="F71">
        <v>0</v>
      </c>
      <c r="G71">
        <v>1</v>
      </c>
      <c r="H71">
        <v>0</v>
      </c>
      <c r="I71">
        <v>0</v>
      </c>
      <c r="J71">
        <v>0.26530612244897978</v>
      </c>
      <c r="K71">
        <v>0.26268656716417904</v>
      </c>
      <c r="L71">
        <v>0.27500000000000036</v>
      </c>
      <c r="M71">
        <v>0.55833333333333357</v>
      </c>
      <c r="N71">
        <v>0.20442203258339797</v>
      </c>
      <c r="O71">
        <v>0.2</v>
      </c>
      <c r="P71">
        <v>0.1169811320754717</v>
      </c>
      <c r="Q71">
        <v>0.1359223300970871</v>
      </c>
      <c r="R71">
        <v>0.45714285714285713</v>
      </c>
      <c r="S71">
        <v>0.125</v>
      </c>
      <c r="T71">
        <v>8.8050314465408799E-2</v>
      </c>
      <c r="U71">
        <v>0.35135135135135137</v>
      </c>
      <c r="V71">
        <v>0.5</v>
      </c>
      <c r="W71">
        <v>0.57894736842105265</v>
      </c>
      <c r="X71">
        <v>3.4010227893351869E-2</v>
      </c>
    </row>
    <row r="72" spans="1:24" x14ac:dyDescent="0.2">
      <c r="A72">
        <v>91</v>
      </c>
      <c r="B72" t="s">
        <v>26</v>
      </c>
      <c r="C72">
        <v>0.4</v>
      </c>
      <c r="D72">
        <f t="shared" si="3"/>
        <v>0.5714285714285714</v>
      </c>
      <c r="E72">
        <v>0</v>
      </c>
      <c r="F72">
        <v>0</v>
      </c>
      <c r="G72">
        <v>1</v>
      </c>
      <c r="H72">
        <v>0</v>
      </c>
      <c r="I72">
        <v>0</v>
      </c>
      <c r="J72">
        <v>0.26530612244897978</v>
      </c>
      <c r="K72">
        <v>0.3761194029850749</v>
      </c>
      <c r="L72">
        <v>0.3416666666666674</v>
      </c>
      <c r="M72">
        <v>0.41666666666666669</v>
      </c>
      <c r="N72">
        <v>0.24088440651667958</v>
      </c>
      <c r="O72">
        <v>0.2</v>
      </c>
      <c r="P72">
        <v>0.13962264150943396</v>
      </c>
      <c r="Q72">
        <v>0.27184466019417464</v>
      </c>
      <c r="R72">
        <v>0.45714285714285713</v>
      </c>
      <c r="S72">
        <v>0.125</v>
      </c>
      <c r="T72">
        <v>0.13836477987421383</v>
      </c>
      <c r="U72">
        <v>0.35135135135135137</v>
      </c>
      <c r="V72">
        <v>0.47222222222222221</v>
      </c>
      <c r="W72">
        <v>0.55263157894736847</v>
      </c>
      <c r="X72">
        <v>5.1635966436621814E-2</v>
      </c>
    </row>
    <row r="73" spans="1:24" x14ac:dyDescent="0.2">
      <c r="A73">
        <v>91</v>
      </c>
      <c r="B73" t="s">
        <v>26</v>
      </c>
      <c r="C73">
        <v>0.4</v>
      </c>
      <c r="D73">
        <f t="shared" si="3"/>
        <v>0.5714285714285714</v>
      </c>
      <c r="E73">
        <v>1</v>
      </c>
      <c r="F73">
        <v>0</v>
      </c>
      <c r="G73">
        <v>1</v>
      </c>
      <c r="H73">
        <v>0</v>
      </c>
      <c r="I73">
        <v>0</v>
      </c>
      <c r="J73">
        <v>0.26530612244897978</v>
      </c>
      <c r="K73">
        <v>0.3761194029850749</v>
      </c>
      <c r="L73">
        <v>0.3416666666666674</v>
      </c>
      <c r="M73">
        <v>0.41666666666666669</v>
      </c>
      <c r="N73">
        <v>0.30527540729247477</v>
      </c>
      <c r="O73">
        <v>0.2</v>
      </c>
      <c r="P73">
        <v>0.18490566037735848</v>
      </c>
      <c r="Q73">
        <v>0.34951456310679607</v>
      </c>
      <c r="R73">
        <v>0.60952380952380958</v>
      </c>
      <c r="S73">
        <v>0.96875</v>
      </c>
      <c r="T73">
        <v>5.0314465408805034E-2</v>
      </c>
      <c r="U73">
        <v>0.1891891891891892</v>
      </c>
      <c r="V73">
        <v>0.69444444444444442</v>
      </c>
      <c r="W73">
        <v>0.81578947368421051</v>
      </c>
      <c r="X73">
        <v>6.6282706916240511E-2</v>
      </c>
    </row>
    <row r="74" spans="1:24" x14ac:dyDescent="0.2">
      <c r="A74">
        <v>91</v>
      </c>
      <c r="B74" t="s">
        <v>26</v>
      </c>
      <c r="C74">
        <v>0.4</v>
      </c>
      <c r="D74">
        <f t="shared" si="3"/>
        <v>0.5714285714285714</v>
      </c>
      <c r="E74">
        <v>0</v>
      </c>
      <c r="F74">
        <v>0</v>
      </c>
      <c r="G74">
        <v>1</v>
      </c>
      <c r="H74">
        <v>0</v>
      </c>
      <c r="I74">
        <v>0</v>
      </c>
      <c r="J74">
        <v>0.26530612244897978</v>
      </c>
      <c r="K74">
        <v>0.3761194029850749</v>
      </c>
      <c r="L74">
        <v>0.3416666666666674</v>
      </c>
      <c r="M74">
        <v>0.41666666666666669</v>
      </c>
      <c r="N74">
        <v>0.24592707525213345</v>
      </c>
      <c r="O74">
        <v>0.2</v>
      </c>
      <c r="P74">
        <v>0.13962264150943396</v>
      </c>
      <c r="Q74">
        <v>0.27184466019417464</v>
      </c>
      <c r="R74">
        <v>0.45714285714285713</v>
      </c>
      <c r="S74">
        <v>0.125</v>
      </c>
      <c r="T74">
        <v>0.13836477987421383</v>
      </c>
      <c r="U74">
        <v>0.35135135135135137</v>
      </c>
      <c r="V74">
        <v>0.41666666666666669</v>
      </c>
      <c r="W74">
        <v>0.47368421052631576</v>
      </c>
      <c r="X74">
        <v>8.0432947718583989E-2</v>
      </c>
    </row>
    <row r="75" spans="1:24" x14ac:dyDescent="0.2">
      <c r="A75">
        <v>65</v>
      </c>
      <c r="B75" t="s">
        <v>26</v>
      </c>
      <c r="C75">
        <v>0.2</v>
      </c>
      <c r="D75">
        <f t="shared" si="3"/>
        <v>0.5714285714285714</v>
      </c>
      <c r="E75">
        <v>0</v>
      </c>
      <c r="F75">
        <v>0</v>
      </c>
      <c r="G75">
        <v>1</v>
      </c>
      <c r="H75">
        <v>0</v>
      </c>
      <c r="I75">
        <v>0</v>
      </c>
      <c r="J75">
        <v>0.46064139941690979</v>
      </c>
      <c r="K75">
        <v>0.5149253731343284</v>
      </c>
      <c r="L75">
        <v>0.51666666666666694</v>
      </c>
      <c r="M75">
        <v>0.50833333333333341</v>
      </c>
      <c r="N75">
        <v>0.35919317300232739</v>
      </c>
      <c r="O75">
        <v>0.2</v>
      </c>
      <c r="P75">
        <v>0.23018867924528302</v>
      </c>
      <c r="Q75">
        <v>0.38834951456310679</v>
      </c>
      <c r="R75">
        <v>0.70000000000000007</v>
      </c>
      <c r="S75">
        <v>0.10624999999999996</v>
      </c>
      <c r="T75">
        <v>0.27672955974842767</v>
      </c>
      <c r="U75">
        <v>2.7027027027027029E-2</v>
      </c>
      <c r="V75">
        <v>0.3888888888888889</v>
      </c>
      <c r="W75">
        <v>0.42105263157894735</v>
      </c>
      <c r="X75">
        <v>0.12089767141651359</v>
      </c>
    </row>
    <row r="76" spans="1:24" x14ac:dyDescent="0.2">
      <c r="A76">
        <v>65</v>
      </c>
      <c r="B76" t="s">
        <v>26</v>
      </c>
      <c r="C76">
        <v>0.2</v>
      </c>
      <c r="D76">
        <f t="shared" si="3"/>
        <v>0.5714285714285714</v>
      </c>
      <c r="E76">
        <v>0</v>
      </c>
      <c r="F76">
        <v>0</v>
      </c>
      <c r="G76">
        <v>1</v>
      </c>
      <c r="H76">
        <v>0</v>
      </c>
      <c r="I76">
        <v>0</v>
      </c>
      <c r="J76">
        <v>0.46064139941690979</v>
      </c>
      <c r="K76">
        <v>0.5149253731343284</v>
      </c>
      <c r="L76">
        <v>0.51666666666666694</v>
      </c>
      <c r="M76">
        <v>0.50833333333333341</v>
      </c>
      <c r="N76">
        <v>0.37626066718386347</v>
      </c>
      <c r="O76">
        <v>0.2</v>
      </c>
      <c r="P76">
        <v>0.23018867924528302</v>
      </c>
      <c r="Q76">
        <v>0.38834951456310679</v>
      </c>
      <c r="R76">
        <v>0.70000000000000007</v>
      </c>
      <c r="S76">
        <v>0.10624999999999996</v>
      </c>
      <c r="T76">
        <v>0.27672955974842767</v>
      </c>
      <c r="U76">
        <v>2.7027027027027029E-2</v>
      </c>
      <c r="V76">
        <v>0.3888888888888889</v>
      </c>
      <c r="W76">
        <v>0.42105263157894735</v>
      </c>
      <c r="X76">
        <v>0.1521771510848518</v>
      </c>
    </row>
    <row r="77" spans="1:24" x14ac:dyDescent="0.2">
      <c r="A77">
        <v>256</v>
      </c>
      <c r="B77" t="s">
        <v>26</v>
      </c>
      <c r="C77">
        <v>1</v>
      </c>
      <c r="D77">
        <f>4/21</f>
        <v>0.19047619047619047</v>
      </c>
      <c r="E77">
        <v>0</v>
      </c>
      <c r="F77">
        <v>0</v>
      </c>
      <c r="G77">
        <v>0</v>
      </c>
      <c r="H77">
        <v>0</v>
      </c>
      <c r="I77">
        <v>0</v>
      </c>
      <c r="J77">
        <v>0.2303206997084549</v>
      </c>
      <c r="K77">
        <v>0.36716417910447752</v>
      </c>
      <c r="L77">
        <v>0.30833333333333357</v>
      </c>
      <c r="M77">
        <v>0.3000000000000001</v>
      </c>
      <c r="N77">
        <v>0.2843289371605896</v>
      </c>
      <c r="O77">
        <v>0.2</v>
      </c>
      <c r="P77">
        <v>0.1811320754716981</v>
      </c>
      <c r="Q77">
        <v>0.27184466019417464</v>
      </c>
      <c r="R77">
        <v>0.6333333333333333</v>
      </c>
      <c r="S77">
        <v>9.375E-2</v>
      </c>
      <c r="T77">
        <v>0.26415094339622641</v>
      </c>
      <c r="U77">
        <v>0.72972972972972971</v>
      </c>
      <c r="V77">
        <v>0.30555555555555558</v>
      </c>
      <c r="W77">
        <v>0.34210526315789475</v>
      </c>
      <c r="X77">
        <v>0.1206990715456035</v>
      </c>
    </row>
    <row r="78" spans="1:24" ht="15" x14ac:dyDescent="0.25">
      <c r="A78" t="s">
        <v>23</v>
      </c>
      <c r="B78" t="s">
        <v>26</v>
      </c>
      <c r="C78">
        <v>0.4</v>
      </c>
      <c r="D78">
        <f>19/21</f>
        <v>0.90476190476190477</v>
      </c>
      <c r="E78">
        <v>0</v>
      </c>
      <c r="F78">
        <v>1</v>
      </c>
      <c r="G78">
        <v>0</v>
      </c>
      <c r="H78">
        <v>1</v>
      </c>
      <c r="I78">
        <v>0</v>
      </c>
      <c r="J78">
        <v>0.37609329446064144</v>
      </c>
      <c r="K78">
        <v>0.55373134328358198</v>
      </c>
      <c r="L78">
        <v>0.63333333333333408</v>
      </c>
      <c r="M78">
        <v>0.35000000000000026</v>
      </c>
      <c r="N78">
        <v>0.60705973622963538</v>
      </c>
      <c r="O78">
        <v>0.3</v>
      </c>
      <c r="P78">
        <v>0.26415094339622641</v>
      </c>
      <c r="Q78">
        <v>0.21359223300970853</v>
      </c>
      <c r="R78">
        <v>0.6333333333333333</v>
      </c>
      <c r="S78">
        <v>0</v>
      </c>
      <c r="T78">
        <v>0.70440251572327039</v>
      </c>
      <c r="U78">
        <v>0.72972972972972971</v>
      </c>
      <c r="V78">
        <v>8.3333333333333329E-2</v>
      </c>
      <c r="W78">
        <v>0.15789473684210525</v>
      </c>
      <c r="X78" s="1">
        <v>0.29945538950399681</v>
      </c>
    </row>
    <row r="79" spans="1:24" x14ac:dyDescent="0.2">
      <c r="A79" s="2" t="s">
        <v>23</v>
      </c>
      <c r="B79" s="2" t="s">
        <v>26</v>
      </c>
      <c r="C79" s="2">
        <v>0.6</v>
      </c>
      <c r="D79" s="2">
        <f>6/21</f>
        <v>0.2857142857142857</v>
      </c>
      <c r="E79" s="2">
        <v>0</v>
      </c>
      <c r="F79" s="2">
        <v>0</v>
      </c>
      <c r="G79" s="2">
        <v>0</v>
      </c>
      <c r="H79" s="2">
        <v>0.5</v>
      </c>
      <c r="I79" s="2">
        <v>0</v>
      </c>
      <c r="J79" s="2">
        <v>0.2303206997084549</v>
      </c>
      <c r="K79" s="2">
        <v>0.4492537313432835</v>
      </c>
      <c r="L79" s="2">
        <v>0.43333333333333357</v>
      </c>
      <c r="M79" s="2">
        <v>0.38333333333333347</v>
      </c>
      <c r="N79" s="2">
        <v>0.51784328937160584</v>
      </c>
      <c r="O79" s="2">
        <v>0.4</v>
      </c>
      <c r="P79" s="2">
        <v>0.34339622641509432</v>
      </c>
      <c r="Q79" s="3">
        <v>0.32912621359223304</v>
      </c>
      <c r="R79" s="2">
        <v>0.66666666666666685</v>
      </c>
      <c r="S79" s="2">
        <v>0.125</v>
      </c>
      <c r="T79" s="2">
        <v>0.66666666666666663</v>
      </c>
      <c r="U79" s="2">
        <v>0.45945945945945948</v>
      </c>
      <c r="V79" s="2">
        <v>0.16666666666666666</v>
      </c>
      <c r="W79" s="2">
        <v>0.26315789473684209</v>
      </c>
      <c r="X79" s="2">
        <v>0.28255796633732189</v>
      </c>
    </row>
    <row r="80" spans="1:24" x14ac:dyDescent="0.2">
      <c r="A80">
        <v>194</v>
      </c>
      <c r="B80" t="s">
        <v>26</v>
      </c>
      <c r="C80">
        <v>1</v>
      </c>
      <c r="D80">
        <f>8/21</f>
        <v>0.38095238095238093</v>
      </c>
      <c r="E80">
        <v>0</v>
      </c>
      <c r="F80">
        <v>0</v>
      </c>
      <c r="G80">
        <v>0</v>
      </c>
      <c r="H80">
        <v>0.5</v>
      </c>
      <c r="I80">
        <v>0</v>
      </c>
      <c r="J80">
        <v>0.13702623906705544</v>
      </c>
      <c r="K80">
        <v>0.4417910447761193</v>
      </c>
      <c r="L80">
        <v>0.63333333333333408</v>
      </c>
      <c r="M80">
        <v>0.1583333333333338</v>
      </c>
      <c r="N80">
        <v>0.61404189294026379</v>
      </c>
      <c r="O80">
        <v>0.4</v>
      </c>
      <c r="P80">
        <v>0.45283018867924529</v>
      </c>
      <c r="Q80">
        <v>0.50485436893203894</v>
      </c>
      <c r="R80">
        <v>0.57142857142857151</v>
      </c>
      <c r="S80">
        <v>0.125</v>
      </c>
      <c r="T80">
        <v>0.70440251572327039</v>
      </c>
      <c r="U80">
        <v>0.56756756756756754</v>
      </c>
      <c r="V80">
        <v>0.16666666666666666</v>
      </c>
      <c r="W80">
        <v>0.23684210526315788</v>
      </c>
      <c r="X80">
        <v>0.29991063005809049</v>
      </c>
    </row>
    <row r="81" spans="1:24" x14ac:dyDescent="0.2">
      <c r="A81">
        <v>231</v>
      </c>
      <c r="B81" t="s">
        <v>26</v>
      </c>
      <c r="C81">
        <v>0.6</v>
      </c>
      <c r="D81">
        <f>8/21</f>
        <v>0.38095238095238093</v>
      </c>
      <c r="E81">
        <v>0</v>
      </c>
      <c r="F81">
        <v>0</v>
      </c>
      <c r="G81">
        <v>0</v>
      </c>
      <c r="H81">
        <v>0.5</v>
      </c>
      <c r="I81">
        <v>0</v>
      </c>
      <c r="J81">
        <v>0.36734693877551033</v>
      </c>
      <c r="K81">
        <v>0.5582089552238807</v>
      </c>
      <c r="L81">
        <v>0.63333333333333408</v>
      </c>
      <c r="M81">
        <v>0.1583333333333338</v>
      </c>
      <c r="N81">
        <v>0.64041892940263767</v>
      </c>
      <c r="O81">
        <v>0.4</v>
      </c>
      <c r="P81">
        <v>0.45283018867924529</v>
      </c>
      <c r="Q81">
        <v>0.50485436893203894</v>
      </c>
      <c r="R81">
        <v>0.57142857142857151</v>
      </c>
      <c r="S81">
        <v>0.125</v>
      </c>
      <c r="T81">
        <v>0.70440251572327039</v>
      </c>
      <c r="U81">
        <v>0.56756756756756754</v>
      </c>
      <c r="V81">
        <v>0.16666666666666666</v>
      </c>
      <c r="W81">
        <v>0.23684210526315788</v>
      </c>
      <c r="X81">
        <v>0.32970061069460305</v>
      </c>
    </row>
    <row r="82" spans="1:24" x14ac:dyDescent="0.2">
      <c r="A82">
        <v>194</v>
      </c>
      <c r="B82" t="s">
        <v>26</v>
      </c>
      <c r="C82">
        <v>1</v>
      </c>
      <c r="D82">
        <f>8/21</f>
        <v>0.38095238095238093</v>
      </c>
      <c r="E82">
        <v>0</v>
      </c>
      <c r="F82">
        <v>1</v>
      </c>
      <c r="G82">
        <v>0</v>
      </c>
      <c r="H82">
        <v>0.5</v>
      </c>
      <c r="I82">
        <v>0</v>
      </c>
      <c r="J82">
        <v>0.13702623906705544</v>
      </c>
      <c r="K82">
        <v>0.4417910447761193</v>
      </c>
      <c r="L82">
        <v>0.63333333333333408</v>
      </c>
      <c r="M82">
        <v>0.1583333333333338</v>
      </c>
      <c r="N82">
        <v>0.64041892940263767</v>
      </c>
      <c r="O82">
        <v>0.4</v>
      </c>
      <c r="P82">
        <v>0.45283018867924529</v>
      </c>
      <c r="Q82">
        <v>0.50485436893203894</v>
      </c>
      <c r="R82">
        <v>0.57142857142857151</v>
      </c>
      <c r="S82">
        <v>4.9999999999999989E-2</v>
      </c>
      <c r="T82">
        <v>0.95597484276729561</v>
      </c>
      <c r="U82">
        <v>0.56756756756756754</v>
      </c>
      <c r="V82">
        <v>0.1111111111111111</v>
      </c>
      <c r="W82">
        <v>0.18421052631578946</v>
      </c>
      <c r="X82">
        <v>0.3619730897174917</v>
      </c>
    </row>
    <row r="83" spans="1:24" x14ac:dyDescent="0.2">
      <c r="A83">
        <v>197</v>
      </c>
      <c r="B83" t="s">
        <v>26</v>
      </c>
      <c r="C83">
        <v>1</v>
      </c>
      <c r="D83">
        <f>12/21</f>
        <v>0.5714285714285714</v>
      </c>
      <c r="E83">
        <v>0</v>
      </c>
      <c r="F83">
        <v>0</v>
      </c>
      <c r="G83">
        <v>0</v>
      </c>
      <c r="H83">
        <v>0.5</v>
      </c>
      <c r="I83">
        <v>0</v>
      </c>
      <c r="J83">
        <v>0.47521865889212844</v>
      </c>
      <c r="K83">
        <v>0.63283582089552248</v>
      </c>
      <c r="L83">
        <v>0.61666666666666714</v>
      </c>
      <c r="M83">
        <v>0.35000000000000026</v>
      </c>
      <c r="N83">
        <v>0.59270752521334369</v>
      </c>
      <c r="O83" s="2">
        <v>0.4</v>
      </c>
      <c r="P83">
        <v>0.41509433962264153</v>
      </c>
      <c r="Q83">
        <v>0.34951456310679607</v>
      </c>
      <c r="R83">
        <v>0.60952380952380958</v>
      </c>
      <c r="S83">
        <v>0.14375000000000004</v>
      </c>
      <c r="T83">
        <v>0.71069182389937102</v>
      </c>
      <c r="U83">
        <v>0.56756756756756754</v>
      </c>
      <c r="V83">
        <v>0.16666666666666666</v>
      </c>
      <c r="W83">
        <v>0.21052631578947367</v>
      </c>
      <c r="X83">
        <v>0.27009582443771413</v>
      </c>
    </row>
    <row r="84" spans="1:24" x14ac:dyDescent="0.2">
      <c r="A84">
        <v>197</v>
      </c>
      <c r="B84" t="s">
        <v>26</v>
      </c>
      <c r="C84">
        <v>1</v>
      </c>
      <c r="D84">
        <f>12/21</f>
        <v>0.5714285714285714</v>
      </c>
      <c r="E84">
        <v>0</v>
      </c>
      <c r="F84">
        <v>0</v>
      </c>
      <c r="G84">
        <v>0</v>
      </c>
      <c r="H84">
        <v>0.5</v>
      </c>
      <c r="I84">
        <v>0</v>
      </c>
      <c r="J84">
        <v>0.47521865889212844</v>
      </c>
      <c r="K84">
        <v>0.63283582089552248</v>
      </c>
      <c r="L84">
        <v>0.61666666666666714</v>
      </c>
      <c r="M84">
        <v>0.35000000000000026</v>
      </c>
      <c r="N84">
        <v>0.57719162141194724</v>
      </c>
      <c r="O84">
        <v>0.4</v>
      </c>
      <c r="P84">
        <v>0.41509433962264153</v>
      </c>
      <c r="Q84">
        <v>0.34951456310679607</v>
      </c>
      <c r="R84">
        <v>0.60952380952380958</v>
      </c>
      <c r="S84">
        <v>0.14375000000000004</v>
      </c>
      <c r="T84">
        <v>0.71069182389937102</v>
      </c>
      <c r="U84">
        <v>0.56756756756756754</v>
      </c>
      <c r="V84">
        <v>0.19444444444444445</v>
      </c>
      <c r="W84">
        <v>0.21052631578947367</v>
      </c>
      <c r="X84">
        <v>0.28399781540142</v>
      </c>
    </row>
    <row r="85" spans="1:24" ht="15" x14ac:dyDescent="0.25">
      <c r="A85" t="s">
        <v>23</v>
      </c>
      <c r="B85" t="s">
        <v>26</v>
      </c>
      <c r="C85">
        <v>0.6</v>
      </c>
      <c r="D85">
        <v>1</v>
      </c>
      <c r="E85">
        <v>0</v>
      </c>
      <c r="F85">
        <v>0</v>
      </c>
      <c r="G85">
        <v>0</v>
      </c>
      <c r="H85">
        <v>0.5</v>
      </c>
      <c r="I85">
        <v>0</v>
      </c>
      <c r="J85">
        <v>0.34402332361516058</v>
      </c>
      <c r="K85">
        <v>0.51641791044776109</v>
      </c>
      <c r="L85">
        <v>1</v>
      </c>
      <c r="M85">
        <v>0.22500000000000023</v>
      </c>
      <c r="N85">
        <v>0.72847168347556246</v>
      </c>
      <c r="O85">
        <v>0.6</v>
      </c>
      <c r="P85">
        <v>0.53584905660377358</v>
      </c>
      <c r="Q85">
        <v>1</v>
      </c>
      <c r="R85">
        <v>0.49523809523809526</v>
      </c>
      <c r="S85">
        <v>0.1875</v>
      </c>
      <c r="T85">
        <v>0.56961635220125784</v>
      </c>
      <c r="U85">
        <v>0.86486486486486491</v>
      </c>
      <c r="V85">
        <v>0.1111111111111111</v>
      </c>
      <c r="W85">
        <v>0.31578947368421051</v>
      </c>
      <c r="X85" s="1">
        <v>0.39809828211111664</v>
      </c>
    </row>
    <row r="86" spans="1:24" x14ac:dyDescent="0.2">
      <c r="A86">
        <v>94</v>
      </c>
      <c r="B86" t="s">
        <v>27</v>
      </c>
      <c r="C86">
        <v>0.8</v>
      </c>
      <c r="D86">
        <f>4/21</f>
        <v>0.19047619047619047</v>
      </c>
      <c r="E86">
        <v>1</v>
      </c>
      <c r="F86">
        <v>0</v>
      </c>
      <c r="G86">
        <v>1</v>
      </c>
      <c r="H86">
        <v>0</v>
      </c>
      <c r="I86">
        <v>0</v>
      </c>
      <c r="J86">
        <v>0.31195335276967928</v>
      </c>
      <c r="K86">
        <v>0.4567164179104477</v>
      </c>
      <c r="L86">
        <v>0.43333333333333357</v>
      </c>
      <c r="M86">
        <v>0.65833333333333377</v>
      </c>
      <c r="N86">
        <v>0.30100853374709075</v>
      </c>
      <c r="O86">
        <v>0.2</v>
      </c>
      <c r="P86">
        <v>0.13584905660377358</v>
      </c>
      <c r="Q86">
        <v>9.7087378640776378E-2</v>
      </c>
      <c r="R86">
        <v>0.6333333333333333</v>
      </c>
      <c r="S86">
        <v>1</v>
      </c>
      <c r="T86">
        <v>2.5157232704402517E-2</v>
      </c>
      <c r="U86">
        <v>0.35135135135135137</v>
      </c>
      <c r="V86">
        <v>0.66666666666666663</v>
      </c>
      <c r="W86">
        <v>0.78947368421052633</v>
      </c>
      <c r="X86">
        <v>7.1421478576038921E-2</v>
      </c>
    </row>
    <row r="87" spans="1:24" x14ac:dyDescent="0.2">
      <c r="A87">
        <v>103</v>
      </c>
      <c r="B87" t="s">
        <v>27</v>
      </c>
      <c r="C87">
        <v>0</v>
      </c>
      <c r="D87">
        <f>13/21</f>
        <v>0.61904761904761907</v>
      </c>
      <c r="E87">
        <v>0</v>
      </c>
      <c r="F87">
        <v>1</v>
      </c>
      <c r="G87">
        <v>1</v>
      </c>
      <c r="H87">
        <v>0.5</v>
      </c>
      <c r="I87">
        <v>0</v>
      </c>
      <c r="J87">
        <v>0.5160349854227404</v>
      </c>
      <c r="K87">
        <v>0.71194029850746299</v>
      </c>
      <c r="L87">
        <v>0.57500000000000051</v>
      </c>
      <c r="M87">
        <v>0.70000000000000051</v>
      </c>
      <c r="N87">
        <v>0.60395655546935612</v>
      </c>
      <c r="O87">
        <v>0.2</v>
      </c>
      <c r="P87">
        <v>0.26037735849056604</v>
      </c>
      <c r="Q87">
        <v>0.6893203883495147</v>
      </c>
      <c r="R87">
        <v>0.51428571428571435</v>
      </c>
      <c r="S87">
        <v>3.125E-2</v>
      </c>
      <c r="T87">
        <v>0.71698113207547165</v>
      </c>
      <c r="U87">
        <v>0.51351351351351349</v>
      </c>
      <c r="V87">
        <v>0.1111111111111111</v>
      </c>
      <c r="W87">
        <v>0.15789473684210525</v>
      </c>
      <c r="X87">
        <v>0.33022193535574201</v>
      </c>
    </row>
    <row r="88" spans="1:24" x14ac:dyDescent="0.2">
      <c r="A88">
        <v>164</v>
      </c>
      <c r="B88" t="s">
        <v>27</v>
      </c>
      <c r="C88">
        <v>0.8</v>
      </c>
      <c r="D88">
        <f>19/21</f>
        <v>0.90476190476190477</v>
      </c>
      <c r="E88">
        <v>0</v>
      </c>
      <c r="F88">
        <v>0</v>
      </c>
      <c r="G88">
        <v>1</v>
      </c>
      <c r="H88">
        <v>0</v>
      </c>
      <c r="I88">
        <v>0</v>
      </c>
      <c r="J88">
        <v>0.38483965014577254</v>
      </c>
      <c r="K88">
        <v>0.52985074626865669</v>
      </c>
      <c r="L88">
        <v>0.49166666666666714</v>
      </c>
      <c r="M88">
        <v>0.54166666666666663</v>
      </c>
      <c r="N88">
        <v>0.32932505818463925</v>
      </c>
      <c r="O88">
        <v>0.2</v>
      </c>
      <c r="P88">
        <v>0.1811320754716981</v>
      </c>
      <c r="Q88">
        <v>0.27184466019417464</v>
      </c>
      <c r="R88">
        <v>0.6333333333333333</v>
      </c>
      <c r="S88">
        <v>0.1875</v>
      </c>
      <c r="T88">
        <v>0.33962264150943394</v>
      </c>
      <c r="U88">
        <v>0.72972972972972971</v>
      </c>
      <c r="V88">
        <v>0.30555555555555558</v>
      </c>
      <c r="W88">
        <v>0.36842105263157893</v>
      </c>
      <c r="X88">
        <v>0.21925425748473262</v>
      </c>
    </row>
    <row r="89" spans="1:24" x14ac:dyDescent="0.2">
      <c r="A89">
        <v>192</v>
      </c>
      <c r="B89" t="s">
        <v>27</v>
      </c>
      <c r="C89">
        <v>0.8</v>
      </c>
      <c r="D89">
        <f>17/21</f>
        <v>0.80952380952380953</v>
      </c>
      <c r="E89">
        <v>0</v>
      </c>
      <c r="F89">
        <v>0</v>
      </c>
      <c r="G89">
        <v>0</v>
      </c>
      <c r="H89">
        <v>0.5</v>
      </c>
      <c r="I89">
        <v>0</v>
      </c>
      <c r="J89">
        <v>0.42565597667638494</v>
      </c>
      <c r="K89">
        <v>0.53283582089552262</v>
      </c>
      <c r="L89">
        <v>0.375</v>
      </c>
      <c r="M89">
        <v>0.54166666666666663</v>
      </c>
      <c r="N89">
        <v>0.35182311869666411</v>
      </c>
      <c r="O89">
        <v>0.2</v>
      </c>
      <c r="P89">
        <v>0.17735849056603772</v>
      </c>
      <c r="Q89">
        <v>0.57281553398058249</v>
      </c>
      <c r="R89">
        <v>0.34761904761904761</v>
      </c>
      <c r="S89">
        <v>0.11250000000000004</v>
      </c>
      <c r="T89">
        <v>0.33333333333333331</v>
      </c>
      <c r="U89">
        <v>0.89189189189189189</v>
      </c>
      <c r="V89">
        <v>0.27777777777777779</v>
      </c>
      <c r="W89">
        <v>0.34210526315789475</v>
      </c>
      <c r="X89">
        <v>0.28082021746685865</v>
      </c>
    </row>
    <row r="90" spans="1:24" x14ac:dyDescent="0.2">
      <c r="A90">
        <v>192</v>
      </c>
      <c r="B90" t="s">
        <v>27</v>
      </c>
      <c r="C90">
        <v>0.4</v>
      </c>
      <c r="D90">
        <f>17/21</f>
        <v>0.80952380952380953</v>
      </c>
      <c r="E90">
        <v>0</v>
      </c>
      <c r="F90">
        <v>0</v>
      </c>
      <c r="G90">
        <v>1</v>
      </c>
      <c r="H90">
        <v>0.5</v>
      </c>
      <c r="I90">
        <v>0</v>
      </c>
      <c r="J90">
        <v>0.42565597667638494</v>
      </c>
      <c r="K90">
        <v>0.53283582089552262</v>
      </c>
      <c r="L90">
        <v>0.375</v>
      </c>
      <c r="M90">
        <v>0.54166666666666663</v>
      </c>
      <c r="N90">
        <v>0.35182311869666411</v>
      </c>
      <c r="O90">
        <v>0.2</v>
      </c>
      <c r="P90">
        <v>0.17735849056603772</v>
      </c>
      <c r="Q90">
        <v>0.57281553398058249</v>
      </c>
      <c r="R90">
        <v>0.34761904761904761</v>
      </c>
      <c r="S90">
        <v>0.11250000000000004</v>
      </c>
      <c r="T90">
        <v>0.33333333333333331</v>
      </c>
      <c r="U90">
        <v>0.89189189189189189</v>
      </c>
      <c r="V90">
        <v>0.27777777777777779</v>
      </c>
      <c r="W90">
        <v>0.34210526315789475</v>
      </c>
      <c r="X90">
        <v>0.29310858447942006</v>
      </c>
    </row>
    <row r="91" spans="1:24" x14ac:dyDescent="0.2">
      <c r="A91">
        <v>81</v>
      </c>
      <c r="B91" t="s">
        <v>27</v>
      </c>
      <c r="C91">
        <v>0.4</v>
      </c>
      <c r="D91">
        <f>15/21</f>
        <v>0.7142857142857143</v>
      </c>
      <c r="E91">
        <v>0</v>
      </c>
      <c r="F91">
        <v>0</v>
      </c>
      <c r="G91">
        <v>1</v>
      </c>
      <c r="H91">
        <v>0</v>
      </c>
      <c r="I91">
        <v>0</v>
      </c>
      <c r="J91">
        <v>0.2303206997084549</v>
      </c>
      <c r="K91">
        <v>0.26417910447761217</v>
      </c>
      <c r="L91">
        <v>0.27500000000000036</v>
      </c>
      <c r="M91">
        <v>0.35000000000000026</v>
      </c>
      <c r="N91">
        <v>0.16330488750969743</v>
      </c>
      <c r="O91">
        <v>0.2</v>
      </c>
      <c r="P91">
        <v>0.10943396226415095</v>
      </c>
      <c r="Q91">
        <v>0.11650485436893174</v>
      </c>
      <c r="R91">
        <v>0.49523809523809526</v>
      </c>
      <c r="S91">
        <v>0.16249999999999998</v>
      </c>
      <c r="T91">
        <v>0.13836477987421383</v>
      </c>
      <c r="U91">
        <v>0.67567567567567566</v>
      </c>
      <c r="V91">
        <v>0.69444444444444442</v>
      </c>
      <c r="W91">
        <v>0.71052631578947367</v>
      </c>
      <c r="X91">
        <v>3.6170001489499032E-2</v>
      </c>
    </row>
    <row r="92" spans="1:24" x14ac:dyDescent="0.2">
      <c r="A92">
        <v>148</v>
      </c>
      <c r="B92" t="s">
        <v>27</v>
      </c>
      <c r="C92">
        <v>0.6</v>
      </c>
      <c r="D92">
        <f>10/21</f>
        <v>0.47619047619047616</v>
      </c>
      <c r="E92">
        <v>0</v>
      </c>
      <c r="F92">
        <v>0</v>
      </c>
      <c r="G92">
        <v>1</v>
      </c>
      <c r="H92">
        <v>0</v>
      </c>
      <c r="I92">
        <v>0</v>
      </c>
      <c r="J92">
        <v>0.20699708454810514</v>
      </c>
      <c r="K92">
        <v>0.24179104477611965</v>
      </c>
      <c r="L92">
        <v>0.29166666666666669</v>
      </c>
      <c r="M92">
        <v>0.2333333333333337</v>
      </c>
      <c r="N92">
        <v>0.1943366951124903</v>
      </c>
      <c r="O92">
        <v>0.2</v>
      </c>
      <c r="P92">
        <v>0.10943396226415095</v>
      </c>
      <c r="Q92">
        <v>5.8252427184466084E-2</v>
      </c>
      <c r="R92">
        <v>0.55238095238095242</v>
      </c>
      <c r="S92">
        <v>0.15000000000000002</v>
      </c>
      <c r="T92">
        <v>0.12578616352201258</v>
      </c>
      <c r="U92">
        <v>0.72972972972972971</v>
      </c>
      <c r="V92">
        <v>0.5</v>
      </c>
      <c r="W92">
        <v>0.57894736842105265</v>
      </c>
      <c r="X92">
        <v>3.907452460155901E-2</v>
      </c>
    </row>
    <row r="93" spans="1:24" x14ac:dyDescent="0.2">
      <c r="A93">
        <v>148</v>
      </c>
      <c r="B93" t="s">
        <v>27</v>
      </c>
      <c r="C93">
        <v>0.6</v>
      </c>
      <c r="D93">
        <f>10/21</f>
        <v>0.47619047619047616</v>
      </c>
      <c r="E93">
        <v>0</v>
      </c>
      <c r="F93">
        <v>0</v>
      </c>
      <c r="G93">
        <v>1</v>
      </c>
      <c r="H93">
        <v>0</v>
      </c>
      <c r="I93">
        <v>0</v>
      </c>
      <c r="J93">
        <v>0.20699708454810514</v>
      </c>
      <c r="K93">
        <v>0.24179104477611965</v>
      </c>
      <c r="L93">
        <v>0.29166666666666669</v>
      </c>
      <c r="M93">
        <v>0.2333333333333337</v>
      </c>
      <c r="N93">
        <v>0.1943366951124903</v>
      </c>
      <c r="O93">
        <v>0.2</v>
      </c>
      <c r="P93">
        <v>0.10943396226415095</v>
      </c>
      <c r="Q93">
        <v>5.8252427184466084E-2</v>
      </c>
      <c r="R93">
        <v>0.55238095238095242</v>
      </c>
      <c r="S93">
        <v>0.15000000000000002</v>
      </c>
      <c r="T93">
        <v>0.12578616352201258</v>
      </c>
      <c r="U93">
        <v>0.72972972972972971</v>
      </c>
      <c r="V93">
        <v>0.5</v>
      </c>
      <c r="W93">
        <v>0.57894736842105265</v>
      </c>
      <c r="X93">
        <v>6.183903480462738E-2</v>
      </c>
    </row>
    <row r="94" spans="1:24" x14ac:dyDescent="0.2">
      <c r="A94">
        <v>148</v>
      </c>
      <c r="B94" t="s">
        <v>27</v>
      </c>
      <c r="C94">
        <v>0.6</v>
      </c>
      <c r="D94">
        <f>10/21</f>
        <v>0.47619047619047616</v>
      </c>
      <c r="E94">
        <v>0</v>
      </c>
      <c r="F94">
        <v>1</v>
      </c>
      <c r="G94">
        <v>0</v>
      </c>
      <c r="H94">
        <v>0</v>
      </c>
      <c r="I94">
        <v>0</v>
      </c>
      <c r="J94">
        <v>0.20699708454810514</v>
      </c>
      <c r="K94">
        <v>0.24179104477611965</v>
      </c>
      <c r="L94">
        <v>0.29166666666666669</v>
      </c>
      <c r="M94">
        <v>0.2333333333333337</v>
      </c>
      <c r="N94">
        <v>0.27269200930954229</v>
      </c>
      <c r="O94">
        <v>0.2</v>
      </c>
      <c r="P94">
        <v>0.13962264150943396</v>
      </c>
      <c r="Q94">
        <v>0.11650485436893174</v>
      </c>
      <c r="R94">
        <v>0.62857142857142867</v>
      </c>
      <c r="S94">
        <v>3.7499999999999978E-2</v>
      </c>
      <c r="T94">
        <v>0.33962264150943394</v>
      </c>
      <c r="U94">
        <v>0.72972972972972971</v>
      </c>
      <c r="V94">
        <v>0.30555555555555558</v>
      </c>
      <c r="W94">
        <v>0.36842105263157893</v>
      </c>
      <c r="X94">
        <v>8.5397944491336086E-2</v>
      </c>
    </row>
    <row r="95" spans="1:24" x14ac:dyDescent="0.2">
      <c r="A95">
        <v>148</v>
      </c>
      <c r="B95" t="s">
        <v>27</v>
      </c>
      <c r="C95">
        <v>0.6</v>
      </c>
      <c r="D95">
        <f>10/21</f>
        <v>0.47619047619047616</v>
      </c>
      <c r="E95">
        <v>0</v>
      </c>
      <c r="F95">
        <v>1</v>
      </c>
      <c r="G95">
        <v>1</v>
      </c>
      <c r="H95">
        <v>0</v>
      </c>
      <c r="I95">
        <v>0</v>
      </c>
      <c r="J95">
        <v>0.20699708454810514</v>
      </c>
      <c r="K95">
        <v>0.24179104477611965</v>
      </c>
      <c r="L95">
        <v>0.29166666666666669</v>
      </c>
      <c r="M95">
        <v>0.2333333333333337</v>
      </c>
      <c r="N95">
        <v>0.27269200930954229</v>
      </c>
      <c r="O95">
        <v>0.2</v>
      </c>
      <c r="P95">
        <v>0.13962264150943396</v>
      </c>
      <c r="Q95">
        <v>0.11650485436893174</v>
      </c>
      <c r="R95">
        <v>0.62857142857142867</v>
      </c>
      <c r="S95">
        <v>3.7499999999999978E-2</v>
      </c>
      <c r="T95">
        <v>0.33962264150943394</v>
      </c>
      <c r="U95">
        <v>0.72972972972972971</v>
      </c>
      <c r="V95">
        <v>0.30555555555555558</v>
      </c>
      <c r="W95">
        <v>0.36842105263157893</v>
      </c>
      <c r="X95">
        <v>8.5397944491336086E-2</v>
      </c>
    </row>
    <row r="96" spans="1:24" x14ac:dyDescent="0.2">
      <c r="A96">
        <v>107</v>
      </c>
      <c r="B96" t="s">
        <v>27</v>
      </c>
      <c r="C96">
        <v>0.6</v>
      </c>
      <c r="D96">
        <f>9/21</f>
        <v>0.42857142857142855</v>
      </c>
      <c r="E96">
        <v>0</v>
      </c>
      <c r="F96">
        <v>0</v>
      </c>
      <c r="G96">
        <v>0</v>
      </c>
      <c r="H96">
        <v>0</v>
      </c>
      <c r="I96">
        <v>0</v>
      </c>
      <c r="J96">
        <v>0.28862973760932953</v>
      </c>
      <c r="K96">
        <v>0.41791044776119401</v>
      </c>
      <c r="L96">
        <v>0.47500000000000026</v>
      </c>
      <c r="M96">
        <v>0.26666666666666689</v>
      </c>
      <c r="N96">
        <v>0.31225756400310317</v>
      </c>
      <c r="O96">
        <v>0.2</v>
      </c>
      <c r="P96">
        <v>0.18490566037735848</v>
      </c>
      <c r="Q96">
        <v>0.23300970873786389</v>
      </c>
      <c r="R96">
        <v>0.71904761904761916</v>
      </c>
      <c r="S96">
        <v>0.13124999999999998</v>
      </c>
      <c r="T96">
        <v>0.32704402515723269</v>
      </c>
      <c r="U96">
        <v>0.72972972972972971</v>
      </c>
      <c r="V96">
        <v>0.33333333333333331</v>
      </c>
      <c r="W96">
        <v>0.39473684210526316</v>
      </c>
      <c r="X96">
        <v>0.12976019065587607</v>
      </c>
    </row>
    <row r="97" spans="1:24" x14ac:dyDescent="0.2">
      <c r="A97">
        <v>110</v>
      </c>
      <c r="B97" t="s">
        <v>27</v>
      </c>
      <c r="C97">
        <v>0.4</v>
      </c>
      <c r="D97">
        <f>9/21</f>
        <v>0.42857142857142855</v>
      </c>
      <c r="E97">
        <v>0</v>
      </c>
      <c r="F97">
        <v>0</v>
      </c>
      <c r="G97">
        <v>1</v>
      </c>
      <c r="H97">
        <v>0</v>
      </c>
      <c r="I97">
        <v>0</v>
      </c>
      <c r="J97">
        <v>0.28862973760932953</v>
      </c>
      <c r="K97">
        <v>0.33283582089552255</v>
      </c>
      <c r="L97">
        <v>0.30833333333333357</v>
      </c>
      <c r="M97">
        <v>0.55833333333333357</v>
      </c>
      <c r="N97">
        <v>0.20248254460822343</v>
      </c>
      <c r="O97">
        <v>0.2</v>
      </c>
      <c r="P97">
        <v>0.1169811320754717</v>
      </c>
      <c r="Q97">
        <v>0</v>
      </c>
      <c r="R97">
        <v>0.63809523809523816</v>
      </c>
      <c r="S97">
        <v>0.13749999999999996</v>
      </c>
      <c r="T97">
        <v>0.1761006289308176</v>
      </c>
      <c r="U97">
        <v>1</v>
      </c>
      <c r="V97">
        <v>0.47222222222222221</v>
      </c>
      <c r="W97">
        <v>0.47368421052631576</v>
      </c>
      <c r="X97">
        <v>5.4043989871406586E-2</v>
      </c>
    </row>
    <row r="98" spans="1:24" x14ac:dyDescent="0.2">
      <c r="A98">
        <v>85</v>
      </c>
      <c r="B98" t="s">
        <v>27</v>
      </c>
      <c r="C98">
        <v>0.4</v>
      </c>
      <c r="D98">
        <f>9/21</f>
        <v>0.42857142857142855</v>
      </c>
      <c r="E98">
        <v>0</v>
      </c>
      <c r="F98">
        <v>0</v>
      </c>
      <c r="G98">
        <v>1</v>
      </c>
      <c r="H98">
        <v>0</v>
      </c>
      <c r="I98">
        <v>0</v>
      </c>
      <c r="J98">
        <v>0.28862973760932953</v>
      </c>
      <c r="K98">
        <v>0.51194029850746281</v>
      </c>
      <c r="L98">
        <v>0.40833333333333383</v>
      </c>
      <c r="M98">
        <v>0.52500000000000036</v>
      </c>
      <c r="N98">
        <v>0.31652443754848719</v>
      </c>
      <c r="O98">
        <v>0.2</v>
      </c>
      <c r="P98">
        <v>0.18490566037735848</v>
      </c>
      <c r="Q98">
        <v>0.23300970873786389</v>
      </c>
      <c r="R98">
        <v>0.71904761904761916</v>
      </c>
      <c r="S98">
        <v>0.125</v>
      </c>
      <c r="T98">
        <v>0.2389937106918239</v>
      </c>
      <c r="U98">
        <v>0.89189189189189189</v>
      </c>
      <c r="V98">
        <v>0.3888888888888889</v>
      </c>
      <c r="W98">
        <v>0.44736842105263158</v>
      </c>
      <c r="X98">
        <v>9.2522714860235347E-2</v>
      </c>
    </row>
    <row r="99" spans="1:24" x14ac:dyDescent="0.2">
      <c r="A99">
        <v>85</v>
      </c>
      <c r="B99" t="s">
        <v>27</v>
      </c>
      <c r="C99">
        <v>0.4</v>
      </c>
      <c r="D99">
        <f>9/21</f>
        <v>0.42857142857142855</v>
      </c>
      <c r="E99">
        <v>0</v>
      </c>
      <c r="F99">
        <v>0</v>
      </c>
      <c r="G99">
        <v>1</v>
      </c>
      <c r="H99">
        <v>0</v>
      </c>
      <c r="I99">
        <v>0</v>
      </c>
      <c r="J99">
        <v>0.28862973760932953</v>
      </c>
      <c r="K99">
        <v>0.51194029850746281</v>
      </c>
      <c r="L99">
        <v>0.18333333333333357</v>
      </c>
      <c r="M99">
        <v>0.52500000000000036</v>
      </c>
      <c r="N99">
        <v>0.34290147401086113</v>
      </c>
      <c r="O99">
        <v>0.2</v>
      </c>
      <c r="P99">
        <v>0.18490566037735848</v>
      </c>
      <c r="Q99">
        <v>0.23300970873786389</v>
      </c>
      <c r="R99">
        <v>0.71904761904761916</v>
      </c>
      <c r="S99">
        <v>0.125</v>
      </c>
      <c r="T99">
        <v>0.2389937106918239</v>
      </c>
      <c r="U99">
        <v>0.89189189189189189</v>
      </c>
      <c r="V99">
        <v>0.3888888888888889</v>
      </c>
      <c r="W99">
        <v>0.44736842105263158</v>
      </c>
      <c r="X99">
        <v>0.12851894146268805</v>
      </c>
    </row>
    <row r="100" spans="1:24" x14ac:dyDescent="0.2">
      <c r="A100">
        <v>85</v>
      </c>
      <c r="B100" t="s">
        <v>27</v>
      </c>
      <c r="C100">
        <v>0.4</v>
      </c>
      <c r="D100">
        <f>9/21</f>
        <v>0.42857142857142855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0.28862973760932953</v>
      </c>
      <c r="K100">
        <v>0.51194029850746281</v>
      </c>
      <c r="L100">
        <v>0.40833333333333383</v>
      </c>
      <c r="M100">
        <v>0.52500000000000036</v>
      </c>
      <c r="N100">
        <v>0.37897595034910786</v>
      </c>
      <c r="O100">
        <v>0.2</v>
      </c>
      <c r="P100">
        <v>0.18490566037735848</v>
      </c>
      <c r="Q100">
        <v>0.23300970873786389</v>
      </c>
      <c r="R100">
        <v>0.71904761904761916</v>
      </c>
      <c r="S100">
        <v>0.125</v>
      </c>
      <c r="T100">
        <v>0.33333333333333331</v>
      </c>
      <c r="U100">
        <v>0.89189189189189189</v>
      </c>
      <c r="V100">
        <v>0.30555555555555558</v>
      </c>
      <c r="W100">
        <v>0.31578947368421051</v>
      </c>
      <c r="X100">
        <v>0.19430514870165336</v>
      </c>
    </row>
    <row r="101" spans="1:24" ht="15" x14ac:dyDescent="0.25">
      <c r="A101" t="s">
        <v>23</v>
      </c>
      <c r="B101" t="s">
        <v>27</v>
      </c>
      <c r="C101">
        <v>0.6</v>
      </c>
      <c r="D101">
        <f>7/21</f>
        <v>0.33333333333333331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0.2303206997084549</v>
      </c>
      <c r="K101">
        <v>0.22089552238805987</v>
      </c>
      <c r="L101">
        <v>0.27500000000000036</v>
      </c>
      <c r="M101">
        <v>0.35000000000000026</v>
      </c>
      <c r="N101">
        <v>0.14972847168347556</v>
      </c>
      <c r="O101">
        <v>0.2</v>
      </c>
      <c r="P101">
        <v>0.10943396226415095</v>
      </c>
      <c r="Q101">
        <v>0.11650485436893174</v>
      </c>
      <c r="R101">
        <v>0.49523809523809526</v>
      </c>
      <c r="S101">
        <v>0.16249999999999998</v>
      </c>
      <c r="T101">
        <v>0.13836477987421383</v>
      </c>
      <c r="U101">
        <v>0.67567567567567566</v>
      </c>
      <c r="V101">
        <v>0.69444444444444442</v>
      </c>
      <c r="W101">
        <v>0.71052631578947367</v>
      </c>
      <c r="X101" s="1">
        <v>0.20081249689687702</v>
      </c>
    </row>
    <row r="102" spans="1:24" x14ac:dyDescent="0.2">
      <c r="A102" t="s">
        <v>23</v>
      </c>
      <c r="B102" t="s">
        <v>27</v>
      </c>
      <c r="C102">
        <v>0.4</v>
      </c>
      <c r="D102">
        <f>7/21</f>
        <v>0.33333333333333331</v>
      </c>
      <c r="E102">
        <v>0</v>
      </c>
      <c r="F102">
        <v>0</v>
      </c>
      <c r="G102">
        <v>1</v>
      </c>
      <c r="H102">
        <v>0.5</v>
      </c>
      <c r="I102">
        <v>0</v>
      </c>
      <c r="J102">
        <v>0.22448979591836735</v>
      </c>
      <c r="K102">
        <v>0.4417910447761193</v>
      </c>
      <c r="L102">
        <v>0.125</v>
      </c>
      <c r="M102">
        <v>0.47500000000000026</v>
      </c>
      <c r="N102">
        <v>0.32932505818463925</v>
      </c>
      <c r="O102">
        <v>0.2</v>
      </c>
      <c r="P102">
        <v>0.18867924528301888</v>
      </c>
      <c r="Q102">
        <v>0.38834951456310679</v>
      </c>
      <c r="R102">
        <v>0.55238095238095242</v>
      </c>
      <c r="S102">
        <v>9.375E-2</v>
      </c>
      <c r="T102">
        <v>0.18867924528301888</v>
      </c>
      <c r="U102">
        <v>0.35135135135135137</v>
      </c>
      <c r="V102">
        <v>0.30555555555555558</v>
      </c>
      <c r="W102">
        <v>0.34210526315789475</v>
      </c>
      <c r="X102">
        <v>4.1383248100888732E-2</v>
      </c>
    </row>
    <row r="103" spans="1:24" ht="15" x14ac:dyDescent="0.25">
      <c r="A103" t="s">
        <v>23</v>
      </c>
      <c r="B103" t="s">
        <v>27</v>
      </c>
      <c r="C103">
        <v>0.4</v>
      </c>
      <c r="D103">
        <f>7/21</f>
        <v>0.33333333333333331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0.2303206997084549</v>
      </c>
      <c r="K103">
        <v>0.22089552238805987</v>
      </c>
      <c r="L103">
        <v>0.27500000000000036</v>
      </c>
      <c r="M103">
        <v>0.35000000000000026</v>
      </c>
      <c r="N103">
        <v>0.16330488750969743</v>
      </c>
      <c r="O103">
        <v>0.2</v>
      </c>
      <c r="P103">
        <v>0.10943396226415095</v>
      </c>
      <c r="Q103">
        <v>0.11650485436893174</v>
      </c>
      <c r="R103">
        <v>0.49523809523809526</v>
      </c>
      <c r="S103">
        <v>0.16249999999999998</v>
      </c>
      <c r="T103">
        <v>0.13836477987421383</v>
      </c>
      <c r="U103">
        <v>0.67567567567567566</v>
      </c>
      <c r="V103">
        <v>0.69444444444444442</v>
      </c>
      <c r="W103">
        <v>0.71052631578947367</v>
      </c>
      <c r="X103" s="1">
        <v>0.1021696042897572</v>
      </c>
    </row>
    <row r="104" spans="1:24" x14ac:dyDescent="0.2">
      <c r="A104">
        <v>113</v>
      </c>
      <c r="B104" t="s">
        <v>27</v>
      </c>
      <c r="C104">
        <v>0.6</v>
      </c>
      <c r="D104">
        <f t="shared" ref="D104:D111" si="4">5/21</f>
        <v>0.23809523809523808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0.18950437317784249</v>
      </c>
      <c r="K104">
        <v>0.38358208955223905</v>
      </c>
      <c r="L104">
        <v>0.32500000000000046</v>
      </c>
      <c r="M104">
        <v>0.52500000000000036</v>
      </c>
      <c r="N104">
        <v>0.17726920093095422</v>
      </c>
      <c r="O104">
        <v>0.2</v>
      </c>
      <c r="P104">
        <v>0.11320754716981132</v>
      </c>
      <c r="Q104">
        <v>0.11650485436893174</v>
      </c>
      <c r="R104">
        <v>0.51428571428571435</v>
      </c>
      <c r="S104">
        <v>0.125</v>
      </c>
      <c r="T104">
        <v>0.12578616352201258</v>
      </c>
      <c r="U104">
        <v>0.45945945945945948</v>
      </c>
      <c r="V104">
        <v>0.5</v>
      </c>
      <c r="W104">
        <v>0.57894736842105265</v>
      </c>
      <c r="X104">
        <v>3.9148999553150293E-2</v>
      </c>
    </row>
    <row r="105" spans="1:24" x14ac:dyDescent="0.2">
      <c r="A105">
        <v>113</v>
      </c>
      <c r="B105" t="s">
        <v>27</v>
      </c>
      <c r="C105">
        <v>0.6</v>
      </c>
      <c r="D105">
        <f t="shared" si="4"/>
        <v>0.23809523809523808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0.18950437317784249</v>
      </c>
      <c r="K105">
        <v>0.38358208955223905</v>
      </c>
      <c r="L105">
        <v>0.32500000000000046</v>
      </c>
      <c r="M105">
        <v>0.52500000000000036</v>
      </c>
      <c r="N105">
        <v>0.17920868890612879</v>
      </c>
      <c r="O105">
        <v>0.2</v>
      </c>
      <c r="P105">
        <v>0.11320754716981132</v>
      </c>
      <c r="Q105">
        <v>0.16504854368932034</v>
      </c>
      <c r="R105">
        <v>0.51428571428571435</v>
      </c>
      <c r="S105">
        <v>0.125</v>
      </c>
      <c r="T105">
        <v>0.12578616352201258</v>
      </c>
      <c r="U105">
        <v>0.45945945945945948</v>
      </c>
      <c r="V105">
        <v>0.5</v>
      </c>
      <c r="W105">
        <v>0.57894736842105265</v>
      </c>
      <c r="X105">
        <v>5.6526488257782635E-2</v>
      </c>
    </row>
    <row r="106" spans="1:24" x14ac:dyDescent="0.2">
      <c r="A106">
        <v>115</v>
      </c>
      <c r="B106" t="s">
        <v>27</v>
      </c>
      <c r="C106">
        <v>0.4</v>
      </c>
      <c r="D106">
        <f t="shared" si="4"/>
        <v>0.23809523809523808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0.35568513119533524</v>
      </c>
      <c r="K106">
        <v>0.54776119402985102</v>
      </c>
      <c r="L106">
        <v>0.51666666666666694</v>
      </c>
      <c r="M106">
        <v>0.64166666666666694</v>
      </c>
      <c r="N106">
        <v>0.35764158262218776</v>
      </c>
      <c r="O106">
        <v>0.2</v>
      </c>
      <c r="P106">
        <v>0.23018867924528302</v>
      </c>
      <c r="Q106">
        <v>0.46601941747572823</v>
      </c>
      <c r="R106">
        <v>0.62857142857142867</v>
      </c>
      <c r="S106">
        <v>9.9999999999999978E-2</v>
      </c>
      <c r="T106">
        <v>0.22641509433962265</v>
      </c>
      <c r="U106">
        <v>0.35135135135135137</v>
      </c>
      <c r="V106">
        <v>0.3611111111111111</v>
      </c>
      <c r="W106">
        <v>0.42105263157894735</v>
      </c>
      <c r="X106">
        <v>8.3833970507919173E-2</v>
      </c>
    </row>
    <row r="107" spans="1:24" x14ac:dyDescent="0.2">
      <c r="A107">
        <v>115</v>
      </c>
      <c r="B107" t="s">
        <v>27</v>
      </c>
      <c r="C107">
        <v>0.4</v>
      </c>
      <c r="D107">
        <f t="shared" si="4"/>
        <v>0.23809523809523808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0.35568513119533524</v>
      </c>
      <c r="K107">
        <v>0.54776119402985102</v>
      </c>
      <c r="L107">
        <v>0.51666666666666694</v>
      </c>
      <c r="M107">
        <v>0.64166666666666694</v>
      </c>
      <c r="N107">
        <v>0.35764158262218776</v>
      </c>
      <c r="O107">
        <v>0.2</v>
      </c>
      <c r="P107">
        <v>0.23018867924528302</v>
      </c>
      <c r="Q107">
        <v>0.46601941747572823</v>
      </c>
      <c r="R107">
        <v>0.62857142857142867</v>
      </c>
      <c r="S107">
        <v>9.9999999999999978E-2</v>
      </c>
      <c r="T107">
        <v>0.22641509433962265</v>
      </c>
      <c r="U107">
        <v>0.35135135135135137</v>
      </c>
      <c r="V107">
        <v>0.3611111111111111</v>
      </c>
      <c r="W107">
        <v>0.42105263157894735</v>
      </c>
      <c r="X107">
        <v>0.12727769226950003</v>
      </c>
    </row>
    <row r="108" spans="1:24" x14ac:dyDescent="0.2">
      <c r="A108">
        <v>118</v>
      </c>
      <c r="B108" t="s">
        <v>27</v>
      </c>
      <c r="C108">
        <v>0.4</v>
      </c>
      <c r="D108">
        <f t="shared" si="4"/>
        <v>0.23809523809523808</v>
      </c>
      <c r="E108">
        <v>0</v>
      </c>
      <c r="F108">
        <v>0</v>
      </c>
      <c r="G108">
        <v>1</v>
      </c>
      <c r="H108">
        <v>0.5</v>
      </c>
      <c r="I108">
        <v>0</v>
      </c>
      <c r="J108">
        <v>0.53352769679300305</v>
      </c>
      <c r="K108">
        <v>0.5059701492537314</v>
      </c>
      <c r="L108">
        <v>0.48333333333333311</v>
      </c>
      <c r="M108">
        <v>0.55000000000000016</v>
      </c>
      <c r="N108">
        <v>0.45849495733126455</v>
      </c>
      <c r="O108">
        <v>0.2</v>
      </c>
      <c r="P108">
        <v>0.2981132075471698</v>
      </c>
      <c r="Q108">
        <v>0.8252427184466018</v>
      </c>
      <c r="R108">
        <v>0.5190476190476192</v>
      </c>
      <c r="S108">
        <v>6.25E-2</v>
      </c>
      <c r="T108">
        <v>0.45283018867924529</v>
      </c>
      <c r="U108">
        <v>0.45945945945945948</v>
      </c>
      <c r="V108">
        <v>0.16666666666666666</v>
      </c>
      <c r="W108">
        <v>0.28947368421052633</v>
      </c>
      <c r="X108">
        <v>0.32674643761481553</v>
      </c>
    </row>
    <row r="109" spans="1:24" x14ac:dyDescent="0.2">
      <c r="A109" t="s">
        <v>23</v>
      </c>
      <c r="B109" t="s">
        <v>27</v>
      </c>
      <c r="C109">
        <v>0.4</v>
      </c>
      <c r="D109">
        <f t="shared" si="4"/>
        <v>0.23809523809523808</v>
      </c>
      <c r="E109">
        <v>1</v>
      </c>
      <c r="F109">
        <v>0</v>
      </c>
      <c r="G109">
        <v>1</v>
      </c>
      <c r="H109">
        <v>0.5</v>
      </c>
      <c r="I109">
        <v>0</v>
      </c>
      <c r="J109">
        <v>0.53352769679300305</v>
      </c>
      <c r="K109">
        <v>0.5059701492537314</v>
      </c>
      <c r="L109">
        <v>0.48333333333333311</v>
      </c>
      <c r="M109">
        <v>0.55000000000000016</v>
      </c>
      <c r="N109">
        <v>0.47013188518231186</v>
      </c>
      <c r="O109">
        <v>0.2</v>
      </c>
      <c r="P109">
        <v>0.27547169811320754</v>
      </c>
      <c r="Q109">
        <v>0.50485436893203894</v>
      </c>
      <c r="R109">
        <v>0.74761904761904774</v>
      </c>
      <c r="S109">
        <v>0.9375</v>
      </c>
      <c r="T109">
        <v>0.15094339622641509</v>
      </c>
      <c r="U109">
        <v>2.7027027027027029E-2</v>
      </c>
      <c r="V109">
        <v>0.5</v>
      </c>
      <c r="W109">
        <v>0.60526315789473684</v>
      </c>
      <c r="X109">
        <v>0.32833523658209623</v>
      </c>
    </row>
    <row r="110" spans="1:24" x14ac:dyDescent="0.2">
      <c r="A110" t="s">
        <v>23</v>
      </c>
      <c r="B110" t="s">
        <v>27</v>
      </c>
      <c r="C110">
        <v>0.4</v>
      </c>
      <c r="D110">
        <f t="shared" si="4"/>
        <v>0.23809523809523808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0.35568513119533524</v>
      </c>
      <c r="K110">
        <v>0.54776119402985102</v>
      </c>
      <c r="L110">
        <v>0.51666666666666694</v>
      </c>
      <c r="M110">
        <v>0.64166666666666694</v>
      </c>
      <c r="N110">
        <v>0.37044220325833982</v>
      </c>
      <c r="O110">
        <v>0.2</v>
      </c>
      <c r="P110">
        <v>0.23018867924528302</v>
      </c>
      <c r="Q110">
        <v>0.46601941747572823</v>
      </c>
      <c r="R110">
        <v>0.62857142857142867</v>
      </c>
      <c r="S110">
        <v>0.98124999999999996</v>
      </c>
      <c r="T110">
        <v>0.10062893081761007</v>
      </c>
      <c r="U110">
        <v>0.27027027027027029</v>
      </c>
      <c r="V110">
        <v>0.63888888888888884</v>
      </c>
      <c r="W110">
        <v>0.68421052631578949</v>
      </c>
      <c r="X110">
        <v>0.14093143339456829</v>
      </c>
    </row>
    <row r="111" spans="1:24" x14ac:dyDescent="0.2">
      <c r="A111" t="s">
        <v>23</v>
      </c>
      <c r="B111" t="s">
        <v>27</v>
      </c>
      <c r="C111">
        <v>0.4</v>
      </c>
      <c r="D111">
        <f t="shared" si="4"/>
        <v>0.23809523809523808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0.35568513119533524</v>
      </c>
      <c r="K111">
        <v>0.54776119402985102</v>
      </c>
      <c r="L111">
        <v>0.51666666666666694</v>
      </c>
      <c r="M111">
        <v>0.64166666666666694</v>
      </c>
      <c r="N111">
        <v>0.37044220325833982</v>
      </c>
      <c r="O111">
        <v>0.2</v>
      </c>
      <c r="P111">
        <v>0.23018867924528302</v>
      </c>
      <c r="Q111">
        <v>0.46601941747572823</v>
      </c>
      <c r="R111">
        <v>0.62857142857142867</v>
      </c>
      <c r="S111">
        <v>0.98124999999999996</v>
      </c>
      <c r="T111">
        <v>0.10062893081761007</v>
      </c>
      <c r="U111">
        <v>0.27027027027027029</v>
      </c>
      <c r="V111">
        <v>0.63888888888888884</v>
      </c>
      <c r="W111">
        <v>0.68421052631578949</v>
      </c>
      <c r="X111">
        <v>0.14093143339456829</v>
      </c>
    </row>
    <row r="112" spans="1:24" x14ac:dyDescent="0.2">
      <c r="A112">
        <v>125</v>
      </c>
      <c r="B112" t="s">
        <v>27</v>
      </c>
      <c r="C112">
        <v>0.6</v>
      </c>
      <c r="D112">
        <f>2/21</f>
        <v>9.5238095238095233E-2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0.28279883381924198</v>
      </c>
      <c r="K112">
        <v>0.46716417910447777</v>
      </c>
      <c r="L112">
        <v>0.42500000000000071</v>
      </c>
      <c r="M112">
        <v>0.31666666666666704</v>
      </c>
      <c r="N112">
        <v>0.34018619084561674</v>
      </c>
      <c r="O112">
        <v>0.2</v>
      </c>
      <c r="P112">
        <v>0.23018867924528302</v>
      </c>
      <c r="Q112">
        <v>0.42718446601941751</v>
      </c>
      <c r="R112">
        <v>0.66190476190476188</v>
      </c>
      <c r="S112">
        <v>9.375E-2</v>
      </c>
      <c r="T112">
        <v>0.25157232704402516</v>
      </c>
      <c r="U112">
        <v>0.45945945945945948</v>
      </c>
      <c r="V112">
        <v>0.33333333333333331</v>
      </c>
      <c r="W112">
        <v>0.42105263157894735</v>
      </c>
      <c r="X112">
        <v>4.6447544809095874E-2</v>
      </c>
    </row>
    <row r="113" spans="1:24" x14ac:dyDescent="0.2">
      <c r="A113">
        <v>125</v>
      </c>
      <c r="B113" t="s">
        <v>27</v>
      </c>
      <c r="C113">
        <v>0.6</v>
      </c>
      <c r="D113">
        <f>2/21</f>
        <v>9.5238095238095233E-2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0.28279883381924198</v>
      </c>
      <c r="K113">
        <v>0.46716417910447777</v>
      </c>
      <c r="L113">
        <v>0.42500000000000071</v>
      </c>
      <c r="M113">
        <v>0.31666666666666704</v>
      </c>
      <c r="N113">
        <v>0.35570209464701319</v>
      </c>
      <c r="O113">
        <v>0.2</v>
      </c>
      <c r="P113">
        <v>0.23018867924528302</v>
      </c>
      <c r="Q113">
        <v>0.42718446601941751</v>
      </c>
      <c r="R113">
        <v>0.66190476190476188</v>
      </c>
      <c r="S113">
        <v>9.375E-2</v>
      </c>
      <c r="T113">
        <v>0.25157232704402516</v>
      </c>
      <c r="U113">
        <v>0.45945945945945948</v>
      </c>
      <c r="V113">
        <v>0.33333333333333331</v>
      </c>
      <c r="W113">
        <v>0.42105263157894735</v>
      </c>
      <c r="X113">
        <v>7.6237525445608467E-2</v>
      </c>
    </row>
    <row r="114" spans="1:24" x14ac:dyDescent="0.2">
      <c r="A114">
        <v>125</v>
      </c>
      <c r="B114" t="s">
        <v>27</v>
      </c>
      <c r="C114">
        <v>0.6</v>
      </c>
      <c r="D114">
        <f>2/21</f>
        <v>9.5238095238095233E-2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0.28279883381924198</v>
      </c>
      <c r="K114">
        <v>0.46716417910447777</v>
      </c>
      <c r="L114">
        <v>0.42500000000000071</v>
      </c>
      <c r="M114">
        <v>0.31666666666666704</v>
      </c>
      <c r="N114">
        <v>0.35492629945694337</v>
      </c>
      <c r="O114">
        <v>0.2</v>
      </c>
      <c r="P114">
        <v>0.18490566037735848</v>
      </c>
      <c r="Q114">
        <v>0.25242718446601925</v>
      </c>
      <c r="R114">
        <v>0.66190476190476188</v>
      </c>
      <c r="S114">
        <v>3.125E-2</v>
      </c>
      <c r="T114">
        <v>0.42767295597484278</v>
      </c>
      <c r="U114">
        <v>0.72972972972972971</v>
      </c>
      <c r="V114">
        <v>0.27777777777777779</v>
      </c>
      <c r="W114">
        <v>0.36842105263157893</v>
      </c>
      <c r="X114">
        <v>0.10329675785710739</v>
      </c>
    </row>
    <row r="115" spans="1:24" x14ac:dyDescent="0.2">
      <c r="A115">
        <v>137</v>
      </c>
      <c r="B115" t="s">
        <v>27</v>
      </c>
      <c r="C115">
        <v>0.2</v>
      </c>
      <c r="D115">
        <f>2/21</f>
        <v>9.5238095238095233E-2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0.28279883381924198</v>
      </c>
      <c r="K115">
        <v>0.46716417910447777</v>
      </c>
      <c r="L115">
        <v>0.42500000000000071</v>
      </c>
      <c r="M115">
        <v>0.31666666666666704</v>
      </c>
      <c r="N115">
        <v>0.35492629945694337</v>
      </c>
      <c r="O115">
        <v>0.2</v>
      </c>
      <c r="P115">
        <v>0.18490566037735848</v>
      </c>
      <c r="Q115">
        <v>0.25242718446601925</v>
      </c>
      <c r="R115">
        <v>0.66190476190476188</v>
      </c>
      <c r="S115">
        <v>3.125E-2</v>
      </c>
      <c r="T115">
        <v>0.42767295597484278</v>
      </c>
      <c r="U115">
        <v>0.72972972972972971</v>
      </c>
      <c r="V115">
        <v>0.27777777777777779</v>
      </c>
      <c r="W115">
        <v>0.36842105263157893</v>
      </c>
      <c r="X115">
        <v>0.10329675785710739</v>
      </c>
    </row>
    <row r="116" spans="1:24" x14ac:dyDescent="0.2">
      <c r="A116">
        <v>128</v>
      </c>
      <c r="B116" t="s">
        <v>27</v>
      </c>
      <c r="C116">
        <v>0.6</v>
      </c>
      <c r="D116">
        <f t="shared" ref="D116:D122" si="5">8/21</f>
        <v>0.38095238095238093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0.2303206997084549</v>
      </c>
      <c r="K116">
        <v>0.3611940298507465</v>
      </c>
      <c r="L116">
        <v>0.29166666666666669</v>
      </c>
      <c r="M116">
        <v>0.55833333333333357</v>
      </c>
      <c r="N116">
        <v>0.15554693560899924</v>
      </c>
      <c r="O116">
        <v>0.2</v>
      </c>
      <c r="P116">
        <v>0.13584905660377358</v>
      </c>
      <c r="Q116">
        <v>0.23300970873786389</v>
      </c>
      <c r="R116">
        <v>0.580952380952381</v>
      </c>
      <c r="S116">
        <v>0.15000000000000002</v>
      </c>
      <c r="T116">
        <v>0.13207547169811321</v>
      </c>
      <c r="U116">
        <v>0.56756756756756754</v>
      </c>
      <c r="V116">
        <v>0.5</v>
      </c>
      <c r="W116">
        <v>0.55263157894736847</v>
      </c>
      <c r="X116">
        <v>9.4583188520927456E-3</v>
      </c>
    </row>
    <row r="117" spans="1:24" x14ac:dyDescent="0.2">
      <c r="A117">
        <v>128</v>
      </c>
      <c r="B117" t="s">
        <v>27</v>
      </c>
      <c r="C117">
        <v>0.6</v>
      </c>
      <c r="D117">
        <f t="shared" si="5"/>
        <v>0.38095238095238093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0.2303206997084549</v>
      </c>
      <c r="K117">
        <v>0.3611940298507465</v>
      </c>
      <c r="L117">
        <v>0.29166666666666669</v>
      </c>
      <c r="M117">
        <v>0.55833333333333357</v>
      </c>
      <c r="N117">
        <v>0.16679596586501164</v>
      </c>
      <c r="O117">
        <v>0.2</v>
      </c>
      <c r="P117">
        <v>0.13584905660377358</v>
      </c>
      <c r="Q117">
        <v>0.23300970873786389</v>
      </c>
      <c r="R117">
        <v>0.580952380952381</v>
      </c>
      <c r="S117">
        <v>0.15000000000000002</v>
      </c>
      <c r="T117">
        <v>0.13207547169811321</v>
      </c>
      <c r="U117">
        <v>0.56756756756756754</v>
      </c>
      <c r="V117">
        <v>0.5</v>
      </c>
      <c r="W117">
        <v>0.55263157894736847</v>
      </c>
      <c r="X117">
        <v>3.8007050295417309E-2</v>
      </c>
    </row>
    <row r="118" spans="1:24" x14ac:dyDescent="0.2">
      <c r="A118">
        <v>128</v>
      </c>
      <c r="B118" t="s">
        <v>27</v>
      </c>
      <c r="C118">
        <v>0.6</v>
      </c>
      <c r="D118">
        <f t="shared" si="5"/>
        <v>0.38095238095238093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0.2303206997084549</v>
      </c>
      <c r="K118">
        <v>0.3611940298507465</v>
      </c>
      <c r="L118">
        <v>0.29166666666666669</v>
      </c>
      <c r="M118">
        <v>0.55833333333333357</v>
      </c>
      <c r="N118">
        <v>0.20519782777346782</v>
      </c>
      <c r="O118">
        <v>0.2</v>
      </c>
      <c r="P118">
        <v>0.15849056603773584</v>
      </c>
      <c r="Q118">
        <v>7.766990291262145E-2</v>
      </c>
      <c r="R118">
        <v>0.66666666666666685</v>
      </c>
      <c r="S118">
        <v>0.93124999999999991</v>
      </c>
      <c r="T118">
        <v>4.40251572327044E-2</v>
      </c>
      <c r="U118">
        <v>0.35135135135135137</v>
      </c>
      <c r="V118">
        <v>0.88888888888888884</v>
      </c>
      <c r="W118">
        <v>0.89473684210526316</v>
      </c>
      <c r="X118">
        <v>4.9178293034109526E-2</v>
      </c>
    </row>
    <row r="119" spans="1:24" x14ac:dyDescent="0.2">
      <c r="A119">
        <v>128</v>
      </c>
      <c r="B119" t="s">
        <v>27</v>
      </c>
      <c r="C119">
        <v>0.6</v>
      </c>
      <c r="D119">
        <f t="shared" si="5"/>
        <v>0.38095238095238093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0.2303206997084549</v>
      </c>
      <c r="K119">
        <v>0.3611940298507465</v>
      </c>
      <c r="L119">
        <v>0.29166666666666669</v>
      </c>
      <c r="M119">
        <v>0.55833333333333357</v>
      </c>
      <c r="N119">
        <v>0.1795965865011637</v>
      </c>
      <c r="O119">
        <v>0.2</v>
      </c>
      <c r="P119">
        <v>0.13584905660377358</v>
      </c>
      <c r="Q119">
        <v>0.23300970873786389</v>
      </c>
      <c r="R119">
        <v>0.580952380952381</v>
      </c>
      <c r="S119">
        <v>0.15000000000000002</v>
      </c>
      <c r="T119">
        <v>0.13207547169811321</v>
      </c>
      <c r="U119">
        <v>0.56756756756756754</v>
      </c>
      <c r="V119">
        <v>0.5</v>
      </c>
      <c r="W119">
        <v>0.55263157894736847</v>
      </c>
      <c r="X119">
        <v>5.4143289806861623E-2</v>
      </c>
    </row>
    <row r="120" spans="1:24" x14ac:dyDescent="0.2">
      <c r="A120">
        <v>122</v>
      </c>
      <c r="B120" t="s">
        <v>27</v>
      </c>
      <c r="C120">
        <v>0.6</v>
      </c>
      <c r="D120">
        <f t="shared" si="5"/>
        <v>0.38095238095238093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0.2303206997084549</v>
      </c>
      <c r="K120">
        <v>0.3611940298507465</v>
      </c>
      <c r="L120">
        <v>0.29166666666666669</v>
      </c>
      <c r="M120">
        <v>0.55833333333333357</v>
      </c>
      <c r="N120">
        <v>0.17455391776570986</v>
      </c>
      <c r="O120">
        <v>0.2</v>
      </c>
      <c r="P120">
        <v>0.13584905660377358</v>
      </c>
      <c r="Q120">
        <v>0.23300970873786389</v>
      </c>
      <c r="R120">
        <v>0.580952380952381</v>
      </c>
      <c r="S120">
        <v>0.15000000000000002</v>
      </c>
      <c r="T120">
        <v>0.13207547169811321</v>
      </c>
      <c r="U120">
        <v>0.56756756756756754</v>
      </c>
      <c r="V120">
        <v>0.5</v>
      </c>
      <c r="W120">
        <v>0.55263157894736847</v>
      </c>
      <c r="X120">
        <v>4.2972047068169407E-2</v>
      </c>
    </row>
    <row r="121" spans="1:24" x14ac:dyDescent="0.2">
      <c r="A121">
        <v>122</v>
      </c>
      <c r="B121" t="s">
        <v>27</v>
      </c>
      <c r="C121">
        <v>0.6</v>
      </c>
      <c r="D121">
        <f t="shared" si="5"/>
        <v>0.38095238095238093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0.2303206997084549</v>
      </c>
      <c r="K121">
        <v>0.3611940298507465</v>
      </c>
      <c r="L121">
        <v>0.29166666666666669</v>
      </c>
      <c r="M121">
        <v>0.55833333333333357</v>
      </c>
      <c r="N121">
        <v>0.18735453840186192</v>
      </c>
      <c r="O121">
        <v>0.2</v>
      </c>
      <c r="P121">
        <v>0.13584905660377358</v>
      </c>
      <c r="Q121">
        <v>0.23300970873786389</v>
      </c>
      <c r="R121">
        <v>0.580952380952381</v>
      </c>
      <c r="S121">
        <v>0.15000000000000002</v>
      </c>
      <c r="T121">
        <v>0.13207547169811321</v>
      </c>
      <c r="U121">
        <v>0.56756756756756754</v>
      </c>
      <c r="V121">
        <v>0.5</v>
      </c>
      <c r="W121">
        <v>0.55263157894736847</v>
      </c>
      <c r="X121">
        <v>5.9108286579613721E-2</v>
      </c>
    </row>
    <row r="122" spans="1:24" x14ac:dyDescent="0.2">
      <c r="A122">
        <v>106</v>
      </c>
      <c r="B122" t="s">
        <v>27</v>
      </c>
      <c r="C122">
        <v>0.4</v>
      </c>
      <c r="D122">
        <f t="shared" si="5"/>
        <v>0.38095238095238093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0.30903790087463573</v>
      </c>
      <c r="K122">
        <v>0.48208955223880612</v>
      </c>
      <c r="L122">
        <v>0.40833333333333383</v>
      </c>
      <c r="M122">
        <v>0.57500000000000051</v>
      </c>
      <c r="N122">
        <v>0.31574864235841738</v>
      </c>
      <c r="O122">
        <v>0.2</v>
      </c>
      <c r="P122">
        <v>0.22264150943396227</v>
      </c>
      <c r="Q122">
        <v>0.40776699029126212</v>
      </c>
      <c r="R122">
        <v>0.66666666666666685</v>
      </c>
      <c r="S122">
        <v>9.375E-2</v>
      </c>
      <c r="T122">
        <v>0.3081761006289308</v>
      </c>
      <c r="U122">
        <v>0.56756756756756754</v>
      </c>
      <c r="V122">
        <v>0.3888888888888889</v>
      </c>
      <c r="W122">
        <v>0.47368421052631576</v>
      </c>
      <c r="X122">
        <v>0.10999950350032273</v>
      </c>
    </row>
    <row r="123" spans="1:24" x14ac:dyDescent="0.2">
      <c r="A123">
        <v>161</v>
      </c>
      <c r="B123" t="s">
        <v>27</v>
      </c>
      <c r="C123">
        <v>0.4</v>
      </c>
      <c r="D123">
        <f t="shared" ref="D123:D129" si="6">1/21</f>
        <v>4.7619047619047616E-2</v>
      </c>
      <c r="E123">
        <v>0</v>
      </c>
      <c r="F123">
        <v>0</v>
      </c>
      <c r="G123">
        <v>1</v>
      </c>
      <c r="H123">
        <v>0.5</v>
      </c>
      <c r="I123">
        <v>0</v>
      </c>
      <c r="J123">
        <v>0.62099125364431496</v>
      </c>
      <c r="K123">
        <v>0.68059701492537306</v>
      </c>
      <c r="L123">
        <v>0.67500000000000071</v>
      </c>
      <c r="M123">
        <v>0.74166666666666714</v>
      </c>
      <c r="N123">
        <v>0.59425911559348332</v>
      </c>
      <c r="O123">
        <v>0.2</v>
      </c>
      <c r="P123">
        <v>0.22264150943396227</v>
      </c>
      <c r="Q123">
        <v>0.53398058252427172</v>
      </c>
      <c r="R123">
        <v>0.53333333333333333</v>
      </c>
      <c r="S123">
        <v>8.7500000000000022E-2</v>
      </c>
      <c r="T123">
        <v>0.3081761006289308</v>
      </c>
      <c r="U123">
        <v>0.45945945945945948</v>
      </c>
      <c r="V123">
        <v>0.16666666666666666</v>
      </c>
      <c r="W123">
        <v>0.21052631578947367</v>
      </c>
      <c r="X123">
        <v>0.16836304056402362</v>
      </c>
    </row>
    <row r="124" spans="1:24" x14ac:dyDescent="0.2">
      <c r="A124">
        <v>161</v>
      </c>
      <c r="B124" t="s">
        <v>27</v>
      </c>
      <c r="C124">
        <v>0.4</v>
      </c>
      <c r="D124">
        <f t="shared" si="6"/>
        <v>4.7619047619047616E-2</v>
      </c>
      <c r="E124">
        <v>1</v>
      </c>
      <c r="F124">
        <v>1</v>
      </c>
      <c r="G124">
        <v>1</v>
      </c>
      <c r="H124">
        <v>0.5</v>
      </c>
      <c r="I124">
        <v>0</v>
      </c>
      <c r="J124">
        <v>0.62099125364431496</v>
      </c>
      <c r="K124">
        <v>0.68059701492537306</v>
      </c>
      <c r="L124">
        <v>0.67500000000000071</v>
      </c>
      <c r="M124">
        <v>0.74166666666666714</v>
      </c>
      <c r="N124">
        <v>0.66291698991466252</v>
      </c>
      <c r="O124">
        <v>0.2</v>
      </c>
      <c r="P124">
        <v>0.34339622641509432</v>
      </c>
      <c r="Q124">
        <v>0.76699029126213614</v>
      </c>
      <c r="R124">
        <v>0.69047619047619058</v>
      </c>
      <c r="S124">
        <v>0.875</v>
      </c>
      <c r="T124">
        <v>0.29559748427672955</v>
      </c>
      <c r="U124">
        <v>0</v>
      </c>
      <c r="V124">
        <v>0.41666666666666669</v>
      </c>
      <c r="W124">
        <v>0.44736842105263158</v>
      </c>
      <c r="X124">
        <v>0.20063551958691228</v>
      </c>
    </row>
    <row r="125" spans="1:24" x14ac:dyDescent="0.2">
      <c r="A125">
        <v>161</v>
      </c>
      <c r="B125" t="s">
        <v>27</v>
      </c>
      <c r="C125">
        <v>0.4</v>
      </c>
      <c r="D125">
        <f t="shared" si="6"/>
        <v>4.7619047619047616E-2</v>
      </c>
      <c r="E125">
        <v>0</v>
      </c>
      <c r="F125">
        <v>0</v>
      </c>
      <c r="G125">
        <v>1</v>
      </c>
      <c r="H125">
        <v>0.5</v>
      </c>
      <c r="I125">
        <v>0</v>
      </c>
      <c r="J125">
        <v>0.62099125364431496</v>
      </c>
      <c r="K125">
        <v>0.68059701492537306</v>
      </c>
      <c r="L125">
        <v>0.67500000000000071</v>
      </c>
      <c r="M125">
        <v>0.74166666666666714</v>
      </c>
      <c r="N125">
        <v>0.61559348332040342</v>
      </c>
      <c r="O125">
        <v>0.2</v>
      </c>
      <c r="P125">
        <v>0.22264150943396227</v>
      </c>
      <c r="Q125">
        <v>0.53398058252427172</v>
      </c>
      <c r="R125">
        <v>5.714285714285719E-2</v>
      </c>
      <c r="S125">
        <v>8.7500000000000022E-2</v>
      </c>
      <c r="T125">
        <v>0.29559748427672955</v>
      </c>
      <c r="U125">
        <v>0.45945945945945948</v>
      </c>
      <c r="V125">
        <v>0.16666666666666666</v>
      </c>
      <c r="W125">
        <v>0.21052631578947367</v>
      </c>
      <c r="X125">
        <v>0.25971898118266223</v>
      </c>
    </row>
    <row r="126" spans="1:24" x14ac:dyDescent="0.2">
      <c r="A126">
        <v>161</v>
      </c>
      <c r="B126" t="s">
        <v>27</v>
      </c>
      <c r="C126">
        <v>0.4</v>
      </c>
      <c r="D126">
        <f t="shared" si="6"/>
        <v>4.7619047619047616E-2</v>
      </c>
      <c r="E126">
        <v>0</v>
      </c>
      <c r="F126">
        <v>0</v>
      </c>
      <c r="G126">
        <v>1</v>
      </c>
      <c r="H126">
        <v>0.5</v>
      </c>
      <c r="I126">
        <v>0</v>
      </c>
      <c r="J126">
        <v>0.62099125364431496</v>
      </c>
      <c r="K126">
        <v>0.68059701492537306</v>
      </c>
      <c r="L126">
        <v>0.67500000000000071</v>
      </c>
      <c r="M126">
        <v>0.74166666666666714</v>
      </c>
      <c r="N126">
        <v>0.61559348332040342</v>
      </c>
      <c r="O126">
        <v>0.2</v>
      </c>
      <c r="P126">
        <v>0.22264150943396227</v>
      </c>
      <c r="Q126">
        <v>0.53398058252427172</v>
      </c>
      <c r="R126">
        <v>0.53333333333333333</v>
      </c>
      <c r="S126">
        <v>8.7500000000000022E-2</v>
      </c>
      <c r="T126">
        <v>0.3081761006289308</v>
      </c>
      <c r="U126">
        <v>0.45945945945945948</v>
      </c>
      <c r="V126">
        <v>0.16666666666666666</v>
      </c>
      <c r="W126">
        <v>0.21052631578947367</v>
      </c>
      <c r="X126">
        <v>0.28578521423961073</v>
      </c>
    </row>
    <row r="127" spans="1:24" x14ac:dyDescent="0.2">
      <c r="A127">
        <v>161</v>
      </c>
      <c r="B127" t="s">
        <v>27</v>
      </c>
      <c r="C127">
        <v>0.4</v>
      </c>
      <c r="D127">
        <f t="shared" si="6"/>
        <v>4.7619047619047616E-2</v>
      </c>
      <c r="E127">
        <v>1</v>
      </c>
      <c r="F127">
        <v>1</v>
      </c>
      <c r="G127">
        <v>1</v>
      </c>
      <c r="H127">
        <v>0.5</v>
      </c>
      <c r="I127">
        <v>0</v>
      </c>
      <c r="J127">
        <v>0.62099125364431496</v>
      </c>
      <c r="K127">
        <v>0.68059701492537306</v>
      </c>
      <c r="L127">
        <v>0.67500000000000071</v>
      </c>
      <c r="M127">
        <v>0.74166666666666714</v>
      </c>
      <c r="N127">
        <v>0.68425135764158262</v>
      </c>
      <c r="O127">
        <v>0.2</v>
      </c>
      <c r="P127">
        <v>0.34339622641509432</v>
      </c>
      <c r="Q127">
        <v>0.76699029126213614</v>
      </c>
      <c r="R127">
        <v>0.69047619047619058</v>
      </c>
      <c r="S127">
        <v>0.875</v>
      </c>
      <c r="T127">
        <v>0.29559748427672955</v>
      </c>
      <c r="U127">
        <v>0</v>
      </c>
      <c r="V127">
        <v>0.41666666666666669</v>
      </c>
      <c r="W127">
        <v>0.44736842105263158</v>
      </c>
      <c r="X127">
        <v>0.29248795988282605</v>
      </c>
    </row>
    <row r="128" spans="1:24" x14ac:dyDescent="0.2">
      <c r="A128">
        <v>161</v>
      </c>
      <c r="B128" t="s">
        <v>27</v>
      </c>
      <c r="C128">
        <v>0.4</v>
      </c>
      <c r="D128">
        <f t="shared" si="6"/>
        <v>4.7619047619047616E-2</v>
      </c>
      <c r="E128">
        <v>1</v>
      </c>
      <c r="F128">
        <v>1</v>
      </c>
      <c r="G128">
        <v>1</v>
      </c>
      <c r="H128">
        <v>0.5</v>
      </c>
      <c r="I128">
        <v>0</v>
      </c>
      <c r="J128">
        <v>0.62099125364431496</v>
      </c>
      <c r="K128">
        <v>0.68059701492537306</v>
      </c>
      <c r="L128">
        <v>0.67500000000000071</v>
      </c>
      <c r="M128">
        <v>0.74166666666666714</v>
      </c>
      <c r="N128">
        <v>0.68425135764158262</v>
      </c>
      <c r="O128">
        <v>0.2</v>
      </c>
      <c r="P128">
        <v>0.34339622641509432</v>
      </c>
      <c r="Q128">
        <v>0.76699029126213614</v>
      </c>
      <c r="R128">
        <v>0.69047619047619058</v>
      </c>
      <c r="S128">
        <v>0.875</v>
      </c>
      <c r="T128">
        <v>0.29559748427672955</v>
      </c>
      <c r="U128">
        <v>0</v>
      </c>
      <c r="V128">
        <v>0.41666666666666669</v>
      </c>
      <c r="W128">
        <v>0.44736842105263158</v>
      </c>
      <c r="X128">
        <v>0.31855419293977461</v>
      </c>
    </row>
    <row r="129" spans="1:24" x14ac:dyDescent="0.2">
      <c r="A129">
        <v>161</v>
      </c>
      <c r="B129" t="s">
        <v>27</v>
      </c>
      <c r="C129">
        <v>0.4</v>
      </c>
      <c r="D129">
        <f t="shared" si="6"/>
        <v>4.7619047619047616E-2</v>
      </c>
      <c r="E129">
        <v>0</v>
      </c>
      <c r="F129">
        <v>1</v>
      </c>
      <c r="G129">
        <v>1</v>
      </c>
      <c r="H129">
        <v>0.5</v>
      </c>
      <c r="I129">
        <v>0</v>
      </c>
      <c r="J129">
        <v>0.62390670553935856</v>
      </c>
      <c r="K129">
        <v>0.68059701492537306</v>
      </c>
      <c r="L129">
        <v>0.66666666666666663</v>
      </c>
      <c r="M129">
        <v>0.68333333333333357</v>
      </c>
      <c r="N129">
        <v>0.63692785104732352</v>
      </c>
      <c r="O129">
        <v>0.2</v>
      </c>
      <c r="P129">
        <v>0.27547169811320754</v>
      </c>
      <c r="Q129">
        <v>0.67961165048543681</v>
      </c>
      <c r="R129">
        <v>0.54285714285714293</v>
      </c>
      <c r="S129">
        <v>0</v>
      </c>
      <c r="T129">
        <v>0.5911949685534591</v>
      </c>
      <c r="U129">
        <v>0.78378378378378377</v>
      </c>
      <c r="V129">
        <v>0.1388888888888889</v>
      </c>
      <c r="W129">
        <v>0.21052631578947367</v>
      </c>
      <c r="X129">
        <v>0.32351918971252669</v>
      </c>
    </row>
    <row r="130" spans="1:24" x14ac:dyDescent="0.2">
      <c r="A130">
        <v>154</v>
      </c>
      <c r="B130" t="s">
        <v>27</v>
      </c>
      <c r="C130">
        <v>0.6</v>
      </c>
      <c r="D130">
        <f>14/21</f>
        <v>0.66666666666666663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0.20699708454810514</v>
      </c>
      <c r="K130">
        <v>0.39104477611940325</v>
      </c>
      <c r="L130">
        <v>0.29166666666666669</v>
      </c>
      <c r="M130">
        <v>0.25</v>
      </c>
      <c r="N130">
        <v>0.1943366951124903</v>
      </c>
      <c r="O130">
        <v>0.2</v>
      </c>
      <c r="P130">
        <v>0.10943396226415095</v>
      </c>
      <c r="Q130">
        <v>5.8252427184466084E-2</v>
      </c>
      <c r="R130">
        <v>0.55238095238095242</v>
      </c>
      <c r="S130">
        <v>0.15000000000000002</v>
      </c>
      <c r="T130">
        <v>0.12578616352201258</v>
      </c>
      <c r="U130">
        <v>0.72972972972972971</v>
      </c>
      <c r="V130">
        <v>0.5</v>
      </c>
      <c r="W130">
        <v>0.57894736842105265</v>
      </c>
      <c r="X130">
        <v>3.907452460155901E-2</v>
      </c>
    </row>
    <row r="131" spans="1:24" x14ac:dyDescent="0.2">
      <c r="A131">
        <v>154</v>
      </c>
      <c r="B131" t="s">
        <v>27</v>
      </c>
      <c r="C131">
        <v>0.6</v>
      </c>
      <c r="D131">
        <f>14/21</f>
        <v>0.66666666666666663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0.20699708454810514</v>
      </c>
      <c r="K131">
        <v>0.39104477611940325</v>
      </c>
      <c r="L131">
        <v>0.29166666666666669</v>
      </c>
      <c r="M131">
        <v>0.25</v>
      </c>
      <c r="N131">
        <v>0.27269200930954229</v>
      </c>
      <c r="O131">
        <v>0.2</v>
      </c>
      <c r="P131">
        <v>0.13962264150943396</v>
      </c>
      <c r="Q131">
        <v>5.8252427184466084E-2</v>
      </c>
      <c r="R131">
        <v>0.55238095238095242</v>
      </c>
      <c r="S131">
        <v>0.15000000000000002</v>
      </c>
      <c r="T131">
        <v>0.12578616352201258</v>
      </c>
      <c r="U131">
        <v>0.72972972972972971</v>
      </c>
      <c r="V131">
        <v>0.5</v>
      </c>
      <c r="W131">
        <v>0.57894736842105265</v>
      </c>
      <c r="X131">
        <v>6.183903480462738E-2</v>
      </c>
    </row>
    <row r="132" spans="1:24" x14ac:dyDescent="0.2">
      <c r="A132">
        <v>104</v>
      </c>
      <c r="B132" t="s">
        <v>27</v>
      </c>
      <c r="C132">
        <v>0.8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0.36443148688046634</v>
      </c>
      <c r="K132">
        <v>0.67910447761194026</v>
      </c>
      <c r="L132">
        <v>0.51666666666666694</v>
      </c>
      <c r="M132">
        <v>0.69166666666666698</v>
      </c>
      <c r="N132">
        <v>0.46819239720713729</v>
      </c>
      <c r="O132">
        <v>0.2</v>
      </c>
      <c r="P132">
        <v>0.22641509433962265</v>
      </c>
      <c r="Q132">
        <v>0.61165048543689327</v>
      </c>
      <c r="R132">
        <v>0.47619047619047616</v>
      </c>
      <c r="S132">
        <v>0.14375000000000004</v>
      </c>
      <c r="T132">
        <v>0.38993710691823902</v>
      </c>
      <c r="U132">
        <v>0.59459459459459463</v>
      </c>
      <c r="V132">
        <v>0.22222222222222221</v>
      </c>
      <c r="W132">
        <v>0.31578947368421051</v>
      </c>
      <c r="X132">
        <v>0.17506578620723898</v>
      </c>
    </row>
    <row r="133" spans="1:24" x14ac:dyDescent="0.2">
      <c r="A133">
        <v>104</v>
      </c>
      <c r="B133" t="s">
        <v>27</v>
      </c>
      <c r="C133">
        <v>0.8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0.36443148688046634</v>
      </c>
      <c r="K133">
        <v>0.67910447761194026</v>
      </c>
      <c r="L133">
        <v>0.51666666666666694</v>
      </c>
      <c r="M133">
        <v>0.69166666666666698</v>
      </c>
      <c r="N133">
        <v>0.49262994569433671</v>
      </c>
      <c r="O133">
        <v>0.2</v>
      </c>
      <c r="P133">
        <v>0.22641509433962265</v>
      </c>
      <c r="Q133">
        <v>0.61165048543689327</v>
      </c>
      <c r="R133">
        <v>0.47619047619047616</v>
      </c>
      <c r="S133">
        <v>0.14375000000000004</v>
      </c>
      <c r="T133">
        <v>0.38993710691823902</v>
      </c>
      <c r="U133">
        <v>0.59459459459459463</v>
      </c>
      <c r="V133">
        <v>0.22222222222222221</v>
      </c>
      <c r="W133">
        <v>0.31578947368421051</v>
      </c>
      <c r="X133">
        <v>0.25798123231219899</v>
      </c>
    </row>
    <row r="134" spans="1:24" x14ac:dyDescent="0.2">
      <c r="A134">
        <v>104</v>
      </c>
      <c r="B134" t="s">
        <v>27</v>
      </c>
      <c r="C134">
        <v>0.8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0.36443148688046634</v>
      </c>
      <c r="K134">
        <v>0.67910447761194026</v>
      </c>
      <c r="L134">
        <v>0.51666666666666694</v>
      </c>
      <c r="M134">
        <v>0.69166666666666698</v>
      </c>
      <c r="N134">
        <v>0.52715283165244375</v>
      </c>
      <c r="O134">
        <v>0.2</v>
      </c>
      <c r="P134">
        <v>0.22641509433962265</v>
      </c>
      <c r="Q134">
        <v>0.61165048543689327</v>
      </c>
      <c r="R134">
        <v>0.47619047619047616</v>
      </c>
      <c r="S134">
        <v>0.125</v>
      </c>
      <c r="T134">
        <v>0.70440251572327039</v>
      </c>
      <c r="U134">
        <v>0.72972972972972971</v>
      </c>
      <c r="V134">
        <v>0.16666666666666666</v>
      </c>
      <c r="W134">
        <v>0.26315789473684209</v>
      </c>
      <c r="X134">
        <v>0.3351869321284941</v>
      </c>
    </row>
    <row r="135" spans="1:24" x14ac:dyDescent="0.2">
      <c r="A135">
        <v>102</v>
      </c>
      <c r="B135" t="s">
        <v>27</v>
      </c>
      <c r="C135">
        <v>0.4</v>
      </c>
      <c r="D135">
        <f>11/21</f>
        <v>0.52380952380952384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0.30903790087463573</v>
      </c>
      <c r="K135">
        <v>0.46119402985074637</v>
      </c>
      <c r="L135">
        <v>0.42500000000000071</v>
      </c>
      <c r="M135">
        <v>0.39166666666666689</v>
      </c>
      <c r="N135">
        <v>0.2548487199379364</v>
      </c>
      <c r="O135">
        <v>0.2</v>
      </c>
      <c r="P135">
        <v>0.17735849056603772</v>
      </c>
      <c r="Q135">
        <v>0.6893203883495147</v>
      </c>
      <c r="R135">
        <v>0.27142857142857157</v>
      </c>
      <c r="S135">
        <v>0.15625</v>
      </c>
      <c r="T135">
        <v>0.21383647798742139</v>
      </c>
      <c r="U135">
        <v>0.35135135135135137</v>
      </c>
      <c r="V135">
        <v>0.52777777777777779</v>
      </c>
      <c r="W135">
        <v>0.55263157894736847</v>
      </c>
      <c r="X135">
        <v>4.9848567598431058E-2</v>
      </c>
    </row>
    <row r="136" spans="1:24" x14ac:dyDescent="0.2">
      <c r="A136">
        <v>102</v>
      </c>
      <c r="B136" t="s">
        <v>27</v>
      </c>
      <c r="C136">
        <v>0.4</v>
      </c>
      <c r="D136">
        <f>11/21</f>
        <v>0.52380952380952384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0.30903790087463573</v>
      </c>
      <c r="K136">
        <v>0.46119402985074637</v>
      </c>
      <c r="L136">
        <v>0.42500000000000071</v>
      </c>
      <c r="M136">
        <v>0.39166666666666689</v>
      </c>
      <c r="N136">
        <v>0.27230411171450736</v>
      </c>
      <c r="O136">
        <v>0.2</v>
      </c>
      <c r="P136">
        <v>0.17735849056603772</v>
      </c>
      <c r="Q136">
        <v>0.6893203883495147</v>
      </c>
      <c r="R136">
        <v>0.27142857142857157</v>
      </c>
      <c r="S136">
        <v>0.15625</v>
      </c>
      <c r="T136">
        <v>0.21383647798742139</v>
      </c>
      <c r="U136">
        <v>0.13513513513513514</v>
      </c>
      <c r="V136">
        <v>0.41666666666666669</v>
      </c>
      <c r="W136">
        <v>0.44736842105263158</v>
      </c>
      <c r="X136">
        <v>6.5959982126011618E-2</v>
      </c>
    </row>
    <row r="137" spans="1:24" x14ac:dyDescent="0.2">
      <c r="A137">
        <v>102</v>
      </c>
      <c r="B137" t="s">
        <v>27</v>
      </c>
      <c r="C137">
        <v>0.4</v>
      </c>
      <c r="D137">
        <f>11/21</f>
        <v>0.52380952380952384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0.30320699708454818</v>
      </c>
      <c r="K137">
        <v>0.46119402985074637</v>
      </c>
      <c r="L137">
        <v>0.42500000000000071</v>
      </c>
      <c r="M137">
        <v>0.54166666666666663</v>
      </c>
      <c r="N137">
        <v>0.34794414274631497</v>
      </c>
      <c r="O137">
        <v>0.2</v>
      </c>
      <c r="P137">
        <v>0.17735849056603772</v>
      </c>
      <c r="Q137">
        <v>0.6893203883495147</v>
      </c>
      <c r="R137">
        <v>0.27142857142857157</v>
      </c>
      <c r="S137">
        <v>0.125</v>
      </c>
      <c r="T137">
        <v>0.21383647798742139</v>
      </c>
      <c r="U137">
        <v>0.35135135135135137</v>
      </c>
      <c r="V137">
        <v>0.30555555555555558</v>
      </c>
      <c r="W137">
        <v>0.23684210526315788</v>
      </c>
      <c r="X137">
        <v>0.10215480859937441</v>
      </c>
    </row>
    <row r="138" spans="1:24" x14ac:dyDescent="0.2">
      <c r="A138">
        <v>102</v>
      </c>
      <c r="B138" t="s">
        <v>27</v>
      </c>
      <c r="C138">
        <v>0.4</v>
      </c>
      <c r="D138">
        <f>11/21</f>
        <v>0.52380952380952384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0.30903790087463573</v>
      </c>
      <c r="K138">
        <v>0.46119402985074637</v>
      </c>
      <c r="L138">
        <v>0.42500000000000071</v>
      </c>
      <c r="M138">
        <v>0.39166666666666689</v>
      </c>
      <c r="N138">
        <v>0.33048875096974401</v>
      </c>
      <c r="O138">
        <v>0.2</v>
      </c>
      <c r="P138">
        <v>0.17735849056603772</v>
      </c>
      <c r="Q138">
        <v>0.6893203883495147</v>
      </c>
      <c r="R138">
        <v>0.27142857142857157</v>
      </c>
      <c r="S138">
        <v>0.125</v>
      </c>
      <c r="T138">
        <v>0.28930817610062892</v>
      </c>
      <c r="U138">
        <v>0.56756756756756754</v>
      </c>
      <c r="V138">
        <v>0.3611111111111111</v>
      </c>
      <c r="W138">
        <v>0.42105263157894735</v>
      </c>
      <c r="X138">
        <v>0.12020257186832829</v>
      </c>
    </row>
    <row r="139" spans="1:24" x14ac:dyDescent="0.2">
      <c r="A139">
        <v>102</v>
      </c>
      <c r="B139" t="s">
        <v>27</v>
      </c>
      <c r="C139">
        <v>0.4</v>
      </c>
      <c r="D139">
        <f>11/21</f>
        <v>0.52380952380952384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0.30320699708454818</v>
      </c>
      <c r="K139">
        <v>0.46119402985074637</v>
      </c>
      <c r="L139">
        <v>0.42500000000000071</v>
      </c>
      <c r="M139">
        <v>0.54166666666666663</v>
      </c>
      <c r="N139">
        <v>0.39643134212567882</v>
      </c>
      <c r="O139">
        <v>0.2</v>
      </c>
      <c r="P139">
        <v>0.17735849056603772</v>
      </c>
      <c r="Q139">
        <v>0.6893203883495147</v>
      </c>
      <c r="R139">
        <v>0.27142857142857157</v>
      </c>
      <c r="S139">
        <v>4.3750000000000011E-2</v>
      </c>
      <c r="T139">
        <v>0.39622641509433965</v>
      </c>
      <c r="U139">
        <v>0.35135135135135137</v>
      </c>
      <c r="V139">
        <v>0.30555555555555558</v>
      </c>
      <c r="W139">
        <v>0.34210526315789475</v>
      </c>
      <c r="X139">
        <v>0.15245022590735316</v>
      </c>
    </row>
    <row r="140" spans="1:24" x14ac:dyDescent="0.2">
      <c r="A140">
        <v>168</v>
      </c>
      <c r="B140" t="s">
        <v>27</v>
      </c>
      <c r="C140">
        <v>0.6</v>
      </c>
      <c r="D140">
        <f t="shared" ref="D140:D148" si="7">12/21</f>
        <v>0.5714285714285714</v>
      </c>
      <c r="E140">
        <v>0</v>
      </c>
      <c r="F140">
        <v>0</v>
      </c>
      <c r="G140">
        <v>0</v>
      </c>
      <c r="H140">
        <v>0.5</v>
      </c>
      <c r="I140">
        <v>0</v>
      </c>
      <c r="J140">
        <v>0.2303206997084549</v>
      </c>
      <c r="K140">
        <v>0.41194029850746261</v>
      </c>
      <c r="L140">
        <v>0.30833333333333357</v>
      </c>
      <c r="M140">
        <v>0.40000000000000036</v>
      </c>
      <c r="N140">
        <v>0.26415826221877425</v>
      </c>
      <c r="O140">
        <v>0.2</v>
      </c>
      <c r="P140">
        <v>0.13962264150943396</v>
      </c>
      <c r="Q140">
        <v>0.27184466019417464</v>
      </c>
      <c r="R140">
        <v>0.45714285714285713</v>
      </c>
      <c r="S140">
        <v>0.125</v>
      </c>
      <c r="T140">
        <v>0.13836477987421383</v>
      </c>
      <c r="U140">
        <v>0.35135135135135137</v>
      </c>
      <c r="V140">
        <v>0.44444444444444442</v>
      </c>
      <c r="W140">
        <v>0.47368421052631576</v>
      </c>
      <c r="X140">
        <v>7.2985452559455835E-2</v>
      </c>
    </row>
    <row r="141" spans="1:24" ht="15" x14ac:dyDescent="0.25">
      <c r="A141">
        <v>168</v>
      </c>
      <c r="B141" t="s">
        <v>27</v>
      </c>
      <c r="C141">
        <v>0.6</v>
      </c>
      <c r="D141">
        <f t="shared" si="7"/>
        <v>0.5714285714285714</v>
      </c>
      <c r="E141">
        <v>0</v>
      </c>
      <c r="F141">
        <v>0</v>
      </c>
      <c r="G141">
        <v>0</v>
      </c>
      <c r="H141">
        <v>0.5</v>
      </c>
      <c r="I141">
        <v>0</v>
      </c>
      <c r="J141">
        <v>0.2303206997084549</v>
      </c>
      <c r="K141">
        <v>0.41194029850746261</v>
      </c>
      <c r="L141">
        <v>0.30833333333333357</v>
      </c>
      <c r="M141">
        <v>0.40000000000000036</v>
      </c>
      <c r="N141">
        <v>0.30139643134212568</v>
      </c>
      <c r="O141">
        <v>0.2</v>
      </c>
      <c r="P141">
        <v>0.13962264150943396</v>
      </c>
      <c r="Q141">
        <v>0.32038834951456324</v>
      </c>
      <c r="R141">
        <v>0.48095238095238102</v>
      </c>
      <c r="S141">
        <v>0.15000000000000002</v>
      </c>
      <c r="T141">
        <v>0.40251572327044027</v>
      </c>
      <c r="U141" s="1">
        <v>0.51929567567567569</v>
      </c>
      <c r="V141">
        <v>0.3611111111111111</v>
      </c>
      <c r="W141">
        <v>0.34210526315789475</v>
      </c>
      <c r="X141">
        <v>0.10376843255051885</v>
      </c>
    </row>
    <row r="142" spans="1:24" x14ac:dyDescent="0.2">
      <c r="A142">
        <v>91</v>
      </c>
      <c r="B142" t="s">
        <v>27</v>
      </c>
      <c r="C142">
        <v>0.4</v>
      </c>
      <c r="D142">
        <f t="shared" si="7"/>
        <v>0.5714285714285714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0.26530612244897978</v>
      </c>
      <c r="K142">
        <v>0.3761194029850749</v>
      </c>
      <c r="L142">
        <v>0.3416666666666674</v>
      </c>
      <c r="M142">
        <v>0.43333333333333357</v>
      </c>
      <c r="N142">
        <v>0.23002327385570209</v>
      </c>
      <c r="O142">
        <v>0.2</v>
      </c>
      <c r="P142">
        <v>0.13962264150943396</v>
      </c>
      <c r="Q142">
        <v>0.27184466019417464</v>
      </c>
      <c r="R142">
        <v>0.45714285714285713</v>
      </c>
      <c r="S142">
        <v>0.125</v>
      </c>
      <c r="T142">
        <v>0.13836477987421383</v>
      </c>
      <c r="U142">
        <v>0.35135135135135137</v>
      </c>
      <c r="V142">
        <v>0.47222222222222221</v>
      </c>
      <c r="W142">
        <v>0.55263157894736847</v>
      </c>
      <c r="X142">
        <v>4.5181470632044092E-2</v>
      </c>
    </row>
    <row r="143" spans="1:24" x14ac:dyDescent="0.2">
      <c r="A143">
        <v>91</v>
      </c>
      <c r="B143" t="s">
        <v>27</v>
      </c>
      <c r="C143">
        <v>0.4</v>
      </c>
      <c r="D143">
        <f t="shared" si="7"/>
        <v>0.5714285714285714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0.26530612244897978</v>
      </c>
      <c r="K143">
        <v>0.3761194029850749</v>
      </c>
      <c r="L143">
        <v>0.3416666666666674</v>
      </c>
      <c r="M143">
        <v>0.43333333333333357</v>
      </c>
      <c r="N143">
        <v>0.23506594259115593</v>
      </c>
      <c r="O143">
        <v>0.2</v>
      </c>
      <c r="P143">
        <v>0.13962264150943396</v>
      </c>
      <c r="Q143">
        <v>0.27184466019417464</v>
      </c>
      <c r="R143">
        <v>0.45714285714285713</v>
      </c>
      <c r="S143">
        <v>0.125</v>
      </c>
      <c r="T143">
        <v>0.13836477987421383</v>
      </c>
      <c r="U143">
        <v>0.35135135135135137</v>
      </c>
      <c r="V143">
        <v>0.69444444444444442</v>
      </c>
      <c r="W143">
        <v>0.81578947368421051</v>
      </c>
      <c r="X143">
        <v>6.5041457723052476E-2</v>
      </c>
    </row>
    <row r="144" spans="1:24" x14ac:dyDescent="0.2">
      <c r="A144">
        <v>91</v>
      </c>
      <c r="B144" t="s">
        <v>27</v>
      </c>
      <c r="C144">
        <v>0.4</v>
      </c>
      <c r="D144">
        <f t="shared" si="7"/>
        <v>0.5714285714285714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0.26530612244897978</v>
      </c>
      <c r="K144">
        <v>0.3761194029850749</v>
      </c>
      <c r="L144">
        <v>0.3416666666666674</v>
      </c>
      <c r="M144">
        <v>0.43333333333333357</v>
      </c>
      <c r="N144">
        <v>0.30527540729247477</v>
      </c>
      <c r="O144">
        <v>0.2</v>
      </c>
      <c r="P144">
        <v>0.18490566037735848</v>
      </c>
      <c r="Q144">
        <v>0.34951456310679607</v>
      </c>
      <c r="R144">
        <v>0.60952380952380958</v>
      </c>
      <c r="S144">
        <v>0.96875</v>
      </c>
      <c r="T144">
        <v>5.0314465408805034E-2</v>
      </c>
      <c r="U144">
        <v>0.1891891891891892</v>
      </c>
      <c r="V144">
        <v>0.58333333333333337</v>
      </c>
      <c r="W144">
        <v>0.52631578947368418</v>
      </c>
      <c r="X144">
        <v>6.9013455141254162E-2</v>
      </c>
    </row>
    <row r="145" spans="1:24" x14ac:dyDescent="0.2">
      <c r="A145">
        <v>65</v>
      </c>
      <c r="B145" t="s">
        <v>27</v>
      </c>
      <c r="C145">
        <v>0.2</v>
      </c>
      <c r="D145">
        <f t="shared" si="7"/>
        <v>0.5714285714285714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0.46064139941690979</v>
      </c>
      <c r="K145">
        <v>0.5149253731343284</v>
      </c>
      <c r="L145">
        <v>0.51666666666666694</v>
      </c>
      <c r="M145">
        <v>0.59166666666666679</v>
      </c>
      <c r="N145">
        <v>0.32505818463925523</v>
      </c>
      <c r="O145">
        <v>0.2</v>
      </c>
      <c r="P145">
        <v>0.23018867924528302</v>
      </c>
      <c r="Q145">
        <v>0.38834951456310679</v>
      </c>
      <c r="R145">
        <v>0.70000000000000007</v>
      </c>
      <c r="S145">
        <v>0.10624999999999996</v>
      </c>
      <c r="T145">
        <v>0.27672955974842767</v>
      </c>
      <c r="U145">
        <v>2.7027027027027029E-2</v>
      </c>
      <c r="V145">
        <v>0.44444444444444442</v>
      </c>
      <c r="W145">
        <v>0.47368421052631576</v>
      </c>
      <c r="X145">
        <v>9.5079688198202672E-2</v>
      </c>
    </row>
    <row r="146" spans="1:24" x14ac:dyDescent="0.2">
      <c r="A146">
        <v>91</v>
      </c>
      <c r="B146" t="s">
        <v>27</v>
      </c>
      <c r="C146">
        <v>0.4</v>
      </c>
      <c r="D146">
        <f t="shared" si="7"/>
        <v>0.5714285714285714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0.26530612244897978</v>
      </c>
      <c r="K146">
        <v>0.3761194029850749</v>
      </c>
      <c r="L146">
        <v>0.3416666666666674</v>
      </c>
      <c r="M146">
        <v>0.41666666666666669</v>
      </c>
      <c r="N146">
        <v>0.25290923196276183</v>
      </c>
      <c r="O146">
        <v>0.2</v>
      </c>
      <c r="P146">
        <v>0.13962264150943396</v>
      </c>
      <c r="Q146">
        <v>0.27184466019417464</v>
      </c>
      <c r="R146">
        <v>0.45714285714285713</v>
      </c>
      <c r="S146">
        <v>0.125</v>
      </c>
      <c r="T146">
        <v>0.13836477987421383</v>
      </c>
      <c r="U146">
        <v>0.35135135135135137</v>
      </c>
      <c r="V146">
        <v>0.41666666666666669</v>
      </c>
      <c r="W146">
        <v>0.47368421052631576</v>
      </c>
      <c r="X146">
        <v>0.10277543319596842</v>
      </c>
    </row>
    <row r="147" spans="1:24" x14ac:dyDescent="0.2">
      <c r="A147">
        <v>65</v>
      </c>
      <c r="B147" t="s">
        <v>27</v>
      </c>
      <c r="C147">
        <v>0.2</v>
      </c>
      <c r="D147">
        <f t="shared" si="7"/>
        <v>0.5714285714285714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0.46064139941690979</v>
      </c>
      <c r="K147">
        <v>0.5149253731343284</v>
      </c>
      <c r="L147">
        <v>0.51666666666666694</v>
      </c>
      <c r="M147">
        <v>0.59166666666666679</v>
      </c>
      <c r="N147">
        <v>0.38479441427463151</v>
      </c>
      <c r="O147">
        <v>0.2</v>
      </c>
      <c r="P147">
        <v>0.18490566037735848</v>
      </c>
      <c r="Q147">
        <v>0.34951456310679607</v>
      </c>
      <c r="R147">
        <v>0.60952380952380958</v>
      </c>
      <c r="S147">
        <v>0.96875</v>
      </c>
      <c r="T147">
        <v>0.15723270440251572</v>
      </c>
      <c r="U147">
        <v>0.1891891891891892</v>
      </c>
      <c r="V147">
        <v>0.47222222222222221</v>
      </c>
      <c r="W147">
        <v>0.44736842105263158</v>
      </c>
      <c r="X147">
        <v>0.13852340995978352</v>
      </c>
    </row>
    <row r="148" spans="1:24" x14ac:dyDescent="0.2">
      <c r="A148">
        <v>65</v>
      </c>
      <c r="B148" t="s">
        <v>27</v>
      </c>
      <c r="C148">
        <v>0.2</v>
      </c>
      <c r="D148">
        <f t="shared" si="7"/>
        <v>0.5714285714285714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0.46064139941690979</v>
      </c>
      <c r="K148">
        <v>0.5149253731343284</v>
      </c>
      <c r="L148">
        <v>0.51666666666666694</v>
      </c>
      <c r="M148">
        <v>0.59166666666666679</v>
      </c>
      <c r="N148">
        <v>0.35919317300232739</v>
      </c>
      <c r="O148">
        <v>0.2</v>
      </c>
      <c r="P148">
        <v>0.23018867924528302</v>
      </c>
      <c r="Q148">
        <v>0.38834951456310679</v>
      </c>
      <c r="R148">
        <v>0.70000000000000007</v>
      </c>
      <c r="S148">
        <v>0.10624999999999996</v>
      </c>
      <c r="T148">
        <v>0.27672955974842767</v>
      </c>
      <c r="U148">
        <v>2.7027027027027029E-2</v>
      </c>
      <c r="V148">
        <v>0.3888888888888889</v>
      </c>
      <c r="W148">
        <v>0.42105263157894735</v>
      </c>
      <c r="X148">
        <v>0.14348840673253563</v>
      </c>
    </row>
    <row r="149" spans="1:24" x14ac:dyDescent="0.2">
      <c r="A149">
        <v>122</v>
      </c>
      <c r="B149" t="s">
        <v>27</v>
      </c>
      <c r="C149">
        <v>0.8</v>
      </c>
      <c r="D149">
        <f t="shared" ref="D149:D155" si="8">4/21</f>
        <v>0.19047619047619047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0.31195335276967928</v>
      </c>
      <c r="K149">
        <v>0.4567164179104477</v>
      </c>
      <c r="L149">
        <v>0.43333333333333357</v>
      </c>
      <c r="M149">
        <v>0.65833333333333377</v>
      </c>
      <c r="N149">
        <v>0.29984484096198605</v>
      </c>
      <c r="O149">
        <v>0.2</v>
      </c>
      <c r="P149">
        <v>0.13584905660377358</v>
      </c>
      <c r="Q149">
        <v>9.7087378640776378E-2</v>
      </c>
      <c r="R149">
        <v>0.6333333333333333</v>
      </c>
      <c r="S149">
        <v>1</v>
      </c>
      <c r="T149">
        <v>2.5157232704402517E-2</v>
      </c>
      <c r="U149">
        <v>0.35135135135135137</v>
      </c>
      <c r="V149">
        <v>0.66666666666666663</v>
      </c>
      <c r="W149">
        <v>0.78947368421052633</v>
      </c>
      <c r="X149">
        <v>6.5959982126011618E-2</v>
      </c>
    </row>
    <row r="150" spans="1:24" x14ac:dyDescent="0.2">
      <c r="A150">
        <v>122</v>
      </c>
      <c r="B150" t="s">
        <v>27</v>
      </c>
      <c r="C150">
        <v>0.8</v>
      </c>
      <c r="D150">
        <f t="shared" si="8"/>
        <v>0.19047619047619047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0.31195335276967928</v>
      </c>
      <c r="K150">
        <v>0.4567164179104477</v>
      </c>
      <c r="L150">
        <v>0.43333333333333357</v>
      </c>
      <c r="M150">
        <v>0.65833333333333377</v>
      </c>
      <c r="N150">
        <v>0.2796741660201707</v>
      </c>
      <c r="O150">
        <v>0.2</v>
      </c>
      <c r="P150">
        <v>0.1811320754716981</v>
      </c>
      <c r="Q150">
        <v>0.27184466019417464</v>
      </c>
      <c r="R150">
        <v>0.6333333333333333</v>
      </c>
      <c r="S150">
        <v>0.125</v>
      </c>
      <c r="T150">
        <v>0.23270440251572327</v>
      </c>
      <c r="U150">
        <v>0.59459459459459463</v>
      </c>
      <c r="V150">
        <v>0.3888888888888889</v>
      </c>
      <c r="W150">
        <v>0.47368421052631576</v>
      </c>
      <c r="X150">
        <v>7.0924978898763716E-2</v>
      </c>
    </row>
    <row r="151" spans="1:24" x14ac:dyDescent="0.2">
      <c r="A151">
        <v>94</v>
      </c>
      <c r="B151" t="s">
        <v>27</v>
      </c>
      <c r="C151">
        <v>0.8</v>
      </c>
      <c r="D151">
        <f t="shared" si="8"/>
        <v>0.19047619047619047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0.31195335276967928</v>
      </c>
      <c r="K151">
        <v>0.4567164179104477</v>
      </c>
      <c r="L151">
        <v>0.43333333333333357</v>
      </c>
      <c r="M151">
        <v>0.65833333333333377</v>
      </c>
      <c r="N151">
        <v>0.2808378588052754</v>
      </c>
      <c r="O151">
        <v>0.2</v>
      </c>
      <c r="P151">
        <v>0.1811320754716981</v>
      </c>
      <c r="Q151">
        <v>0.27184466019417464</v>
      </c>
      <c r="R151">
        <v>0.6333333333333333</v>
      </c>
      <c r="S151">
        <v>0.125</v>
      </c>
      <c r="T151">
        <v>0.23270440251572327</v>
      </c>
      <c r="U151">
        <v>0.59459459459459463</v>
      </c>
      <c r="V151">
        <v>0.3888888888888889</v>
      </c>
      <c r="W151">
        <v>0.47368421052631576</v>
      </c>
      <c r="X151">
        <v>7.6386475348791019E-2</v>
      </c>
    </row>
    <row r="152" spans="1:24" x14ac:dyDescent="0.2">
      <c r="A152">
        <v>94</v>
      </c>
      <c r="B152" t="s">
        <v>27</v>
      </c>
      <c r="C152">
        <v>0.8</v>
      </c>
      <c r="D152">
        <f t="shared" si="8"/>
        <v>0.19047619047619047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0.31195335276967928</v>
      </c>
      <c r="K152">
        <v>0.4567164179104477</v>
      </c>
      <c r="L152">
        <v>0.43333333333333357</v>
      </c>
      <c r="M152">
        <v>0.65833333333333377</v>
      </c>
      <c r="N152">
        <v>0.30527540729247477</v>
      </c>
      <c r="O152">
        <v>0.2</v>
      </c>
      <c r="P152">
        <v>0.1811320754716981</v>
      </c>
      <c r="Q152">
        <v>0.27184466019417464</v>
      </c>
      <c r="R152">
        <v>0.6333333333333333</v>
      </c>
      <c r="S152">
        <v>0.125</v>
      </c>
      <c r="T152">
        <v>0.23270440251572327</v>
      </c>
      <c r="U152">
        <v>0.59459459459459463</v>
      </c>
      <c r="V152">
        <v>0.3888888888888889</v>
      </c>
      <c r="W152">
        <v>0.47368421052631576</v>
      </c>
      <c r="X152">
        <v>8.3833970507919173E-2</v>
      </c>
    </row>
    <row r="153" spans="1:24" x14ac:dyDescent="0.2">
      <c r="A153">
        <v>94</v>
      </c>
      <c r="B153" t="s">
        <v>27</v>
      </c>
      <c r="C153">
        <v>0.8</v>
      </c>
      <c r="D153">
        <f t="shared" si="8"/>
        <v>0.19047619047619047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0.31195335276967928</v>
      </c>
      <c r="K153">
        <v>0.4567164179104477</v>
      </c>
      <c r="L153">
        <v>0.43333333333333357</v>
      </c>
      <c r="M153">
        <v>0.65833333333333377</v>
      </c>
      <c r="N153">
        <v>0.32234290147401085</v>
      </c>
      <c r="O153">
        <v>0.2</v>
      </c>
      <c r="P153">
        <v>0.13584905660377358</v>
      </c>
      <c r="Q153">
        <v>9.7087378640776378E-2</v>
      </c>
      <c r="R153">
        <v>0.6333333333333333</v>
      </c>
      <c r="S153">
        <v>1</v>
      </c>
      <c r="T153">
        <v>0.12578616352201258</v>
      </c>
      <c r="U153">
        <v>0.1891891891891892</v>
      </c>
      <c r="V153">
        <v>0.66666666666666663</v>
      </c>
      <c r="W153">
        <v>0.68421052631578949</v>
      </c>
      <c r="X153">
        <v>0.10865895437167966</v>
      </c>
    </row>
    <row r="154" spans="1:24" x14ac:dyDescent="0.2">
      <c r="A154">
        <v>94</v>
      </c>
      <c r="B154" t="s">
        <v>27</v>
      </c>
      <c r="C154">
        <v>0.8</v>
      </c>
      <c r="D154">
        <f t="shared" si="8"/>
        <v>0.19047619047619047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0.31195335276967928</v>
      </c>
      <c r="K154">
        <v>0.4567164179104477</v>
      </c>
      <c r="L154">
        <v>0.43333333333333357</v>
      </c>
      <c r="M154">
        <v>0.65833333333333377</v>
      </c>
      <c r="N154">
        <v>0.31497284716834756</v>
      </c>
      <c r="O154">
        <v>0.2</v>
      </c>
      <c r="P154">
        <v>0.1811320754716981</v>
      </c>
      <c r="Q154">
        <v>0.27184466019417464</v>
      </c>
      <c r="R154">
        <v>0.6333333333333333</v>
      </c>
      <c r="S154">
        <v>0.1875</v>
      </c>
      <c r="T154">
        <v>0.32704402515723269</v>
      </c>
      <c r="U154">
        <v>0.72972972972972971</v>
      </c>
      <c r="V154">
        <v>0.3611111111111111</v>
      </c>
      <c r="W154">
        <v>0.42105263157894735</v>
      </c>
      <c r="X154">
        <v>0.1210714463035599</v>
      </c>
    </row>
    <row r="155" spans="1:24" x14ac:dyDescent="0.2">
      <c r="A155" t="s">
        <v>23</v>
      </c>
      <c r="B155" t="s">
        <v>27</v>
      </c>
      <c r="C155">
        <v>0.4</v>
      </c>
      <c r="D155">
        <f t="shared" si="8"/>
        <v>0.19047619047619047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0.40233236151603519</v>
      </c>
      <c r="K155">
        <v>0.58358208955223867</v>
      </c>
      <c r="L155">
        <v>0.55000000000000071</v>
      </c>
      <c r="M155">
        <v>0.60833333333333373</v>
      </c>
      <c r="N155">
        <v>0.42319627618308764</v>
      </c>
      <c r="O155">
        <v>0.2</v>
      </c>
      <c r="P155">
        <v>0.13584905660377358</v>
      </c>
      <c r="Q155">
        <v>9.7087378640776378E-2</v>
      </c>
      <c r="R155">
        <v>0.6333333333333333</v>
      </c>
      <c r="S155">
        <v>1</v>
      </c>
      <c r="T155">
        <v>0.12578616352201258</v>
      </c>
      <c r="U155">
        <v>0.1891891891891892</v>
      </c>
      <c r="V155">
        <v>0.55555555555555558</v>
      </c>
      <c r="W155">
        <v>0.57894736842105265</v>
      </c>
      <c r="X155">
        <v>0.21664763417903779</v>
      </c>
    </row>
    <row r="156" spans="1:24" x14ac:dyDescent="0.2">
      <c r="A156">
        <v>103</v>
      </c>
      <c r="B156" t="s">
        <v>27</v>
      </c>
      <c r="C156">
        <v>0</v>
      </c>
      <c r="D156">
        <f>13/21</f>
        <v>0.61904761904761907</v>
      </c>
      <c r="E156">
        <v>0</v>
      </c>
      <c r="F156">
        <v>0</v>
      </c>
      <c r="G156">
        <v>1</v>
      </c>
      <c r="H156">
        <v>0.5</v>
      </c>
      <c r="I156">
        <v>0</v>
      </c>
      <c r="J156">
        <v>0.5160349854227404</v>
      </c>
      <c r="K156">
        <v>0.71194029850746299</v>
      </c>
      <c r="L156">
        <v>0.57500000000000051</v>
      </c>
      <c r="M156">
        <v>0.70000000000000051</v>
      </c>
      <c r="N156">
        <v>0.55236617532971299</v>
      </c>
      <c r="O156">
        <v>0.2</v>
      </c>
      <c r="P156">
        <v>0.30188679245283018</v>
      </c>
      <c r="Q156">
        <v>0.84466019417475713</v>
      </c>
      <c r="R156">
        <v>0.51428571428571435</v>
      </c>
      <c r="S156">
        <v>0.15625</v>
      </c>
      <c r="T156">
        <v>0.41509433962264153</v>
      </c>
      <c r="U156">
        <v>0.67567567567567566</v>
      </c>
      <c r="V156">
        <v>0.27777777777777779</v>
      </c>
      <c r="W156">
        <v>0.31578947368421051</v>
      </c>
      <c r="X156">
        <v>0.19418102378233454</v>
      </c>
    </row>
    <row r="157" spans="1:24" x14ac:dyDescent="0.2">
      <c r="A157">
        <v>103</v>
      </c>
      <c r="B157" t="s">
        <v>27</v>
      </c>
      <c r="C157">
        <v>0</v>
      </c>
      <c r="D157">
        <f>13/21</f>
        <v>0.61904761904761907</v>
      </c>
      <c r="E157">
        <v>0</v>
      </c>
      <c r="F157">
        <v>0</v>
      </c>
      <c r="G157">
        <v>1</v>
      </c>
      <c r="H157">
        <v>0.5</v>
      </c>
      <c r="I157">
        <v>0</v>
      </c>
      <c r="J157">
        <v>0.5160349854227404</v>
      </c>
      <c r="K157">
        <v>0.71194029850746299</v>
      </c>
      <c r="L157">
        <v>0.57500000000000051</v>
      </c>
      <c r="M157">
        <v>0.70000000000000051</v>
      </c>
      <c r="N157">
        <v>0.56128782001551591</v>
      </c>
      <c r="O157">
        <v>0.2</v>
      </c>
      <c r="P157">
        <v>0.30188679245283018</v>
      </c>
      <c r="Q157">
        <v>0.84466019417475713</v>
      </c>
      <c r="R157">
        <v>0.51428571428571435</v>
      </c>
      <c r="S157">
        <v>0.15625</v>
      </c>
      <c r="T157">
        <v>0.41509433962264153</v>
      </c>
      <c r="U157">
        <v>0.67567567567567566</v>
      </c>
      <c r="V157">
        <v>0.30555555555555558</v>
      </c>
      <c r="W157">
        <v>0.31578947368421051</v>
      </c>
      <c r="X157">
        <v>0.26977309964748525</v>
      </c>
    </row>
    <row r="158" spans="1:24" x14ac:dyDescent="0.2">
      <c r="A158">
        <v>95</v>
      </c>
      <c r="B158" t="s">
        <v>27</v>
      </c>
      <c r="C158">
        <v>0.2</v>
      </c>
      <c r="D158">
        <f>13/21</f>
        <v>0.61904761904761907</v>
      </c>
      <c r="E158">
        <v>0</v>
      </c>
      <c r="F158">
        <v>0</v>
      </c>
      <c r="G158">
        <v>1</v>
      </c>
      <c r="H158">
        <v>0.5</v>
      </c>
      <c r="I158">
        <v>0</v>
      </c>
      <c r="J158">
        <v>0.65597667638483947</v>
      </c>
      <c r="K158">
        <v>0.71194029850746299</v>
      </c>
      <c r="L158">
        <v>0.71666666666666734</v>
      </c>
      <c r="M158">
        <v>0.64166666666666694</v>
      </c>
      <c r="N158">
        <v>0.56788207913110944</v>
      </c>
      <c r="O158">
        <v>0.2</v>
      </c>
      <c r="P158">
        <v>0.30188679245283018</v>
      </c>
      <c r="Q158">
        <v>0.84466019417475713</v>
      </c>
      <c r="R158">
        <v>0.51428571428571435</v>
      </c>
      <c r="S158">
        <v>0.15625</v>
      </c>
      <c r="T158">
        <v>0.41509433962264153</v>
      </c>
      <c r="U158">
        <v>0.67567567567567566</v>
      </c>
      <c r="V158">
        <v>0.27777777777777779</v>
      </c>
      <c r="W158">
        <v>0.31578947368421051</v>
      </c>
      <c r="X158">
        <v>0.29112258577031924</v>
      </c>
    </row>
    <row r="159" spans="1:24" x14ac:dyDescent="0.2">
      <c r="A159">
        <v>95</v>
      </c>
      <c r="B159" t="s">
        <v>27</v>
      </c>
      <c r="C159">
        <v>0.2</v>
      </c>
      <c r="D159">
        <f>13/21</f>
        <v>0.61904761904761907</v>
      </c>
      <c r="E159">
        <v>0</v>
      </c>
      <c r="F159">
        <v>1</v>
      </c>
      <c r="G159">
        <v>1</v>
      </c>
      <c r="H159">
        <v>0.5</v>
      </c>
      <c r="I159">
        <v>0</v>
      </c>
      <c r="J159">
        <v>0.65597667638483947</v>
      </c>
      <c r="K159">
        <v>0.71194029850746299</v>
      </c>
      <c r="L159">
        <v>0.70833333333333337</v>
      </c>
      <c r="M159">
        <v>0.64166666666666694</v>
      </c>
      <c r="N159">
        <v>0.60550814584949575</v>
      </c>
      <c r="O159">
        <v>0.2</v>
      </c>
      <c r="P159">
        <v>0.30188679245283018</v>
      </c>
      <c r="Q159">
        <v>0.84466019417475713</v>
      </c>
      <c r="R159">
        <v>0.51428571428571435</v>
      </c>
      <c r="S159">
        <v>0.10624999999999996</v>
      </c>
      <c r="T159">
        <v>0.70440251572327039</v>
      </c>
      <c r="U159">
        <v>0.6216216216216216</v>
      </c>
      <c r="V159">
        <v>0.16666666666666666</v>
      </c>
      <c r="W159">
        <v>0.23684210526315788</v>
      </c>
      <c r="X159">
        <v>0.34573755027059233</v>
      </c>
    </row>
    <row r="160" spans="1:24" x14ac:dyDescent="0.2">
      <c r="A160">
        <v>95</v>
      </c>
      <c r="B160" t="s">
        <v>27</v>
      </c>
      <c r="C160">
        <v>0.2</v>
      </c>
      <c r="D160">
        <f>13/21</f>
        <v>0.61904761904761907</v>
      </c>
      <c r="E160">
        <v>0</v>
      </c>
      <c r="F160">
        <v>1</v>
      </c>
      <c r="G160">
        <v>1</v>
      </c>
      <c r="H160">
        <v>0.5</v>
      </c>
      <c r="I160">
        <v>0</v>
      </c>
      <c r="J160">
        <v>0.65597667638483947</v>
      </c>
      <c r="K160">
        <v>0.71194029850746299</v>
      </c>
      <c r="L160">
        <v>0.71666666666666734</v>
      </c>
      <c r="M160">
        <v>0.64166666666666694</v>
      </c>
      <c r="N160">
        <v>0.61055081458494953</v>
      </c>
      <c r="O160">
        <v>0.2</v>
      </c>
      <c r="P160">
        <v>0.30188679245283018</v>
      </c>
      <c r="Q160">
        <v>0.84466019417475713</v>
      </c>
      <c r="R160">
        <v>0.51428571428571435</v>
      </c>
      <c r="S160">
        <v>0.15625</v>
      </c>
      <c r="T160">
        <v>0.41509433962264153</v>
      </c>
      <c r="U160">
        <v>0.67567567567567566</v>
      </c>
      <c r="V160">
        <v>0.16666666666666666</v>
      </c>
      <c r="W160">
        <v>0.23684210526315788</v>
      </c>
      <c r="X160">
        <v>0.4346109925028549</v>
      </c>
    </row>
    <row r="161" spans="1:24" x14ac:dyDescent="0.2">
      <c r="A161" t="s">
        <v>23</v>
      </c>
      <c r="B161" t="s">
        <v>27</v>
      </c>
      <c r="C161">
        <v>0.8</v>
      </c>
      <c r="D161">
        <f>19/21</f>
        <v>0.90476190476190477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0.38483965014577254</v>
      </c>
      <c r="K161">
        <v>0.54029850746268682</v>
      </c>
      <c r="L161">
        <v>0.5</v>
      </c>
      <c r="M161">
        <v>0.44166666666666704</v>
      </c>
      <c r="N161">
        <v>0.39526764934057407</v>
      </c>
      <c r="O161">
        <v>0.3</v>
      </c>
      <c r="P161">
        <v>0.28301886792452829</v>
      </c>
      <c r="Q161">
        <v>0.27184466019417464</v>
      </c>
      <c r="R161">
        <v>0.6333333333333333</v>
      </c>
      <c r="S161">
        <v>9.375E-2</v>
      </c>
      <c r="T161">
        <v>0.38993710691823902</v>
      </c>
      <c r="U161">
        <v>0.72972972972972971</v>
      </c>
      <c r="V161">
        <v>0.16666666666666666</v>
      </c>
      <c r="W161">
        <v>0.23684210526315788</v>
      </c>
      <c r="X161">
        <v>0.25152673650762125</v>
      </c>
    </row>
    <row r="162" spans="1:24" x14ac:dyDescent="0.2">
      <c r="A162">
        <v>164</v>
      </c>
      <c r="B162" t="s">
        <v>27</v>
      </c>
      <c r="C162">
        <v>0.8</v>
      </c>
      <c r="D162">
        <f>19/21</f>
        <v>0.90476190476190477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0.37317784256559788</v>
      </c>
      <c r="K162">
        <v>0.52985074626865669</v>
      </c>
      <c r="L162">
        <v>0.50833333333333408</v>
      </c>
      <c r="M162">
        <v>0.54166666666666663</v>
      </c>
      <c r="N162">
        <v>0.51823118696664083</v>
      </c>
      <c r="O162">
        <v>0.3</v>
      </c>
      <c r="P162">
        <v>0.28301886792452829</v>
      </c>
      <c r="Q162">
        <v>0.27184466019417464</v>
      </c>
      <c r="R162">
        <v>0.6333333333333333</v>
      </c>
      <c r="S162">
        <v>6.25E-2</v>
      </c>
      <c r="T162">
        <v>0.42138364779874216</v>
      </c>
      <c r="U162">
        <v>0.72972972972972971</v>
      </c>
      <c r="V162">
        <v>0.1388888888888889</v>
      </c>
      <c r="W162">
        <v>0.15789473684210525</v>
      </c>
      <c r="X162">
        <v>0.30614170100789434</v>
      </c>
    </row>
    <row r="163" spans="1:24" x14ac:dyDescent="0.2">
      <c r="A163">
        <v>158</v>
      </c>
      <c r="B163" t="s">
        <v>27</v>
      </c>
      <c r="C163">
        <v>0.6</v>
      </c>
      <c r="D163">
        <f>19/21</f>
        <v>0.90476190476190477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0.55976676384839641</v>
      </c>
      <c r="K163">
        <v>0.77014925373134324</v>
      </c>
      <c r="L163">
        <v>0.92500000000000071</v>
      </c>
      <c r="M163">
        <v>0.65833333333333377</v>
      </c>
      <c r="N163">
        <v>0.525989138867339</v>
      </c>
      <c r="O163">
        <v>0.3</v>
      </c>
      <c r="P163">
        <v>0.28301886792452829</v>
      </c>
      <c r="Q163">
        <v>0.27184466019417464</v>
      </c>
      <c r="R163">
        <v>0.6333333333333333</v>
      </c>
      <c r="S163">
        <v>9.375E-2</v>
      </c>
      <c r="T163">
        <v>0.38993710691823902</v>
      </c>
      <c r="U163">
        <v>0.72972972972972971</v>
      </c>
      <c r="V163">
        <v>0.16666666666666666</v>
      </c>
      <c r="W163">
        <v>0.23684210526315788</v>
      </c>
      <c r="X163">
        <v>0.31259619681247208</v>
      </c>
    </row>
    <row r="164" spans="1:24" x14ac:dyDescent="0.2">
      <c r="A164">
        <v>158</v>
      </c>
      <c r="B164" t="s">
        <v>27</v>
      </c>
      <c r="C164">
        <v>0.6</v>
      </c>
      <c r="D164">
        <f>19/21</f>
        <v>0.90476190476190477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0.55976676384839641</v>
      </c>
      <c r="K164">
        <v>0.77014925373134324</v>
      </c>
      <c r="L164">
        <v>0.92500000000000071</v>
      </c>
      <c r="M164">
        <v>0.67500000000000016</v>
      </c>
      <c r="N164">
        <v>0.61986035686578744</v>
      </c>
      <c r="O164">
        <v>0.3</v>
      </c>
      <c r="P164">
        <v>0.26415094339622641</v>
      </c>
      <c r="Q164">
        <v>0.21359223300970853</v>
      </c>
      <c r="R164">
        <v>0.6333333333333333</v>
      </c>
      <c r="S164">
        <v>8.1250000000000044E-2</v>
      </c>
      <c r="T164">
        <v>0.57861635220125784</v>
      </c>
      <c r="U164">
        <v>0.72972972972972971</v>
      </c>
      <c r="V164">
        <v>0.1111111111111111</v>
      </c>
      <c r="W164">
        <v>0.10526315789473684</v>
      </c>
      <c r="X164">
        <v>0.46564222233255548</v>
      </c>
    </row>
    <row r="165" spans="1:24" x14ac:dyDescent="0.2">
      <c r="A165">
        <v>93</v>
      </c>
      <c r="B165" t="s">
        <v>27</v>
      </c>
      <c r="C165">
        <v>0.2</v>
      </c>
      <c r="D165">
        <f>20/21</f>
        <v>0.95238095238095233</v>
      </c>
      <c r="E165">
        <v>1</v>
      </c>
      <c r="F165">
        <v>1</v>
      </c>
      <c r="G165">
        <v>1</v>
      </c>
      <c r="H165">
        <v>0.5</v>
      </c>
      <c r="I165">
        <v>0</v>
      </c>
      <c r="J165">
        <v>0.68221574344023317</v>
      </c>
      <c r="K165">
        <v>0.74328358208955236</v>
      </c>
      <c r="L165">
        <v>0.83333333333333337</v>
      </c>
      <c r="M165">
        <v>0.7250000000000002</v>
      </c>
      <c r="N165">
        <v>0.78626842513576412</v>
      </c>
      <c r="O165">
        <v>0.3</v>
      </c>
      <c r="P165">
        <v>0.46037735849056605</v>
      </c>
      <c r="Q165">
        <v>0.65048543689320393</v>
      </c>
      <c r="R165">
        <v>0.74761904761904774</v>
      </c>
      <c r="S165">
        <v>0.90625</v>
      </c>
      <c r="T165">
        <v>0.47169811320754718</v>
      </c>
      <c r="U165">
        <v>0.10810810810810811</v>
      </c>
      <c r="V165">
        <v>0.25</v>
      </c>
      <c r="W165">
        <v>0.23684210526315788</v>
      </c>
      <c r="X165">
        <v>0.50727372027208184</v>
      </c>
    </row>
    <row r="166" spans="1:24" x14ac:dyDescent="0.2">
      <c r="A166">
        <v>93</v>
      </c>
      <c r="B166" t="s">
        <v>27</v>
      </c>
      <c r="C166">
        <v>0.2</v>
      </c>
      <c r="D166">
        <f>20/21</f>
        <v>0.95238095238095233</v>
      </c>
      <c r="E166">
        <v>1</v>
      </c>
      <c r="F166">
        <v>1</v>
      </c>
      <c r="G166">
        <v>1</v>
      </c>
      <c r="H166">
        <v>0.5</v>
      </c>
      <c r="I166">
        <v>0</v>
      </c>
      <c r="J166">
        <v>0.84548104956268189</v>
      </c>
      <c r="K166">
        <v>0.91791044776119401</v>
      </c>
      <c r="L166">
        <v>0.95000000000000051</v>
      </c>
      <c r="M166">
        <v>0.70833333333333337</v>
      </c>
      <c r="N166">
        <v>0.88518231186966645</v>
      </c>
      <c r="O166">
        <v>0.3</v>
      </c>
      <c r="P166">
        <v>0.46037735849056605</v>
      </c>
      <c r="Q166">
        <v>0.65048543689320393</v>
      </c>
      <c r="R166">
        <v>0.74761904761904774</v>
      </c>
      <c r="S166">
        <v>0.90625</v>
      </c>
      <c r="T166">
        <v>0.47169811320754718</v>
      </c>
      <c r="U166">
        <v>0.10810810810810811</v>
      </c>
      <c r="V166">
        <v>0.25</v>
      </c>
      <c r="W166">
        <v>0.23684210526315788</v>
      </c>
      <c r="X166">
        <v>0.65741522268010522</v>
      </c>
    </row>
    <row r="167" spans="1:24" x14ac:dyDescent="0.2">
      <c r="A167" t="s">
        <v>23</v>
      </c>
      <c r="B167" t="s">
        <v>27</v>
      </c>
      <c r="C167">
        <v>0.4</v>
      </c>
      <c r="D167">
        <f>4/21</f>
        <v>0.19047619047619047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0.40233236151603519</v>
      </c>
      <c r="K167">
        <v>0.58358208955223867</v>
      </c>
      <c r="L167">
        <v>0.55000000000000071</v>
      </c>
      <c r="M167">
        <v>0.60833333333333373</v>
      </c>
      <c r="N167">
        <v>0.45500387897595035</v>
      </c>
      <c r="O167">
        <v>0.3</v>
      </c>
      <c r="P167">
        <v>0.28301886792452829</v>
      </c>
      <c r="Q167">
        <v>0.27184466019417464</v>
      </c>
      <c r="R167">
        <v>0.6333333333333333</v>
      </c>
      <c r="S167">
        <v>9.375E-2</v>
      </c>
      <c r="T167">
        <v>0.38993710691823902</v>
      </c>
      <c r="U167">
        <v>0.72972972972972971</v>
      </c>
      <c r="V167">
        <v>0.16666666666666666</v>
      </c>
      <c r="W167">
        <v>0.21052631578947367</v>
      </c>
      <c r="X167">
        <v>0.2029938930539695</v>
      </c>
    </row>
    <row r="168" spans="1:24" x14ac:dyDescent="0.2">
      <c r="A168">
        <v>188</v>
      </c>
      <c r="B168" t="s">
        <v>27</v>
      </c>
      <c r="C168">
        <v>0.4</v>
      </c>
      <c r="D168">
        <f t="shared" ref="D168:D173" si="9">17/21</f>
        <v>0.80952380952380953</v>
      </c>
      <c r="E168">
        <v>0</v>
      </c>
      <c r="F168">
        <v>0</v>
      </c>
      <c r="G168">
        <v>0</v>
      </c>
      <c r="H168">
        <v>0.5</v>
      </c>
      <c r="I168">
        <v>0</v>
      </c>
      <c r="J168">
        <v>0.42565597667638494</v>
      </c>
      <c r="K168">
        <v>0.53283582089552262</v>
      </c>
      <c r="L168">
        <v>0.375</v>
      </c>
      <c r="M168">
        <v>0.54166666666666663</v>
      </c>
      <c r="N168">
        <v>0.474010861132661</v>
      </c>
      <c r="O168">
        <v>0.4</v>
      </c>
      <c r="P168">
        <v>0.38867924528301889</v>
      </c>
      <c r="Q168">
        <v>0.38834951456310679</v>
      </c>
      <c r="R168">
        <v>0.53333333333333333</v>
      </c>
      <c r="S168">
        <v>0.125</v>
      </c>
      <c r="T168">
        <v>0.45911949685534592</v>
      </c>
      <c r="U168">
        <v>5.4054054054054057E-2</v>
      </c>
      <c r="V168">
        <v>0.22222222222222221</v>
      </c>
      <c r="W168">
        <v>0.31578947368421051</v>
      </c>
      <c r="X168">
        <v>0.39352564420833125</v>
      </c>
    </row>
    <row r="169" spans="1:24" x14ac:dyDescent="0.2">
      <c r="A169" t="s">
        <v>23</v>
      </c>
      <c r="B169" t="s">
        <v>27</v>
      </c>
      <c r="C169">
        <v>0.4</v>
      </c>
      <c r="D169">
        <f t="shared" si="9"/>
        <v>0.80952380952380953</v>
      </c>
      <c r="E169">
        <v>0</v>
      </c>
      <c r="F169">
        <v>0</v>
      </c>
      <c r="G169">
        <v>0</v>
      </c>
      <c r="H169">
        <v>0.5</v>
      </c>
      <c r="I169">
        <v>0</v>
      </c>
      <c r="J169">
        <v>0.49271137026239065</v>
      </c>
      <c r="K169">
        <v>0.78656716417910477</v>
      </c>
      <c r="L169">
        <v>0.63333333333333408</v>
      </c>
      <c r="M169">
        <v>0.49166666666666714</v>
      </c>
      <c r="N169">
        <v>0.73390224980605123</v>
      </c>
      <c r="O169">
        <v>0.4</v>
      </c>
      <c r="P169">
        <v>0.55849056603773584</v>
      </c>
      <c r="Q169">
        <v>0.6893203883495147</v>
      </c>
      <c r="R169">
        <v>0.62857142857142867</v>
      </c>
      <c r="S169">
        <v>6.25E-2</v>
      </c>
      <c r="T169">
        <v>0.84276729559748431</v>
      </c>
      <c r="U169">
        <v>0.67567567567567566</v>
      </c>
      <c r="V169">
        <v>8.3333333333333329E-2</v>
      </c>
      <c r="W169">
        <v>0.15789473684210525</v>
      </c>
      <c r="X169">
        <v>0.89858994091653843</v>
      </c>
    </row>
    <row r="170" spans="1:24" x14ac:dyDescent="0.2">
      <c r="A170">
        <v>188</v>
      </c>
      <c r="B170" t="s">
        <v>27</v>
      </c>
      <c r="C170">
        <v>0.4</v>
      </c>
      <c r="D170">
        <f t="shared" si="9"/>
        <v>0.80952380952380953</v>
      </c>
      <c r="E170">
        <v>0</v>
      </c>
      <c r="F170">
        <v>0</v>
      </c>
      <c r="G170">
        <v>1</v>
      </c>
      <c r="H170">
        <v>0.5</v>
      </c>
      <c r="I170">
        <v>0</v>
      </c>
      <c r="J170">
        <v>0.42565597667638494</v>
      </c>
      <c r="K170">
        <v>0.53283582089552262</v>
      </c>
      <c r="L170">
        <v>0.375</v>
      </c>
      <c r="M170">
        <v>0.54166666666666663</v>
      </c>
      <c r="N170">
        <v>0.49534522885958104</v>
      </c>
      <c r="O170" s="2">
        <v>0.4</v>
      </c>
      <c r="P170">
        <v>0.38867924528301889</v>
      </c>
      <c r="Q170">
        <v>0.38834951456310679</v>
      </c>
      <c r="R170">
        <v>0.53333333333333333</v>
      </c>
      <c r="S170">
        <v>0.125</v>
      </c>
      <c r="T170">
        <v>0.45911949685534592</v>
      </c>
      <c r="U170">
        <v>5.4054054054054057E-2</v>
      </c>
      <c r="V170">
        <v>0.22222222222222221</v>
      </c>
      <c r="W170">
        <v>0.31578947368421051</v>
      </c>
      <c r="X170">
        <v>0.39687701702993894</v>
      </c>
    </row>
    <row r="171" spans="1:24" x14ac:dyDescent="0.2">
      <c r="A171" t="s">
        <v>23</v>
      </c>
      <c r="B171" t="s">
        <v>27</v>
      </c>
      <c r="C171">
        <v>0.6</v>
      </c>
      <c r="D171">
        <f t="shared" si="9"/>
        <v>0.80952380952380953</v>
      </c>
      <c r="E171">
        <v>0</v>
      </c>
      <c r="F171">
        <v>0</v>
      </c>
      <c r="G171">
        <v>1</v>
      </c>
      <c r="H171">
        <v>0.5</v>
      </c>
      <c r="I171">
        <v>0</v>
      </c>
      <c r="J171">
        <v>0.49271137026239065</v>
      </c>
      <c r="K171">
        <v>0.71492537313432847</v>
      </c>
      <c r="L171">
        <v>0.55000000000000071</v>
      </c>
      <c r="M171">
        <v>0.65833333333333377</v>
      </c>
      <c r="N171">
        <v>0.60783553141970514</v>
      </c>
      <c r="O171">
        <v>0.4</v>
      </c>
      <c r="P171">
        <v>0.38867924528301889</v>
      </c>
      <c r="Q171">
        <v>0.38834951456310679</v>
      </c>
      <c r="R171">
        <v>0.53333333333333333</v>
      </c>
      <c r="S171">
        <v>0.125</v>
      </c>
      <c r="T171">
        <v>0.45911949685534592</v>
      </c>
      <c r="U171">
        <v>5.4054054054054057E-2</v>
      </c>
      <c r="V171">
        <v>0.19444444444444445</v>
      </c>
      <c r="W171">
        <v>0.23684210526315788</v>
      </c>
      <c r="X171">
        <v>0.48277146119855024</v>
      </c>
    </row>
    <row r="172" spans="1:24" x14ac:dyDescent="0.2">
      <c r="A172" t="s">
        <v>23</v>
      </c>
      <c r="B172" t="s">
        <v>27</v>
      </c>
      <c r="C172">
        <v>0.4</v>
      </c>
      <c r="D172">
        <f t="shared" si="9"/>
        <v>0.80952380952380953</v>
      </c>
      <c r="E172">
        <v>0</v>
      </c>
      <c r="F172">
        <v>0</v>
      </c>
      <c r="G172">
        <v>1</v>
      </c>
      <c r="H172">
        <v>0.5</v>
      </c>
      <c r="I172">
        <v>0</v>
      </c>
      <c r="J172">
        <v>0.49271137026239065</v>
      </c>
      <c r="K172">
        <v>0.71492537313432847</v>
      </c>
      <c r="L172">
        <v>0.55000000000000071</v>
      </c>
      <c r="M172">
        <v>0.65833333333333377</v>
      </c>
      <c r="N172">
        <v>0.67571761055081458</v>
      </c>
      <c r="O172">
        <v>0.4</v>
      </c>
      <c r="P172">
        <v>0.55849056603773584</v>
      </c>
      <c r="Q172">
        <v>0.6893203883495147</v>
      </c>
      <c r="R172">
        <v>0.62857142857142867</v>
      </c>
      <c r="S172">
        <v>6.25E-2</v>
      </c>
      <c r="T172">
        <v>0.84276729559748431</v>
      </c>
      <c r="U172">
        <v>0.67567567567567566</v>
      </c>
      <c r="V172">
        <v>8.3333333333333329E-2</v>
      </c>
      <c r="W172">
        <v>0.15789473684210525</v>
      </c>
      <c r="X172">
        <v>0.63656223623454644</v>
      </c>
    </row>
    <row r="173" spans="1:24" x14ac:dyDescent="0.2">
      <c r="A173" t="s">
        <v>23</v>
      </c>
      <c r="B173" t="s">
        <v>27</v>
      </c>
      <c r="C173">
        <v>0.4</v>
      </c>
      <c r="D173">
        <f t="shared" si="9"/>
        <v>0.80952380952380953</v>
      </c>
      <c r="E173">
        <v>0</v>
      </c>
      <c r="F173">
        <v>0</v>
      </c>
      <c r="G173">
        <v>1</v>
      </c>
      <c r="H173">
        <v>0.5</v>
      </c>
      <c r="I173">
        <v>0</v>
      </c>
      <c r="J173">
        <v>0.68221574344023317</v>
      </c>
      <c r="K173">
        <v>0.83432835820895535</v>
      </c>
      <c r="L173">
        <v>0.88333333333333408</v>
      </c>
      <c r="M173">
        <v>0.70833333333333337</v>
      </c>
      <c r="N173">
        <v>0.78238944918541509</v>
      </c>
      <c r="O173">
        <v>0.4</v>
      </c>
      <c r="P173">
        <v>0.55849056603773584</v>
      </c>
      <c r="Q173">
        <v>0.6893203883495147</v>
      </c>
      <c r="R173">
        <v>0.62857142857142867</v>
      </c>
      <c r="S173">
        <v>6.25E-2</v>
      </c>
      <c r="T173">
        <v>0.84276729559748431</v>
      </c>
      <c r="U173">
        <v>0.67567567567567566</v>
      </c>
      <c r="V173">
        <v>5.5555555555555552E-2</v>
      </c>
      <c r="W173">
        <v>0.10526315789473684</v>
      </c>
      <c r="X173">
        <v>0.78849113748076061</v>
      </c>
    </row>
    <row r="174" spans="1:24" x14ac:dyDescent="0.2">
      <c r="A174">
        <v>145</v>
      </c>
      <c r="B174" t="s">
        <v>27</v>
      </c>
      <c r="C174">
        <v>0.4</v>
      </c>
      <c r="D174">
        <f>18/21</f>
        <v>0.8571428571428571</v>
      </c>
      <c r="E174">
        <v>0</v>
      </c>
      <c r="F174">
        <v>0</v>
      </c>
      <c r="G174">
        <v>1</v>
      </c>
      <c r="H174">
        <v>0.5</v>
      </c>
      <c r="I174">
        <v>0</v>
      </c>
      <c r="J174">
        <v>0.76967930029154508</v>
      </c>
      <c r="K174">
        <v>0.87313432835820892</v>
      </c>
      <c r="L174">
        <v>0.7749999999999998</v>
      </c>
      <c r="M174">
        <v>0.41666666666666669</v>
      </c>
      <c r="N174">
        <v>1</v>
      </c>
      <c r="O174">
        <v>0.4</v>
      </c>
      <c r="P174">
        <v>0.74339622641509429</v>
      </c>
      <c r="Q174">
        <v>0.69902912621359214</v>
      </c>
      <c r="R174">
        <v>1</v>
      </c>
      <c r="S174">
        <v>6.8749999999999978E-2</v>
      </c>
      <c r="T174">
        <v>0.80503144654088055</v>
      </c>
      <c r="U174">
        <v>0.32432432432432434</v>
      </c>
      <c r="V174">
        <v>5.5555555555555552E-2</v>
      </c>
      <c r="W174">
        <v>7.8947368421052627E-2</v>
      </c>
      <c r="X174">
        <v>0.6735514621915496</v>
      </c>
    </row>
    <row r="175" spans="1:24" x14ac:dyDescent="0.2">
      <c r="A175" t="s">
        <v>23</v>
      </c>
      <c r="B175" t="s">
        <v>27</v>
      </c>
      <c r="C175">
        <v>0.4</v>
      </c>
      <c r="D175">
        <f>18/21</f>
        <v>0.8571428571428571</v>
      </c>
      <c r="E175">
        <v>0</v>
      </c>
      <c r="F175">
        <v>0</v>
      </c>
      <c r="G175">
        <v>1</v>
      </c>
      <c r="H175">
        <v>0.5</v>
      </c>
      <c r="I175">
        <v>0</v>
      </c>
      <c r="J175">
        <v>0.76967930029154508</v>
      </c>
      <c r="K175">
        <v>0.87313432835820892</v>
      </c>
      <c r="L175">
        <v>0.7749999999999998</v>
      </c>
      <c r="M175">
        <v>0.41666666666666669</v>
      </c>
      <c r="N175">
        <v>1</v>
      </c>
      <c r="O175" s="2">
        <v>0.4</v>
      </c>
      <c r="P175">
        <v>0.74339622641509429</v>
      </c>
      <c r="Q175">
        <v>0.69902912621359214</v>
      </c>
      <c r="R175">
        <v>1</v>
      </c>
      <c r="S175">
        <v>6.8749999999999978E-2</v>
      </c>
      <c r="T175">
        <v>0.80503144654088055</v>
      </c>
      <c r="U175">
        <v>0.32432432432432434</v>
      </c>
      <c r="V175">
        <v>5.5555555555555552E-2</v>
      </c>
      <c r="W175">
        <v>7.8947368421052627E-2</v>
      </c>
      <c r="X175">
        <v>0.7554739089419592</v>
      </c>
    </row>
    <row r="176" spans="1:24" x14ac:dyDescent="0.2">
      <c r="A176">
        <v>128</v>
      </c>
      <c r="B176" t="s">
        <v>27</v>
      </c>
      <c r="C176">
        <v>0.4</v>
      </c>
      <c r="D176">
        <f>8/21</f>
        <v>0.38095238095238093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0.40233236151603519</v>
      </c>
      <c r="K176">
        <v>0.60597014925373127</v>
      </c>
      <c r="L176">
        <v>0.51666666666666694</v>
      </c>
      <c r="M176">
        <v>0.60833333333333373</v>
      </c>
      <c r="N176">
        <v>0.62335143522110159</v>
      </c>
      <c r="O176">
        <v>0.4</v>
      </c>
      <c r="P176">
        <v>0.45283018867924529</v>
      </c>
      <c r="Q176">
        <v>0.50485436893203894</v>
      </c>
      <c r="R176">
        <v>0.57142857142857151</v>
      </c>
      <c r="S176">
        <v>0.125</v>
      </c>
      <c r="T176">
        <v>0.65408805031446537</v>
      </c>
      <c r="U176">
        <v>0.56756756756756754</v>
      </c>
      <c r="V176">
        <v>0.1111111111111111</v>
      </c>
      <c r="W176">
        <v>0.15789473684210525</v>
      </c>
      <c r="X176">
        <v>0.20805818976217666</v>
      </c>
    </row>
    <row r="177" spans="1:24" x14ac:dyDescent="0.2">
      <c r="A177">
        <v>108</v>
      </c>
      <c r="B177" t="s">
        <v>27</v>
      </c>
      <c r="C177">
        <v>0.4</v>
      </c>
      <c r="D177">
        <f>8/21</f>
        <v>0.38095238095238093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0.40233236151603519</v>
      </c>
      <c r="K177">
        <v>0.64925373134328357</v>
      </c>
      <c r="L177">
        <v>0.51666666666666694</v>
      </c>
      <c r="M177">
        <v>0.60833333333333373</v>
      </c>
      <c r="N177">
        <v>0.60977501939487977</v>
      </c>
      <c r="O177">
        <v>0.4</v>
      </c>
      <c r="P177">
        <v>0.45283018867924529</v>
      </c>
      <c r="Q177">
        <v>0.50485436893203894</v>
      </c>
      <c r="R177">
        <v>0.57142857142857151</v>
      </c>
      <c r="S177">
        <v>0.125</v>
      </c>
      <c r="T177">
        <v>0.65408805031446537</v>
      </c>
      <c r="U177">
        <v>0.56756756756756754</v>
      </c>
      <c r="V177">
        <v>0.16666666666666666</v>
      </c>
      <c r="W177">
        <v>0.23684210526315788</v>
      </c>
      <c r="X177">
        <v>0.20805818976217666</v>
      </c>
    </row>
    <row r="178" spans="1:24" x14ac:dyDescent="0.2">
      <c r="A178">
        <v>90</v>
      </c>
      <c r="B178" t="s">
        <v>27</v>
      </c>
      <c r="C178">
        <v>0.2</v>
      </c>
      <c r="D178">
        <f>12/21</f>
        <v>0.5714285714285714</v>
      </c>
      <c r="E178">
        <v>0</v>
      </c>
      <c r="F178">
        <v>0</v>
      </c>
      <c r="G178">
        <v>1</v>
      </c>
      <c r="H178">
        <v>0.5</v>
      </c>
      <c r="I178">
        <v>0</v>
      </c>
      <c r="J178">
        <v>0.52186588921282795</v>
      </c>
      <c r="K178">
        <v>0.69701492537313459</v>
      </c>
      <c r="L178">
        <v>0.51666666666666694</v>
      </c>
      <c r="M178">
        <v>0.52500000000000036</v>
      </c>
      <c r="N178">
        <v>0.6373157486423584</v>
      </c>
      <c r="O178">
        <v>0.4</v>
      </c>
      <c r="P178">
        <v>0.41509433962264153</v>
      </c>
      <c r="Q178">
        <v>0.34951456310679607</v>
      </c>
      <c r="R178">
        <v>0.60952380952380958</v>
      </c>
      <c r="S178">
        <v>0.13749999999999996</v>
      </c>
      <c r="T178">
        <v>0.67924528301886788</v>
      </c>
      <c r="U178">
        <v>0.56756756756756754</v>
      </c>
      <c r="V178">
        <v>0.19444444444444445</v>
      </c>
      <c r="W178">
        <v>0.21052631578947367</v>
      </c>
      <c r="X178">
        <v>0.26244972940767586</v>
      </c>
    </row>
    <row r="179" spans="1:24" x14ac:dyDescent="0.2">
      <c r="A179">
        <v>95</v>
      </c>
      <c r="B179" t="s">
        <v>27</v>
      </c>
      <c r="C179">
        <v>0.2</v>
      </c>
      <c r="D179">
        <f>13/21</f>
        <v>0.61904761904761907</v>
      </c>
      <c r="E179">
        <v>0</v>
      </c>
      <c r="F179">
        <v>0</v>
      </c>
      <c r="G179">
        <v>1</v>
      </c>
      <c r="H179">
        <v>0.5</v>
      </c>
      <c r="I179">
        <v>0</v>
      </c>
      <c r="J179">
        <v>0.65597667638483947</v>
      </c>
      <c r="K179">
        <v>0.71194029850746299</v>
      </c>
      <c r="L179">
        <v>0.71666666666666734</v>
      </c>
      <c r="M179">
        <v>0.64166666666666694</v>
      </c>
      <c r="N179">
        <v>0.59115593483320406</v>
      </c>
      <c r="O179" s="2">
        <v>0.4</v>
      </c>
      <c r="P179">
        <v>0.42264150943396228</v>
      </c>
      <c r="Q179">
        <v>0.65048543689320393</v>
      </c>
      <c r="R179">
        <v>0.38095238095238104</v>
      </c>
      <c r="S179">
        <v>0.11250000000000004</v>
      </c>
      <c r="T179">
        <v>0.54088050314465408</v>
      </c>
      <c r="U179">
        <v>0.72972972972972971</v>
      </c>
      <c r="V179">
        <v>0.1388888888888889</v>
      </c>
      <c r="W179">
        <v>0.18421052631578946</v>
      </c>
      <c r="X179">
        <v>0.40631051089816794</v>
      </c>
    </row>
    <row r="180" spans="1:24" x14ac:dyDescent="0.2">
      <c r="A180">
        <v>95</v>
      </c>
      <c r="B180" t="s">
        <v>27</v>
      </c>
      <c r="C180">
        <v>0.2</v>
      </c>
      <c r="D180">
        <f>13/21</f>
        <v>0.61904761904761907</v>
      </c>
      <c r="E180">
        <v>1</v>
      </c>
      <c r="F180">
        <v>1</v>
      </c>
      <c r="G180">
        <v>1</v>
      </c>
      <c r="H180">
        <v>0.5</v>
      </c>
      <c r="I180">
        <v>0</v>
      </c>
      <c r="J180">
        <v>0.65597667638483947</v>
      </c>
      <c r="K180">
        <v>0.71194029850746299</v>
      </c>
      <c r="L180">
        <v>0.71666666666666734</v>
      </c>
      <c r="M180">
        <v>0.64166666666666694</v>
      </c>
      <c r="N180">
        <v>0.67067494181536069</v>
      </c>
      <c r="O180">
        <v>0.4</v>
      </c>
      <c r="P180">
        <v>0.31698113207547168</v>
      </c>
      <c r="Q180">
        <v>9.7087378640776378E-2</v>
      </c>
      <c r="R180">
        <v>0.6333333333333333</v>
      </c>
      <c r="S180">
        <v>1</v>
      </c>
      <c r="T180">
        <v>0.36477987421383645</v>
      </c>
      <c r="U180">
        <v>0.35135135135135137</v>
      </c>
      <c r="V180">
        <v>0.3611111111111111</v>
      </c>
      <c r="W180">
        <v>0.28947368421052633</v>
      </c>
      <c r="X180">
        <v>0.43076312000397199</v>
      </c>
    </row>
    <row r="181" spans="1:24" x14ac:dyDescent="0.2">
      <c r="A181" t="s">
        <v>23</v>
      </c>
      <c r="B181" t="s">
        <v>27</v>
      </c>
      <c r="C181">
        <v>0.2</v>
      </c>
      <c r="D181">
        <f>20/21</f>
        <v>0.95238095238095233</v>
      </c>
      <c r="E181">
        <v>0</v>
      </c>
      <c r="F181">
        <v>0</v>
      </c>
      <c r="G181">
        <v>1</v>
      </c>
      <c r="H181">
        <v>0.5</v>
      </c>
      <c r="I181">
        <v>0</v>
      </c>
      <c r="J181">
        <v>0.84548104956268189</v>
      </c>
      <c r="K181">
        <v>0.91791044776119401</v>
      </c>
      <c r="L181">
        <v>0.95000000000000051</v>
      </c>
      <c r="M181">
        <v>0.7250000000000002</v>
      </c>
      <c r="N181">
        <v>0.87354538401861903</v>
      </c>
      <c r="O181">
        <v>0.6</v>
      </c>
      <c r="P181">
        <v>0.65283018867924525</v>
      </c>
      <c r="Q181">
        <v>0.53398058252427172</v>
      </c>
      <c r="R181">
        <v>0.49047619047619057</v>
      </c>
      <c r="S181">
        <v>8.1250000000000044E-2</v>
      </c>
      <c r="T181">
        <v>0.67295597484276726</v>
      </c>
      <c r="U181">
        <v>0.32432432432432434</v>
      </c>
      <c r="V181">
        <v>8.3333333333333329E-2</v>
      </c>
      <c r="W181">
        <v>5.2631578947368418E-2</v>
      </c>
      <c r="X181">
        <v>0.72156298098406235</v>
      </c>
    </row>
    <row r="182" spans="1:24" x14ac:dyDescent="0.2">
      <c r="A182" t="s">
        <v>23</v>
      </c>
      <c r="B182" t="s">
        <v>27</v>
      </c>
      <c r="C182">
        <v>0.4</v>
      </c>
      <c r="D182">
        <f>20/21</f>
        <v>0.95238095238095233</v>
      </c>
      <c r="E182">
        <v>0</v>
      </c>
      <c r="F182">
        <v>0</v>
      </c>
      <c r="G182">
        <v>1</v>
      </c>
      <c r="H182">
        <v>0.5</v>
      </c>
      <c r="I182">
        <v>0</v>
      </c>
      <c r="J182">
        <v>1</v>
      </c>
      <c r="K182">
        <v>1</v>
      </c>
      <c r="L182">
        <v>0.95000000000000051</v>
      </c>
      <c r="M182">
        <v>0.74166666666666714</v>
      </c>
      <c r="N182">
        <v>0.93560899922420482</v>
      </c>
      <c r="O182">
        <v>0.6</v>
      </c>
      <c r="P182">
        <v>0.93207547169811322</v>
      </c>
      <c r="Q182">
        <v>0.86407766990291246</v>
      </c>
      <c r="R182">
        <v>0.60952380952380958</v>
      </c>
      <c r="S182">
        <v>6.25E-2</v>
      </c>
      <c r="T182">
        <v>0.85534591194968557</v>
      </c>
      <c r="U182">
        <v>0.1891891891891892</v>
      </c>
      <c r="V182">
        <v>2.7777777777777776E-2</v>
      </c>
      <c r="W182">
        <v>0</v>
      </c>
      <c r="X182">
        <v>0.88977707164490338</v>
      </c>
    </row>
    <row r="183" spans="1:24" x14ac:dyDescent="0.2">
      <c r="A183" t="s">
        <v>23</v>
      </c>
      <c r="B183" t="s">
        <v>27</v>
      </c>
      <c r="C183">
        <v>0.4</v>
      </c>
      <c r="D183">
        <f>18/21</f>
        <v>0.8571428571428571</v>
      </c>
      <c r="E183">
        <v>0</v>
      </c>
      <c r="F183">
        <v>0</v>
      </c>
      <c r="G183">
        <v>0</v>
      </c>
      <c r="H183">
        <v>0.5</v>
      </c>
      <c r="I183">
        <v>0</v>
      </c>
      <c r="J183">
        <v>0.44897959183673469</v>
      </c>
      <c r="K183">
        <v>0.75522388059701484</v>
      </c>
      <c r="L183">
        <v>0.85833333333333306</v>
      </c>
      <c r="M183">
        <v>0</v>
      </c>
      <c r="N183">
        <v>0.9550038789759504</v>
      </c>
      <c r="O183">
        <v>1</v>
      </c>
      <c r="P183">
        <v>1</v>
      </c>
      <c r="Q183">
        <v>0.61165048543689327</v>
      </c>
      <c r="R183">
        <v>0.32857142857142851</v>
      </c>
      <c r="S183">
        <v>0.28125</v>
      </c>
      <c r="T183">
        <v>0.45637106918238995</v>
      </c>
      <c r="U183">
        <v>0.45945945945945948</v>
      </c>
      <c r="V183">
        <v>0</v>
      </c>
      <c r="W183">
        <v>2.6315789473684209E-2</v>
      </c>
      <c r="X183">
        <v>0.76664515168065139</v>
      </c>
    </row>
    <row r="184" spans="1:24" x14ac:dyDescent="0.2">
      <c r="A184">
        <v>103</v>
      </c>
      <c r="B184" t="s">
        <v>28</v>
      </c>
      <c r="C184">
        <v>0.6</v>
      </c>
      <c r="D184">
        <f>8/21</f>
        <v>0.38095238095238093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0.2303206997084549</v>
      </c>
      <c r="K184">
        <v>0.43432835820895516</v>
      </c>
      <c r="L184">
        <v>0.29166666666666669</v>
      </c>
      <c r="M184">
        <v>0.47500000000000026</v>
      </c>
      <c r="N184">
        <v>0.21295577967416601</v>
      </c>
      <c r="O184">
        <v>0.2</v>
      </c>
      <c r="P184">
        <v>0.13584905660377358</v>
      </c>
      <c r="Q184">
        <v>0.23300970873786389</v>
      </c>
      <c r="R184">
        <v>0.580952380952381</v>
      </c>
      <c r="S184">
        <v>0.15000000000000002</v>
      </c>
      <c r="T184">
        <v>0.13207547169811321</v>
      </c>
      <c r="U184">
        <v>0.56756756756756754</v>
      </c>
      <c r="V184">
        <v>0.5</v>
      </c>
      <c r="W184">
        <v>0.55263157894736847</v>
      </c>
      <c r="X184">
        <v>7.1520778511493965E-2</v>
      </c>
    </row>
    <row r="185" spans="1:24" x14ac:dyDescent="0.2">
      <c r="A185">
        <v>74</v>
      </c>
      <c r="B185" t="s">
        <v>28</v>
      </c>
      <c r="C185">
        <v>0.2</v>
      </c>
      <c r="D185">
        <f>14/21</f>
        <v>0.66666666666666663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0.48688046647230315</v>
      </c>
      <c r="K185">
        <v>0.5</v>
      </c>
      <c r="L185">
        <v>0.35833333333333311</v>
      </c>
      <c r="M185">
        <v>1</v>
      </c>
      <c r="N185">
        <v>0.40612878200155161</v>
      </c>
      <c r="O185">
        <v>0.2</v>
      </c>
      <c r="P185">
        <v>0.23018867924528302</v>
      </c>
      <c r="Q185">
        <v>0.42718446601941751</v>
      </c>
      <c r="R185">
        <v>0.66190476190476188</v>
      </c>
      <c r="S185">
        <v>9.375E-2</v>
      </c>
      <c r="T185">
        <v>0.25157232704402516</v>
      </c>
      <c r="U185">
        <v>0.45945945945945948</v>
      </c>
      <c r="V185">
        <v>0.30555555555555558</v>
      </c>
      <c r="W185">
        <v>0.36842105263157893</v>
      </c>
      <c r="X185">
        <v>9.440941363388114E-2</v>
      </c>
    </row>
    <row r="186" spans="1:24" x14ac:dyDescent="0.2">
      <c r="A186">
        <v>110</v>
      </c>
      <c r="B186" t="s">
        <v>28</v>
      </c>
      <c r="C186">
        <v>0.2</v>
      </c>
      <c r="D186">
        <f>10/21</f>
        <v>0.47619047619047616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0.48688046647230315</v>
      </c>
      <c r="K186">
        <v>0.5</v>
      </c>
      <c r="L186">
        <v>0.35833333333333311</v>
      </c>
      <c r="M186">
        <v>1</v>
      </c>
      <c r="N186">
        <v>0.40612878200155161</v>
      </c>
      <c r="O186">
        <v>0.2</v>
      </c>
      <c r="P186">
        <v>0.23018867924528302</v>
      </c>
      <c r="Q186">
        <v>0.41747572815533962</v>
      </c>
      <c r="R186">
        <v>0.66190476190476188</v>
      </c>
      <c r="S186">
        <v>9.375E-2</v>
      </c>
      <c r="T186">
        <v>0.25157232704402516</v>
      </c>
      <c r="U186">
        <v>0.45945945945945948</v>
      </c>
      <c r="V186">
        <v>0.30555555555555558</v>
      </c>
      <c r="W186">
        <v>0.36842105263157893</v>
      </c>
      <c r="X186">
        <v>9.440941363388114E-2</v>
      </c>
    </row>
    <row r="187" spans="1:24" x14ac:dyDescent="0.2">
      <c r="A187">
        <v>78</v>
      </c>
      <c r="B187" t="s">
        <v>28</v>
      </c>
      <c r="C187">
        <v>0.4</v>
      </c>
      <c r="D187">
        <f>9/21</f>
        <v>0.42857142857142855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0.28862973760932953</v>
      </c>
      <c r="K187">
        <v>0.23880597014925373</v>
      </c>
      <c r="L187">
        <v>0.3000000000000001</v>
      </c>
      <c r="M187">
        <v>0.875</v>
      </c>
      <c r="N187">
        <v>0.20791311093871218</v>
      </c>
      <c r="O187">
        <v>0.2</v>
      </c>
      <c r="P187">
        <v>0.1169811320754717</v>
      </c>
      <c r="Q187">
        <v>9.7087378640774644E-3</v>
      </c>
      <c r="R187">
        <v>0.63809523809523816</v>
      </c>
      <c r="S187">
        <v>0.13749999999999996</v>
      </c>
      <c r="T187">
        <v>0.1761006289308176</v>
      </c>
      <c r="U187">
        <v>1</v>
      </c>
      <c r="V187">
        <v>0.47222222222222221</v>
      </c>
      <c r="W187">
        <v>0.47368421052631576</v>
      </c>
      <c r="X187">
        <v>5.4043989871406586E-2</v>
      </c>
    </row>
    <row r="188" spans="1:24" x14ac:dyDescent="0.2">
      <c r="A188">
        <v>103</v>
      </c>
      <c r="B188" t="s">
        <v>28</v>
      </c>
      <c r="C188">
        <v>0.6</v>
      </c>
      <c r="D188">
        <f>8/21</f>
        <v>0.38095238095238093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0.2303206997084549</v>
      </c>
      <c r="K188">
        <v>0.43432835820895516</v>
      </c>
      <c r="L188">
        <v>0.29166666666666669</v>
      </c>
      <c r="M188">
        <v>0.47500000000000026</v>
      </c>
      <c r="N188">
        <v>0.20791311093871218</v>
      </c>
      <c r="O188">
        <v>0.2</v>
      </c>
      <c r="P188">
        <v>0.13584905660377358</v>
      </c>
      <c r="Q188">
        <v>0.23300970873786389</v>
      </c>
      <c r="R188">
        <v>0.580952380952381</v>
      </c>
      <c r="S188">
        <v>0.15000000000000002</v>
      </c>
      <c r="T188">
        <v>0.13207547169811321</v>
      </c>
      <c r="U188">
        <v>0.56756756756756754</v>
      </c>
      <c r="V188">
        <v>0.5</v>
      </c>
      <c r="W188">
        <v>0.55263157894736847</v>
      </c>
      <c r="X188">
        <v>5.5384539000049651E-2</v>
      </c>
    </row>
    <row r="189" spans="1:24" x14ac:dyDescent="0.2">
      <c r="A189" t="s">
        <v>23</v>
      </c>
      <c r="B189" t="s">
        <v>28</v>
      </c>
      <c r="C189">
        <v>0.4</v>
      </c>
      <c r="D189">
        <f>1/21</f>
        <v>4.7619047619047616E-2</v>
      </c>
      <c r="E189">
        <v>0</v>
      </c>
      <c r="F189">
        <v>0</v>
      </c>
      <c r="G189">
        <v>1</v>
      </c>
      <c r="H189">
        <v>0.5</v>
      </c>
      <c r="I189">
        <v>0</v>
      </c>
      <c r="J189">
        <v>0.80466472303206993</v>
      </c>
      <c r="K189">
        <v>0.86268656716417924</v>
      </c>
      <c r="L189">
        <v>0.67500000000000071</v>
      </c>
      <c r="M189">
        <v>0.90833333333333377</v>
      </c>
      <c r="N189">
        <v>0.67571761055081458</v>
      </c>
      <c r="O189">
        <v>0.2</v>
      </c>
      <c r="P189">
        <v>0.22264150943396227</v>
      </c>
      <c r="Q189">
        <v>0.53398058252427172</v>
      </c>
      <c r="R189">
        <v>0.53333333333333333</v>
      </c>
      <c r="S189">
        <v>8.7500000000000022E-2</v>
      </c>
      <c r="T189">
        <v>0.3081761006289308</v>
      </c>
      <c r="U189">
        <v>0.45945945945945948</v>
      </c>
      <c r="V189">
        <v>0.16666666666666666</v>
      </c>
      <c r="W189">
        <v>0.21052631578947367</v>
      </c>
      <c r="X189">
        <v>0.1817685318504543</v>
      </c>
    </row>
    <row r="190" spans="1:24" x14ac:dyDescent="0.2">
      <c r="A190" t="s">
        <v>23</v>
      </c>
      <c r="B190" t="s">
        <v>28</v>
      </c>
      <c r="C190">
        <v>0.4</v>
      </c>
      <c r="D190">
        <f>1/21</f>
        <v>4.7619047619047616E-2</v>
      </c>
      <c r="E190">
        <v>1</v>
      </c>
      <c r="F190">
        <v>1</v>
      </c>
      <c r="G190">
        <v>1</v>
      </c>
      <c r="H190">
        <v>0.5</v>
      </c>
      <c r="I190">
        <v>0</v>
      </c>
      <c r="J190">
        <v>0.80466472303206993</v>
      </c>
      <c r="K190">
        <v>0.86268656716417924</v>
      </c>
      <c r="L190">
        <v>0.67500000000000071</v>
      </c>
      <c r="M190">
        <v>0.90833333333333377</v>
      </c>
      <c r="N190">
        <v>0.75329712955779671</v>
      </c>
      <c r="O190">
        <v>0.2</v>
      </c>
      <c r="P190">
        <v>0.34339622641509432</v>
      </c>
      <c r="Q190">
        <v>0.76699029126213614</v>
      </c>
      <c r="R190">
        <v>0.69047619047619058</v>
      </c>
      <c r="S190">
        <v>0.875</v>
      </c>
      <c r="T190">
        <v>0.29559748427672955</v>
      </c>
      <c r="U190">
        <v>0</v>
      </c>
      <c r="V190">
        <v>0.33333333333333331</v>
      </c>
      <c r="W190">
        <v>0.23684210526315788</v>
      </c>
      <c r="X190">
        <v>0.21702000893699419</v>
      </c>
    </row>
    <row r="191" spans="1:24" x14ac:dyDescent="0.2">
      <c r="A191" t="s">
        <v>23</v>
      </c>
      <c r="B191" t="s">
        <v>28</v>
      </c>
      <c r="C191">
        <v>0.4</v>
      </c>
      <c r="D191">
        <f>1/21</f>
        <v>4.7619047619047616E-2</v>
      </c>
      <c r="E191">
        <v>0</v>
      </c>
      <c r="F191">
        <v>0</v>
      </c>
      <c r="G191">
        <v>1</v>
      </c>
      <c r="H191">
        <v>0.5</v>
      </c>
      <c r="I191">
        <v>0</v>
      </c>
      <c r="J191">
        <v>0.80466472303206993</v>
      </c>
      <c r="K191">
        <v>0.86268656716417924</v>
      </c>
      <c r="L191">
        <v>0.67500000000000071</v>
      </c>
      <c r="M191">
        <v>0.74166666666666714</v>
      </c>
      <c r="N191">
        <v>0.69705197827773469</v>
      </c>
      <c r="O191">
        <v>0.2</v>
      </c>
      <c r="P191">
        <v>0.22264150943396227</v>
      </c>
      <c r="Q191">
        <v>0.53398058252427172</v>
      </c>
      <c r="R191">
        <v>5.714285714285719E-2</v>
      </c>
      <c r="S191">
        <v>8.7500000000000022E-2</v>
      </c>
      <c r="T191">
        <v>0.29559748427672955</v>
      </c>
      <c r="U191">
        <v>0.45945945945945948</v>
      </c>
      <c r="V191">
        <v>0.16666666666666666</v>
      </c>
      <c r="W191">
        <v>0.21052631578947367</v>
      </c>
      <c r="X191">
        <v>0.28739883819075518</v>
      </c>
    </row>
    <row r="192" spans="1:24" x14ac:dyDescent="0.2">
      <c r="A192" t="s">
        <v>23</v>
      </c>
      <c r="B192" t="s">
        <v>28</v>
      </c>
      <c r="C192">
        <v>0.4</v>
      </c>
      <c r="D192">
        <f>1/21</f>
        <v>4.7619047619047616E-2</v>
      </c>
      <c r="E192">
        <v>1</v>
      </c>
      <c r="F192">
        <v>1</v>
      </c>
      <c r="G192">
        <v>1</v>
      </c>
      <c r="H192">
        <v>0.5</v>
      </c>
      <c r="I192">
        <v>0</v>
      </c>
      <c r="J192">
        <v>0.80466472303206993</v>
      </c>
      <c r="K192">
        <v>0.86268656716417924</v>
      </c>
      <c r="L192">
        <v>0.67500000000000071</v>
      </c>
      <c r="M192">
        <v>0.90833333333333377</v>
      </c>
      <c r="N192">
        <v>0.77463149728471681</v>
      </c>
      <c r="O192">
        <v>0.2</v>
      </c>
      <c r="P192">
        <v>0.34339622641509432</v>
      </c>
      <c r="Q192">
        <v>0.76699029126213614</v>
      </c>
      <c r="R192">
        <v>0.69047619047619058</v>
      </c>
      <c r="S192">
        <v>0.875</v>
      </c>
      <c r="T192">
        <v>0.29559748427672955</v>
      </c>
      <c r="U192">
        <v>0</v>
      </c>
      <c r="V192">
        <v>0.33333333333333331</v>
      </c>
      <c r="W192">
        <v>0.23684210526315788</v>
      </c>
      <c r="X192">
        <v>0.29683233205898418</v>
      </c>
    </row>
    <row r="193" spans="1:24" ht="15" x14ac:dyDescent="0.25">
      <c r="A193" t="s">
        <v>23</v>
      </c>
      <c r="B193" t="s">
        <v>28</v>
      </c>
      <c r="C193">
        <v>0.4</v>
      </c>
      <c r="D193">
        <f>3/21</f>
        <v>0.14285714285714285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0.27696793002915443</v>
      </c>
      <c r="K193">
        <v>0.60298507462686579</v>
      </c>
      <c r="L193">
        <v>0.51666666666666694</v>
      </c>
      <c r="M193">
        <v>0.61666666666666714</v>
      </c>
      <c r="N193">
        <v>0.42319627618308764</v>
      </c>
      <c r="O193">
        <v>0.2</v>
      </c>
      <c r="P193">
        <v>0.26792452830188679</v>
      </c>
      <c r="Q193">
        <v>0.53398058252427172</v>
      </c>
      <c r="R193">
        <v>0.87142857142857144</v>
      </c>
      <c r="S193">
        <v>0.10624999999999996</v>
      </c>
      <c r="T193">
        <v>0.34312578616352202</v>
      </c>
      <c r="U193" s="1">
        <v>0.76705999999999985</v>
      </c>
      <c r="V193">
        <v>0.27777777777777779</v>
      </c>
      <c r="W193">
        <v>0.39473684210526316</v>
      </c>
      <c r="X193">
        <v>0.10369395759892756</v>
      </c>
    </row>
    <row r="194" spans="1:24" x14ac:dyDescent="0.2">
      <c r="A194">
        <v>89</v>
      </c>
      <c r="B194" t="s">
        <v>28</v>
      </c>
      <c r="C194">
        <v>0.4</v>
      </c>
      <c r="D194">
        <f>11/21</f>
        <v>0.52380952380952384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0.30320699708454818</v>
      </c>
      <c r="K194">
        <v>0.48358208955223891</v>
      </c>
      <c r="L194">
        <v>0.42500000000000071</v>
      </c>
      <c r="M194">
        <v>0.43333333333333357</v>
      </c>
      <c r="N194">
        <v>0.31109387121799847</v>
      </c>
      <c r="O194">
        <v>0.2</v>
      </c>
      <c r="P194">
        <v>0.17735849056603772</v>
      </c>
      <c r="Q194">
        <v>0.6893203883495147</v>
      </c>
      <c r="R194">
        <v>0.27142857142857157</v>
      </c>
      <c r="S194">
        <v>0.125</v>
      </c>
      <c r="T194">
        <v>0.21383647798742139</v>
      </c>
      <c r="U194">
        <v>0.35135135135135137</v>
      </c>
      <c r="V194">
        <v>0.41666666666666669</v>
      </c>
      <c r="W194">
        <v>0.42105263157894735</v>
      </c>
      <c r="X194">
        <v>5.8214587160518347E-2</v>
      </c>
    </row>
    <row r="195" spans="1:24" x14ac:dyDescent="0.2">
      <c r="A195">
        <v>85</v>
      </c>
      <c r="B195" t="s">
        <v>28</v>
      </c>
      <c r="C195">
        <v>0.4</v>
      </c>
      <c r="D195">
        <f>11/21</f>
        <v>0.52380952380952384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0.30029154518950463</v>
      </c>
      <c r="K195">
        <v>0.48507462686567165</v>
      </c>
      <c r="L195">
        <v>0.42500000000000071</v>
      </c>
      <c r="M195">
        <v>0.59166666666666679</v>
      </c>
      <c r="N195">
        <v>0.36152055857253684</v>
      </c>
      <c r="O195">
        <v>0.2</v>
      </c>
      <c r="P195">
        <v>0.17735849056603772</v>
      </c>
      <c r="Q195">
        <v>0.6893203883495147</v>
      </c>
      <c r="R195">
        <v>0.27142857142857157</v>
      </c>
      <c r="S195">
        <v>0.125</v>
      </c>
      <c r="T195">
        <v>0.21383647798742139</v>
      </c>
      <c r="U195">
        <v>0.35135135135135137</v>
      </c>
      <c r="V195">
        <v>0.27777777777777779</v>
      </c>
      <c r="W195">
        <v>0.34210526315789475</v>
      </c>
      <c r="X195">
        <v>7.1868328285586619E-2</v>
      </c>
    </row>
    <row r="196" spans="1:24" x14ac:dyDescent="0.2">
      <c r="A196">
        <v>89</v>
      </c>
      <c r="B196" t="s">
        <v>28</v>
      </c>
      <c r="C196">
        <v>0.4</v>
      </c>
      <c r="D196">
        <f>11/21</f>
        <v>0.52380952380952384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0.30320699708454818</v>
      </c>
      <c r="K196">
        <v>0.48358208955223891</v>
      </c>
      <c r="L196">
        <v>0.42500000000000071</v>
      </c>
      <c r="M196">
        <v>0.43333333333333357</v>
      </c>
      <c r="N196">
        <v>0.37509697439875872</v>
      </c>
      <c r="O196">
        <v>0.2</v>
      </c>
      <c r="P196">
        <v>0.17735849056603772</v>
      </c>
      <c r="Q196">
        <v>0.6893203883495147</v>
      </c>
      <c r="R196">
        <v>0.27142857142857157</v>
      </c>
      <c r="S196">
        <v>0.125</v>
      </c>
      <c r="T196">
        <v>0.28930817610062892</v>
      </c>
      <c r="U196">
        <v>0.56756756756756754</v>
      </c>
      <c r="V196">
        <v>0.33333333333333331</v>
      </c>
      <c r="W196">
        <v>0.39473684210526316</v>
      </c>
      <c r="X196">
        <v>0.12611091802790328</v>
      </c>
    </row>
    <row r="197" spans="1:24" x14ac:dyDescent="0.2">
      <c r="A197">
        <v>85</v>
      </c>
      <c r="B197" t="s">
        <v>28</v>
      </c>
      <c r="C197">
        <v>0.4</v>
      </c>
      <c r="D197">
        <f>11/21</f>
        <v>0.52380952380952384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0.30029154518950463</v>
      </c>
      <c r="K197">
        <v>0.48507462686567165</v>
      </c>
      <c r="L197">
        <v>0.42500000000000071</v>
      </c>
      <c r="M197">
        <v>0.59166666666666679</v>
      </c>
      <c r="N197">
        <v>0.45073700543056633</v>
      </c>
      <c r="O197">
        <v>0.2</v>
      </c>
      <c r="P197">
        <v>0.17735849056603772</v>
      </c>
      <c r="Q197">
        <v>0.6893203883495147</v>
      </c>
      <c r="R197">
        <v>0.27142857142857157</v>
      </c>
      <c r="S197">
        <v>4.3750000000000011E-2</v>
      </c>
      <c r="T197">
        <v>0.39622641509433965</v>
      </c>
      <c r="U197">
        <v>0.35135135135135137</v>
      </c>
      <c r="V197">
        <v>0.27777777777777779</v>
      </c>
      <c r="W197">
        <v>0.18421052631578946</v>
      </c>
      <c r="X197">
        <v>0.16324909388808898</v>
      </c>
    </row>
    <row r="198" spans="1:24" x14ac:dyDescent="0.2">
      <c r="A198">
        <v>77</v>
      </c>
      <c r="B198" t="s">
        <v>28</v>
      </c>
      <c r="C198">
        <v>0.4</v>
      </c>
      <c r="D198">
        <f>12/21</f>
        <v>0.5714285714285714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0.26530612244897978</v>
      </c>
      <c r="K198">
        <v>0.42686567164179096</v>
      </c>
      <c r="L198">
        <v>0.27500000000000036</v>
      </c>
      <c r="M198">
        <v>0.94166666666666698</v>
      </c>
      <c r="N198">
        <v>0.30721489526764933</v>
      </c>
      <c r="O198">
        <v>0.2</v>
      </c>
      <c r="P198">
        <v>0.1169811320754717</v>
      </c>
      <c r="Q198">
        <v>0.1359223300970871</v>
      </c>
      <c r="R198">
        <v>0.45714285714285713</v>
      </c>
      <c r="S198">
        <v>0.125</v>
      </c>
      <c r="T198">
        <v>8.8050314465408799E-2</v>
      </c>
      <c r="U198">
        <v>0.35135135135135137</v>
      </c>
      <c r="V198">
        <v>0.5</v>
      </c>
      <c r="W198">
        <v>0.55263157894736847</v>
      </c>
      <c r="X198">
        <v>4.4684970954768879E-2</v>
      </c>
    </row>
    <row r="199" spans="1:24" x14ac:dyDescent="0.2">
      <c r="A199">
        <v>81</v>
      </c>
      <c r="B199" t="s">
        <v>28</v>
      </c>
      <c r="C199">
        <v>0.4</v>
      </c>
      <c r="D199">
        <f>12/21</f>
        <v>0.5714285714285714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0.26530612244897978</v>
      </c>
      <c r="K199">
        <v>0.42686567164179096</v>
      </c>
      <c r="L199">
        <v>0.27500000000000036</v>
      </c>
      <c r="M199">
        <v>0.94166666666666698</v>
      </c>
      <c r="N199">
        <v>0.31109387121799847</v>
      </c>
      <c r="O199">
        <v>0.2</v>
      </c>
      <c r="P199">
        <v>0.1169811320754717</v>
      </c>
      <c r="Q199">
        <v>0.1359223300970871</v>
      </c>
      <c r="R199">
        <v>0.45714285714285713</v>
      </c>
      <c r="S199">
        <v>0.125</v>
      </c>
      <c r="T199">
        <v>8.8050314465408799E-2</v>
      </c>
      <c r="U199">
        <v>0.35135135135135137</v>
      </c>
      <c r="V199">
        <v>0.3888888888888889</v>
      </c>
      <c r="W199">
        <v>0.42105263157894735</v>
      </c>
      <c r="X199">
        <v>6.9013455141254162E-2</v>
      </c>
    </row>
    <row r="200" spans="1:24" x14ac:dyDescent="0.2">
      <c r="A200">
        <v>91</v>
      </c>
      <c r="B200" t="s">
        <v>28</v>
      </c>
      <c r="C200">
        <v>0.4</v>
      </c>
      <c r="D200">
        <f>12/21</f>
        <v>0.5714285714285714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0.26530612244897978</v>
      </c>
      <c r="K200">
        <v>0.42686567164179096</v>
      </c>
      <c r="L200">
        <v>0.27500000000000036</v>
      </c>
      <c r="M200">
        <v>0.94166666666666698</v>
      </c>
      <c r="N200">
        <v>0.62916989914662524</v>
      </c>
      <c r="O200">
        <v>0.2</v>
      </c>
      <c r="P200">
        <v>0.1169811320754717</v>
      </c>
      <c r="Q200">
        <v>0.1359223300970871</v>
      </c>
      <c r="R200">
        <v>0.45714285714285713</v>
      </c>
      <c r="S200">
        <v>0.125</v>
      </c>
      <c r="T200">
        <v>8.8050314465408799E-2</v>
      </c>
      <c r="U200">
        <v>0.35135135135135137</v>
      </c>
      <c r="V200">
        <v>0.3888888888888889</v>
      </c>
      <c r="W200">
        <v>0.42105263157894735</v>
      </c>
      <c r="X200">
        <v>9.085944094136339E-2</v>
      </c>
    </row>
    <row r="201" spans="1:24" x14ac:dyDescent="0.2">
      <c r="A201" t="s">
        <v>23</v>
      </c>
      <c r="B201" t="s">
        <v>28</v>
      </c>
      <c r="C201">
        <v>0.4</v>
      </c>
      <c r="D201">
        <f>4/21</f>
        <v>0.19047619047619047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0.40233236151603519</v>
      </c>
      <c r="K201">
        <v>0.62686567164179108</v>
      </c>
      <c r="L201">
        <v>0.55000000000000071</v>
      </c>
      <c r="M201">
        <v>0.60833333333333373</v>
      </c>
      <c r="N201">
        <v>0.4169899146625291</v>
      </c>
      <c r="O201">
        <v>0.2</v>
      </c>
      <c r="P201">
        <v>0.1811320754716981</v>
      </c>
      <c r="Q201">
        <v>0.27184466019417464</v>
      </c>
      <c r="R201">
        <v>0.6333333333333333</v>
      </c>
      <c r="S201">
        <v>0.125</v>
      </c>
      <c r="T201">
        <v>0.25157232704402516</v>
      </c>
      <c r="U201">
        <v>0.72972972972972971</v>
      </c>
      <c r="V201">
        <v>0.33333333333333331</v>
      </c>
      <c r="W201">
        <v>0.39473684210526316</v>
      </c>
      <c r="X201">
        <v>0.17804478427089021</v>
      </c>
    </row>
    <row r="202" spans="1:24" x14ac:dyDescent="0.2">
      <c r="A202">
        <v>74</v>
      </c>
      <c r="B202" t="s">
        <v>28</v>
      </c>
      <c r="C202">
        <v>0.2</v>
      </c>
      <c r="D202">
        <f>13/21</f>
        <v>0.61904761904761907</v>
      </c>
      <c r="E202">
        <v>0</v>
      </c>
      <c r="F202">
        <v>0</v>
      </c>
      <c r="G202">
        <v>1</v>
      </c>
      <c r="H202">
        <v>0.5</v>
      </c>
      <c r="I202">
        <v>0</v>
      </c>
      <c r="J202">
        <v>0.5160349854227404</v>
      </c>
      <c r="K202">
        <v>0.71194029850746299</v>
      </c>
      <c r="L202">
        <v>0.57500000000000051</v>
      </c>
      <c r="M202">
        <v>0.80833333333333357</v>
      </c>
      <c r="N202">
        <v>0.5996896819239721</v>
      </c>
      <c r="O202">
        <v>0.2</v>
      </c>
      <c r="P202">
        <v>0.30188679245283018</v>
      </c>
      <c r="Q202">
        <v>0.84466019417475713</v>
      </c>
      <c r="R202">
        <v>0.51428571428571435</v>
      </c>
      <c r="S202">
        <v>0.15625</v>
      </c>
      <c r="T202">
        <v>0.41509433962264153</v>
      </c>
      <c r="U202">
        <v>0.67567567567567566</v>
      </c>
      <c r="V202">
        <v>0.27777777777777779</v>
      </c>
      <c r="W202">
        <v>0.31578947368421051</v>
      </c>
      <c r="X202">
        <v>0.20597289111762077</v>
      </c>
    </row>
    <row r="203" spans="1:24" x14ac:dyDescent="0.2">
      <c r="A203">
        <v>74</v>
      </c>
      <c r="B203" t="s">
        <v>28</v>
      </c>
      <c r="C203">
        <v>0.2</v>
      </c>
      <c r="D203">
        <f>13/21</f>
        <v>0.61904761904761907</v>
      </c>
      <c r="E203">
        <v>0</v>
      </c>
      <c r="F203">
        <v>0</v>
      </c>
      <c r="G203">
        <v>1</v>
      </c>
      <c r="H203">
        <v>0.5</v>
      </c>
      <c r="I203">
        <v>0</v>
      </c>
      <c r="J203">
        <v>0.5160349854227404</v>
      </c>
      <c r="K203">
        <v>0.71194029850746299</v>
      </c>
      <c r="L203">
        <v>0.57500000000000051</v>
      </c>
      <c r="M203">
        <v>0.80833333333333357</v>
      </c>
      <c r="N203">
        <v>0.60279286268425136</v>
      </c>
      <c r="O203">
        <v>0.2</v>
      </c>
      <c r="P203">
        <v>0.30188679245283018</v>
      </c>
      <c r="Q203">
        <v>0.84466019417475713</v>
      </c>
      <c r="R203">
        <v>0.51428571428571435</v>
      </c>
      <c r="S203">
        <v>0.15625</v>
      </c>
      <c r="T203">
        <v>0.41509433962264153</v>
      </c>
      <c r="U203">
        <v>0.67567567567567566</v>
      </c>
      <c r="V203">
        <v>0.30555555555555558</v>
      </c>
      <c r="W203">
        <v>0.31578947368421051</v>
      </c>
      <c r="X203">
        <v>0.28293034109527831</v>
      </c>
    </row>
    <row r="204" spans="1:24" x14ac:dyDescent="0.2">
      <c r="A204">
        <v>74</v>
      </c>
      <c r="B204" t="s">
        <v>28</v>
      </c>
      <c r="C204">
        <v>0.2</v>
      </c>
      <c r="D204">
        <f>13/21</f>
        <v>0.61904761904761907</v>
      </c>
      <c r="E204">
        <v>0</v>
      </c>
      <c r="F204">
        <v>1</v>
      </c>
      <c r="G204">
        <v>1</v>
      </c>
      <c r="H204">
        <v>0.5</v>
      </c>
      <c r="I204">
        <v>0</v>
      </c>
      <c r="J204">
        <v>0.5160349854227404</v>
      </c>
      <c r="K204">
        <v>0.71194029850746299</v>
      </c>
      <c r="L204">
        <v>0.57500000000000051</v>
      </c>
      <c r="M204">
        <v>0.80833333333333357</v>
      </c>
      <c r="N204">
        <v>0.64740108611326608</v>
      </c>
      <c r="O204">
        <v>0.2</v>
      </c>
      <c r="P204">
        <v>0.26037735849056604</v>
      </c>
      <c r="Q204">
        <v>0.6893203883495147</v>
      </c>
      <c r="R204">
        <v>0.51428571428571435</v>
      </c>
      <c r="S204">
        <v>3.125E-2</v>
      </c>
      <c r="T204">
        <v>0.71698113207547165</v>
      </c>
      <c r="U204">
        <v>0.51351351351351349</v>
      </c>
      <c r="V204">
        <v>0.1111111111111111</v>
      </c>
      <c r="W204">
        <v>0.15789473684210525</v>
      </c>
      <c r="X204">
        <v>0.34337917680353508</v>
      </c>
    </row>
    <row r="205" spans="1:24" x14ac:dyDescent="0.2">
      <c r="A205" t="s">
        <v>23</v>
      </c>
      <c r="B205" t="s">
        <v>28</v>
      </c>
      <c r="C205">
        <v>0.6</v>
      </c>
      <c r="D205">
        <f>19/21</f>
        <v>0.90476190476190477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0.55976676384839641</v>
      </c>
      <c r="K205">
        <v>0.77014925373134324</v>
      </c>
      <c r="L205">
        <v>0.92500000000000071</v>
      </c>
      <c r="M205">
        <v>0.65833333333333377</v>
      </c>
      <c r="N205">
        <v>0.5686578743211792</v>
      </c>
      <c r="O205">
        <v>0.3</v>
      </c>
      <c r="P205">
        <v>0.28301886792452829</v>
      </c>
      <c r="Q205">
        <v>0.27184466019417464</v>
      </c>
      <c r="R205">
        <v>0.6333333333333333</v>
      </c>
      <c r="S205">
        <v>9.375E-2</v>
      </c>
      <c r="T205">
        <v>0.38993710691823902</v>
      </c>
      <c r="U205">
        <v>0.72972972972972971</v>
      </c>
      <c r="V205">
        <v>0.16666666666666666</v>
      </c>
      <c r="W205">
        <v>0.23684210526315788</v>
      </c>
      <c r="X205">
        <v>0.34263442728762228</v>
      </c>
    </row>
    <row r="206" spans="1:24" x14ac:dyDescent="0.2">
      <c r="A206">
        <v>93</v>
      </c>
      <c r="B206" t="s">
        <v>28</v>
      </c>
      <c r="C206">
        <v>0.2</v>
      </c>
      <c r="D206">
        <f>20/21</f>
        <v>0.95238095238095233</v>
      </c>
      <c r="E206">
        <v>1</v>
      </c>
      <c r="F206">
        <v>1</v>
      </c>
      <c r="G206">
        <v>1</v>
      </c>
      <c r="H206">
        <v>0.5</v>
      </c>
      <c r="I206">
        <v>0</v>
      </c>
      <c r="J206">
        <v>0.68221574344023317</v>
      </c>
      <c r="K206">
        <v>0.74328358208955236</v>
      </c>
      <c r="L206">
        <v>0.83333333333333337</v>
      </c>
      <c r="M206">
        <v>0.90833333333333377</v>
      </c>
      <c r="N206">
        <v>0.87742435996896817</v>
      </c>
      <c r="O206">
        <v>0.3</v>
      </c>
      <c r="P206">
        <v>0.46037735849056605</v>
      </c>
      <c r="Q206">
        <v>0.65048543689320393</v>
      </c>
      <c r="R206">
        <v>0.74761904761904774</v>
      </c>
      <c r="S206">
        <v>0.90625</v>
      </c>
      <c r="T206">
        <v>0.47169811320754718</v>
      </c>
      <c r="U206">
        <v>0.10810810810810811</v>
      </c>
      <c r="V206">
        <v>0.25</v>
      </c>
      <c r="W206">
        <v>0.23684210526315788</v>
      </c>
      <c r="X206">
        <v>0.5742018767687801</v>
      </c>
    </row>
    <row r="207" spans="1:24" x14ac:dyDescent="0.2">
      <c r="A207">
        <v>108</v>
      </c>
      <c r="B207" t="s">
        <v>28</v>
      </c>
      <c r="C207">
        <v>0.4</v>
      </c>
      <c r="D207">
        <f>8/21</f>
        <v>0.38095238095238093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0.40233236151603519</v>
      </c>
      <c r="K207">
        <v>0.64925373134328357</v>
      </c>
      <c r="L207">
        <v>0.51666666666666694</v>
      </c>
      <c r="M207">
        <v>0.69166666666666698</v>
      </c>
      <c r="N207">
        <v>0.70131885182311871</v>
      </c>
      <c r="O207">
        <v>0.4</v>
      </c>
      <c r="P207">
        <v>0.45283018867924529</v>
      </c>
      <c r="Q207">
        <v>0.50485436893203894</v>
      </c>
      <c r="R207">
        <v>0.57142857142857151</v>
      </c>
      <c r="S207">
        <v>0.125</v>
      </c>
      <c r="T207">
        <v>0.65408805031446537</v>
      </c>
      <c r="U207">
        <v>0.56756756756756754</v>
      </c>
      <c r="V207">
        <v>0.1111111111111111</v>
      </c>
      <c r="W207">
        <v>0.15789473684210525</v>
      </c>
      <c r="X207">
        <v>0.23040067523956109</v>
      </c>
    </row>
    <row r="208" spans="1:24" x14ac:dyDescent="0.2">
      <c r="A208" t="s">
        <v>23</v>
      </c>
      <c r="B208" t="s">
        <v>28</v>
      </c>
      <c r="C208">
        <v>0.2</v>
      </c>
      <c r="D208">
        <f>12/21</f>
        <v>0.5714285714285714</v>
      </c>
      <c r="E208">
        <v>0</v>
      </c>
      <c r="F208">
        <v>0</v>
      </c>
      <c r="G208">
        <v>1</v>
      </c>
      <c r="H208">
        <v>0.5</v>
      </c>
      <c r="I208">
        <v>0</v>
      </c>
      <c r="J208">
        <v>0.52186588921282795</v>
      </c>
      <c r="K208">
        <v>0.69701492537313459</v>
      </c>
      <c r="L208">
        <v>0.51666666666666694</v>
      </c>
      <c r="M208">
        <v>0.52500000000000036</v>
      </c>
      <c r="N208">
        <v>0.64507370054305668</v>
      </c>
      <c r="O208">
        <v>0.4</v>
      </c>
      <c r="P208">
        <v>0.37735849056603776</v>
      </c>
      <c r="Q208">
        <v>0.34951456310679607</v>
      </c>
      <c r="R208">
        <v>0.60952380952380958</v>
      </c>
      <c r="S208">
        <v>0.13749999999999996</v>
      </c>
      <c r="T208">
        <v>0.67924528301886788</v>
      </c>
      <c r="U208">
        <v>0.56756756756756754</v>
      </c>
      <c r="V208">
        <v>0.16666666666666666</v>
      </c>
      <c r="W208">
        <v>0.21052631578947367</v>
      </c>
      <c r="X208">
        <v>0.26393922843950152</v>
      </c>
    </row>
  </sheetData>
  <sortState ref="A2:Z208">
    <sortCondition ref="G2:G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rightToLeft="1" zoomScaleNormal="100" workbookViewId="0">
      <selection activeCell="A7" sqref="A4:A7"/>
    </sheetView>
  </sheetViews>
  <sheetFormatPr defaultRowHeight="14.25" x14ac:dyDescent="0.2"/>
  <sheetData>
    <row r="1" spans="1:24" x14ac:dyDescent="0.2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</v>
      </c>
    </row>
    <row r="2" spans="1:24" x14ac:dyDescent="0.2">
      <c r="A2">
        <v>134</v>
      </c>
      <c r="B2" t="s">
        <v>24</v>
      </c>
      <c r="C2">
        <v>0.8</v>
      </c>
      <c r="D2">
        <f>12/21</f>
        <v>0.5714285714285714</v>
      </c>
      <c r="E2">
        <v>0</v>
      </c>
      <c r="F2">
        <v>0</v>
      </c>
      <c r="G2">
        <v>0</v>
      </c>
      <c r="H2">
        <v>0.5</v>
      </c>
      <c r="I2">
        <v>0</v>
      </c>
      <c r="J2">
        <v>0.34402332361516058</v>
      </c>
      <c r="K2">
        <v>0.52388059701492529</v>
      </c>
      <c r="L2">
        <v>0.44166666666666643</v>
      </c>
      <c r="M2">
        <v>0.43333333333333357</v>
      </c>
      <c r="N2">
        <v>0.57680372381691236</v>
      </c>
      <c r="O2">
        <v>0.2</v>
      </c>
      <c r="P2">
        <v>0.32075471698113206</v>
      </c>
      <c r="Q2">
        <v>0.6893203883495147</v>
      </c>
      <c r="R2">
        <v>0.68095238095238098</v>
      </c>
      <c r="S2">
        <v>0.14375000000000004</v>
      </c>
      <c r="T2">
        <v>0.42767295597484278</v>
      </c>
      <c r="U2">
        <v>0.35135135135135137</v>
      </c>
      <c r="V2">
        <v>0.30555555555555558</v>
      </c>
      <c r="W2">
        <v>0.36842105263157893</v>
      </c>
      <c r="X2">
        <v>0.3115783724740579</v>
      </c>
    </row>
    <row r="3" spans="1:24" x14ac:dyDescent="0.2">
      <c r="A3">
        <v>142</v>
      </c>
      <c r="B3" t="s">
        <v>24</v>
      </c>
      <c r="C3">
        <v>1</v>
      </c>
      <c r="D3">
        <f>20/21</f>
        <v>0.95238095238095233</v>
      </c>
      <c r="E3">
        <v>0</v>
      </c>
      <c r="F3">
        <v>0</v>
      </c>
      <c r="G3">
        <v>0</v>
      </c>
      <c r="H3">
        <v>0.5</v>
      </c>
      <c r="I3">
        <v>0</v>
      </c>
      <c r="J3">
        <v>0.29154518950437308</v>
      </c>
      <c r="K3">
        <v>0.58507462686567191</v>
      </c>
      <c r="L3">
        <v>0.8500000000000002</v>
      </c>
      <c r="M3">
        <v>0.25</v>
      </c>
      <c r="N3">
        <v>0.85221101629169904</v>
      </c>
      <c r="O3">
        <v>0.6</v>
      </c>
      <c r="P3">
        <v>0.65283018867924525</v>
      </c>
      <c r="Q3">
        <v>0.53398058252427172</v>
      </c>
      <c r="R3">
        <v>0.49047619047619057</v>
      </c>
      <c r="S3">
        <v>8.1250000000000044E-2</v>
      </c>
      <c r="T3">
        <v>0.67295597484276726</v>
      </c>
      <c r="U3">
        <v>0.32432432432432434</v>
      </c>
      <c r="V3">
        <v>8.3333333333333329E-2</v>
      </c>
      <c r="W3">
        <v>5.2631578947368418E-2</v>
      </c>
      <c r="X3">
        <v>0.74321036691326148</v>
      </c>
    </row>
    <row r="4" spans="1:24" x14ac:dyDescent="0.2">
      <c r="A4" s="5">
        <v>134</v>
      </c>
      <c r="B4" t="s">
        <v>24</v>
      </c>
      <c r="C4">
        <v>1</v>
      </c>
      <c r="D4">
        <f>6/21</f>
        <v>0.2857142857142857</v>
      </c>
      <c r="E4">
        <v>0</v>
      </c>
      <c r="F4">
        <v>0</v>
      </c>
      <c r="G4">
        <v>0</v>
      </c>
      <c r="H4">
        <v>0.5</v>
      </c>
      <c r="I4">
        <v>0</v>
      </c>
      <c r="J4">
        <v>5.8309037900874619E-2</v>
      </c>
      <c r="K4">
        <v>0.41343283582089579</v>
      </c>
      <c r="L4">
        <v>0.31666666666666643</v>
      </c>
      <c r="M4">
        <v>8.3333333333333329E-2</v>
      </c>
      <c r="N4">
        <v>0.41117145073700545</v>
      </c>
      <c r="O4">
        <v>0.2</v>
      </c>
      <c r="P4">
        <v>0.26037735849056604</v>
      </c>
      <c r="Q4">
        <v>0.54368932038834972</v>
      </c>
      <c r="R4">
        <v>0.29047619047619061</v>
      </c>
      <c r="S4">
        <v>0.125</v>
      </c>
      <c r="T4">
        <v>0.39622641509433965</v>
      </c>
      <c r="U4">
        <v>0.45945945945945948</v>
      </c>
      <c r="V4">
        <v>0.22222222222222221</v>
      </c>
      <c r="W4">
        <v>0.28947368421052633</v>
      </c>
      <c r="X4">
        <v>0.20795888982672162</v>
      </c>
    </row>
    <row r="5" spans="1:24" x14ac:dyDescent="0.2">
      <c r="A5" s="5">
        <v>134</v>
      </c>
      <c r="B5" t="s">
        <v>24</v>
      </c>
      <c r="C5">
        <v>1</v>
      </c>
      <c r="D5">
        <f>6/21</f>
        <v>0.2857142857142857</v>
      </c>
      <c r="E5">
        <v>0</v>
      </c>
      <c r="F5">
        <v>0</v>
      </c>
      <c r="G5">
        <v>0</v>
      </c>
      <c r="H5">
        <v>0.5</v>
      </c>
      <c r="I5">
        <v>0</v>
      </c>
      <c r="J5">
        <v>5.8309037900874619E-2</v>
      </c>
      <c r="K5">
        <v>0.41343283582089579</v>
      </c>
      <c r="L5">
        <v>0.31666666666666643</v>
      </c>
      <c r="M5">
        <v>8.3333333333333329E-2</v>
      </c>
      <c r="N5">
        <v>0.41117145073700545</v>
      </c>
      <c r="O5">
        <v>0.2</v>
      </c>
      <c r="P5">
        <v>0.26037735849056604</v>
      </c>
      <c r="Q5">
        <v>0.54368932038834972</v>
      </c>
      <c r="R5">
        <v>0.29047619047619061</v>
      </c>
      <c r="S5">
        <v>0.125</v>
      </c>
      <c r="T5">
        <v>0.39622641509433965</v>
      </c>
      <c r="U5">
        <v>0.45945945945945948</v>
      </c>
      <c r="V5">
        <v>0.22222222222222221</v>
      </c>
      <c r="W5">
        <v>0.28947368421052633</v>
      </c>
      <c r="X5">
        <v>0.28255796633732189</v>
      </c>
    </row>
    <row r="6" spans="1:24" x14ac:dyDescent="0.2">
      <c r="A6" s="5">
        <v>134</v>
      </c>
      <c r="B6" t="s">
        <v>24</v>
      </c>
      <c r="C6">
        <v>1</v>
      </c>
      <c r="D6">
        <f>4/21</f>
        <v>0.19047619047619047</v>
      </c>
      <c r="E6">
        <v>0</v>
      </c>
      <c r="F6">
        <v>0</v>
      </c>
      <c r="G6">
        <v>0</v>
      </c>
      <c r="H6">
        <v>0</v>
      </c>
      <c r="I6">
        <v>0</v>
      </c>
      <c r="J6">
        <v>0.2303206997084549</v>
      </c>
      <c r="K6">
        <v>0.27164179104477637</v>
      </c>
      <c r="L6">
        <v>0.32500000000000046</v>
      </c>
      <c r="M6">
        <v>0.65000000000000036</v>
      </c>
      <c r="N6">
        <v>0.29712955779674166</v>
      </c>
      <c r="O6">
        <v>0.2</v>
      </c>
      <c r="P6">
        <v>0.1811320754716981</v>
      </c>
      <c r="Q6">
        <v>0.27184466019417464</v>
      </c>
      <c r="R6">
        <v>0.6333333333333333</v>
      </c>
      <c r="S6">
        <v>9.375E-2</v>
      </c>
      <c r="T6">
        <v>0.26415094339622641</v>
      </c>
      <c r="U6">
        <v>0.72972972972972971</v>
      </c>
      <c r="V6">
        <v>0.30555555555555558</v>
      </c>
      <c r="W6">
        <v>0.34210526315789475</v>
      </c>
      <c r="X6">
        <v>0.16079142048557668</v>
      </c>
    </row>
    <row r="7" spans="1:24" x14ac:dyDescent="0.2">
      <c r="A7" s="5">
        <v>142</v>
      </c>
      <c r="B7" t="s">
        <v>24</v>
      </c>
      <c r="C7">
        <v>1</v>
      </c>
      <c r="D7">
        <v>1</v>
      </c>
      <c r="E7">
        <v>0</v>
      </c>
      <c r="F7">
        <v>0</v>
      </c>
      <c r="G7">
        <v>0</v>
      </c>
      <c r="H7">
        <v>0.5</v>
      </c>
      <c r="I7">
        <v>1</v>
      </c>
      <c r="J7">
        <v>8.4548104956268355E-2</v>
      </c>
      <c r="K7">
        <v>0.41492537313432853</v>
      </c>
      <c r="L7">
        <v>0.39166666666666689</v>
      </c>
      <c r="M7">
        <v>0.31666666666666704</v>
      </c>
      <c r="N7">
        <v>0.50892164468580292</v>
      </c>
      <c r="O7">
        <v>0.4</v>
      </c>
      <c r="P7">
        <v>0.50188679245283019</v>
      </c>
      <c r="Q7">
        <v>0.8058252427184468</v>
      </c>
      <c r="R7">
        <v>0.39523809523809528</v>
      </c>
      <c r="S7">
        <v>0.15625</v>
      </c>
      <c r="T7">
        <v>1</v>
      </c>
      <c r="U7">
        <v>0.94594594594594594</v>
      </c>
      <c r="V7">
        <v>0.1111111111111111</v>
      </c>
      <c r="W7">
        <v>0.23684210526315788</v>
      </c>
      <c r="X7">
        <v>0.79216523509259718</v>
      </c>
    </row>
    <row r="10" spans="1:24" x14ac:dyDescent="0.2">
      <c r="A10" s="21" t="s">
        <v>48</v>
      </c>
    </row>
  </sheetData>
  <sortState ref="A2:X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rightToLeft="1" workbookViewId="0">
      <selection activeCell="A8" sqref="A8"/>
    </sheetView>
  </sheetViews>
  <sheetFormatPr defaultRowHeight="14.25" x14ac:dyDescent="0.2"/>
  <sheetData>
    <row r="1" spans="1:24" x14ac:dyDescent="0.2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31</v>
      </c>
    </row>
    <row r="2" spans="1:24" x14ac:dyDescent="0.2">
      <c r="A2">
        <v>168</v>
      </c>
      <c r="B2" t="s">
        <v>25</v>
      </c>
      <c r="C2">
        <v>0.8</v>
      </c>
      <c r="D2">
        <f>8/21</f>
        <v>0.38095238095238093</v>
      </c>
      <c r="E2">
        <v>0</v>
      </c>
      <c r="F2">
        <v>0</v>
      </c>
      <c r="G2">
        <v>0</v>
      </c>
      <c r="H2">
        <v>0</v>
      </c>
      <c r="I2">
        <v>0</v>
      </c>
      <c r="J2">
        <v>0.24781341107871713</v>
      </c>
      <c r="K2">
        <v>0.3179104477611942</v>
      </c>
      <c r="L2">
        <v>0.29166666666666669</v>
      </c>
      <c r="M2">
        <v>0.45833333333333331</v>
      </c>
      <c r="N2">
        <v>0.20170674941815361</v>
      </c>
      <c r="O2">
        <v>0.2</v>
      </c>
      <c r="P2">
        <v>0.13584905660377358</v>
      </c>
      <c r="Q2">
        <v>0.23300970873786389</v>
      </c>
      <c r="R2">
        <v>0.580952380952381</v>
      </c>
      <c r="S2">
        <v>0.15000000000000002</v>
      </c>
      <c r="T2">
        <v>0.13207547169811321</v>
      </c>
      <c r="U2">
        <v>0.56756756756756754</v>
      </c>
      <c r="V2">
        <v>0.5</v>
      </c>
      <c r="W2">
        <v>0.55263157894736847</v>
      </c>
      <c r="X2">
        <v>7.7727024477434084E-2</v>
      </c>
    </row>
    <row r="3" spans="1:24" x14ac:dyDescent="0.2">
      <c r="A3">
        <v>134</v>
      </c>
      <c r="B3" t="s">
        <v>25</v>
      </c>
      <c r="C3">
        <v>0.8</v>
      </c>
      <c r="D3">
        <f>12/21</f>
        <v>0.5714285714285714</v>
      </c>
      <c r="E3">
        <v>0</v>
      </c>
      <c r="F3">
        <v>0</v>
      </c>
      <c r="G3">
        <v>0</v>
      </c>
      <c r="H3">
        <v>0.5</v>
      </c>
      <c r="I3">
        <v>0</v>
      </c>
      <c r="J3">
        <v>0.34402332361516058</v>
      </c>
      <c r="K3">
        <v>0.52388059701492529</v>
      </c>
      <c r="L3">
        <v>0.44166666666666643</v>
      </c>
      <c r="M3">
        <v>0.35000000000000026</v>
      </c>
      <c r="N3">
        <v>0.40806826997672613</v>
      </c>
      <c r="O3">
        <v>0.2</v>
      </c>
      <c r="P3">
        <v>0.32075471698113206</v>
      </c>
      <c r="Q3">
        <v>0.6893203883495147</v>
      </c>
      <c r="R3">
        <v>0.68095238095238098</v>
      </c>
      <c r="S3">
        <v>0.14375000000000004</v>
      </c>
      <c r="T3">
        <v>0.42767295597484278</v>
      </c>
      <c r="U3">
        <v>0.35135135135135137</v>
      </c>
      <c r="V3">
        <v>0.30555555555555558</v>
      </c>
      <c r="W3">
        <v>0.36842105263157893</v>
      </c>
      <c r="X3">
        <v>8.2692021250186182E-2</v>
      </c>
    </row>
    <row r="4" spans="1:24" x14ac:dyDescent="0.2">
      <c r="A4">
        <v>134</v>
      </c>
      <c r="B4" t="s">
        <v>25</v>
      </c>
      <c r="C4">
        <v>0.8</v>
      </c>
      <c r="D4">
        <f>12/21</f>
        <v>0.5714285714285714</v>
      </c>
      <c r="E4">
        <v>0</v>
      </c>
      <c r="F4">
        <v>0</v>
      </c>
      <c r="G4">
        <v>0</v>
      </c>
      <c r="H4">
        <v>0.5</v>
      </c>
      <c r="I4">
        <v>0</v>
      </c>
      <c r="J4">
        <v>0.34402332361516058</v>
      </c>
      <c r="K4">
        <v>0.52388059701492529</v>
      </c>
      <c r="L4">
        <v>0.44166666666666643</v>
      </c>
      <c r="M4">
        <v>0.35000000000000026</v>
      </c>
      <c r="N4">
        <v>0.40651667959658649</v>
      </c>
      <c r="O4">
        <v>0.2</v>
      </c>
      <c r="P4">
        <v>0.32075471698113206</v>
      </c>
      <c r="Q4">
        <v>0.6893203883495147</v>
      </c>
      <c r="R4">
        <v>0.68095238095238098</v>
      </c>
      <c r="S4">
        <v>0.14375000000000004</v>
      </c>
      <c r="T4">
        <v>0.42767295597484278</v>
      </c>
      <c r="U4">
        <v>0.35135135135135137</v>
      </c>
      <c r="V4">
        <v>0.30555555555555558</v>
      </c>
      <c r="W4">
        <v>0.36842105263157893</v>
      </c>
      <c r="X4">
        <v>0.11223375204806117</v>
      </c>
    </row>
    <row r="5" spans="1:24" x14ac:dyDescent="0.2">
      <c r="A5">
        <v>134</v>
      </c>
      <c r="B5" t="s">
        <v>25</v>
      </c>
      <c r="C5">
        <v>0.8</v>
      </c>
      <c r="D5">
        <f>12/21</f>
        <v>0.5714285714285714</v>
      </c>
      <c r="E5">
        <v>0</v>
      </c>
      <c r="F5">
        <v>0</v>
      </c>
      <c r="G5">
        <v>0</v>
      </c>
      <c r="H5">
        <v>0.5</v>
      </c>
      <c r="I5">
        <v>0</v>
      </c>
      <c r="J5">
        <v>0.34402332361516058</v>
      </c>
      <c r="K5">
        <v>0.52388059701492529</v>
      </c>
      <c r="L5">
        <v>0.44166666666666643</v>
      </c>
      <c r="M5">
        <v>0.35000000000000026</v>
      </c>
      <c r="N5">
        <v>0.46198603568657876</v>
      </c>
      <c r="O5">
        <v>0.2</v>
      </c>
      <c r="P5">
        <v>0.32075471698113206</v>
      </c>
      <c r="Q5">
        <v>0.6893203883495147</v>
      </c>
      <c r="R5">
        <v>0.68095238095238098</v>
      </c>
      <c r="S5">
        <v>0.14375000000000004</v>
      </c>
      <c r="T5">
        <v>0.42767295597484278</v>
      </c>
      <c r="U5">
        <v>0.35135135135135137</v>
      </c>
      <c r="V5">
        <v>0.30555555555555558</v>
      </c>
      <c r="W5">
        <v>0.36842105263157893</v>
      </c>
      <c r="X5">
        <v>0.15096072687552753</v>
      </c>
    </row>
    <row r="6" spans="1:24" x14ac:dyDescent="0.2">
      <c r="A6">
        <v>93</v>
      </c>
      <c r="B6" t="s">
        <v>25</v>
      </c>
      <c r="C6">
        <v>0.4</v>
      </c>
      <c r="D6">
        <f>20/21</f>
        <v>0.95238095238095233</v>
      </c>
      <c r="E6">
        <v>1</v>
      </c>
      <c r="F6">
        <v>1</v>
      </c>
      <c r="G6">
        <v>0</v>
      </c>
      <c r="H6">
        <v>0.5</v>
      </c>
      <c r="I6">
        <v>0</v>
      </c>
      <c r="J6">
        <v>0.5860058309037901</v>
      </c>
      <c r="K6">
        <v>0.69253731343283587</v>
      </c>
      <c r="L6">
        <v>0.83333333333333337</v>
      </c>
      <c r="M6">
        <v>0.59166666666666679</v>
      </c>
      <c r="N6">
        <v>0.77851047323506595</v>
      </c>
      <c r="O6">
        <v>0.3</v>
      </c>
      <c r="P6">
        <v>0.46037735849056605</v>
      </c>
      <c r="Q6">
        <v>0.65048543689320393</v>
      </c>
      <c r="R6">
        <v>0.74761904761904774</v>
      </c>
      <c r="S6">
        <v>0.90625</v>
      </c>
      <c r="T6">
        <v>0.47169811320754718</v>
      </c>
      <c r="U6">
        <v>0.10810810810810811</v>
      </c>
      <c r="V6">
        <v>0.25</v>
      </c>
      <c r="W6">
        <v>0.23684210526315788</v>
      </c>
      <c r="X6">
        <v>0.5724144779305893</v>
      </c>
    </row>
    <row r="7" spans="1:24" x14ac:dyDescent="0.2">
      <c r="A7" s="5">
        <v>134</v>
      </c>
      <c r="B7" t="s">
        <v>25</v>
      </c>
      <c r="C7">
        <v>1</v>
      </c>
      <c r="D7">
        <v>1</v>
      </c>
      <c r="E7">
        <v>0</v>
      </c>
      <c r="F7">
        <v>0</v>
      </c>
      <c r="G7">
        <v>0</v>
      </c>
      <c r="H7">
        <v>0.5</v>
      </c>
      <c r="I7">
        <v>1</v>
      </c>
      <c r="J7">
        <v>8.4548104956268355E-2</v>
      </c>
      <c r="K7">
        <v>0.41492537313432853</v>
      </c>
      <c r="L7">
        <v>0.39166666666666689</v>
      </c>
      <c r="M7">
        <v>0.31666666666666704</v>
      </c>
      <c r="N7">
        <v>0.4918541505042669</v>
      </c>
      <c r="O7">
        <v>0.4</v>
      </c>
      <c r="P7">
        <v>0.50188679245283019</v>
      </c>
      <c r="Q7">
        <v>0.8058252427184468</v>
      </c>
      <c r="R7">
        <v>0.39523809523809528</v>
      </c>
      <c r="S7">
        <v>0.15625</v>
      </c>
      <c r="T7">
        <v>1</v>
      </c>
      <c r="U7">
        <v>0.94594594594594594</v>
      </c>
      <c r="V7">
        <v>0.1111111111111111</v>
      </c>
      <c r="W7">
        <v>0.23684210526315788</v>
      </c>
      <c r="X7">
        <v>0.68045280770567496</v>
      </c>
    </row>
    <row r="8" spans="1:24" x14ac:dyDescent="0.2">
      <c r="A8" s="5">
        <v>134</v>
      </c>
      <c r="B8" t="s">
        <v>25</v>
      </c>
      <c r="C8">
        <v>1</v>
      </c>
      <c r="D8">
        <v>1</v>
      </c>
      <c r="E8">
        <v>0</v>
      </c>
      <c r="F8">
        <v>0</v>
      </c>
      <c r="G8">
        <v>0</v>
      </c>
      <c r="H8">
        <v>0.5</v>
      </c>
      <c r="I8">
        <v>1</v>
      </c>
      <c r="J8">
        <v>8.4548104956268355E-2</v>
      </c>
      <c r="K8">
        <v>0.41492537313432853</v>
      </c>
      <c r="L8">
        <v>0.39166666666666689</v>
      </c>
      <c r="M8">
        <v>0.31666666666666704</v>
      </c>
      <c r="N8">
        <v>0.4918541505042669</v>
      </c>
      <c r="O8">
        <v>0.4</v>
      </c>
      <c r="P8">
        <v>0.50188679245283019</v>
      </c>
      <c r="Q8">
        <v>0.8058252427184468</v>
      </c>
      <c r="R8">
        <v>0.39523809523809528</v>
      </c>
      <c r="S8">
        <v>0.15625</v>
      </c>
      <c r="T8">
        <v>1</v>
      </c>
      <c r="U8">
        <v>0.94594594594594594</v>
      </c>
      <c r="V8">
        <v>0.1111111111111111</v>
      </c>
      <c r="W8">
        <v>0.23684210526315788</v>
      </c>
      <c r="X8">
        <v>0.7176902835013157</v>
      </c>
    </row>
    <row r="9" spans="1:24" x14ac:dyDescent="0.2">
      <c r="A9" s="5">
        <v>134</v>
      </c>
      <c r="B9" t="s">
        <v>25</v>
      </c>
      <c r="C9">
        <v>0.6</v>
      </c>
      <c r="D9">
        <f>20/21</f>
        <v>0.95238095238095233</v>
      </c>
      <c r="E9">
        <v>0</v>
      </c>
      <c r="F9">
        <v>0</v>
      </c>
      <c r="G9">
        <v>0</v>
      </c>
      <c r="H9">
        <v>0.5</v>
      </c>
      <c r="I9">
        <v>0</v>
      </c>
      <c r="J9">
        <v>0.74052478134110777</v>
      </c>
      <c r="K9">
        <v>0.86716417910447752</v>
      </c>
      <c r="L9">
        <v>0.9750000000000002</v>
      </c>
      <c r="M9">
        <v>0.63333333333333341</v>
      </c>
      <c r="N9">
        <v>0.86384794414274635</v>
      </c>
      <c r="O9">
        <v>0.6</v>
      </c>
      <c r="P9">
        <v>0.91698113207547172</v>
      </c>
      <c r="Q9">
        <v>0.86407766990291246</v>
      </c>
      <c r="R9">
        <v>0.60952380952380958</v>
      </c>
      <c r="S9">
        <v>6.25E-2</v>
      </c>
      <c r="T9">
        <v>0.85534591194968557</v>
      </c>
      <c r="U9">
        <v>0.1891891891891892</v>
      </c>
      <c r="V9">
        <v>2.7777777777777776E-2</v>
      </c>
      <c r="W9">
        <v>0</v>
      </c>
      <c r="X9">
        <v>1</v>
      </c>
    </row>
    <row r="11" spans="1:24" s="16" customFormat="1" x14ac:dyDescent="0.2">
      <c r="A11" s="2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rightToLeft="1" topLeftCell="A49" workbookViewId="0">
      <selection activeCell="A62" sqref="A62:A71"/>
    </sheetView>
  </sheetViews>
  <sheetFormatPr defaultRowHeight="14.25" x14ac:dyDescent="0.2"/>
  <sheetData>
    <row r="1" spans="1:24" x14ac:dyDescent="0.2">
      <c r="A1" s="6" t="s">
        <v>1</v>
      </c>
      <c r="B1" s="6" t="s">
        <v>6</v>
      </c>
      <c r="C1" s="6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31</v>
      </c>
    </row>
    <row r="2" spans="1:24" x14ac:dyDescent="0.2">
      <c r="A2" s="6">
        <v>65</v>
      </c>
      <c r="B2" s="6" t="s">
        <v>26</v>
      </c>
      <c r="C2" s="6">
        <v>0.2</v>
      </c>
      <c r="D2" s="6">
        <v>0.5714285714285714</v>
      </c>
      <c r="E2" s="6">
        <v>0</v>
      </c>
      <c r="F2" s="6">
        <v>0</v>
      </c>
      <c r="G2" s="6">
        <v>1</v>
      </c>
      <c r="H2" s="6">
        <v>0</v>
      </c>
      <c r="I2" s="6">
        <v>0</v>
      </c>
      <c r="J2" s="6">
        <v>0.46064139941690979</v>
      </c>
      <c r="K2" s="6">
        <v>0.5149253731343284</v>
      </c>
      <c r="L2" s="6">
        <v>0.51666666666666694</v>
      </c>
      <c r="M2" s="6">
        <v>0.50833333333333341</v>
      </c>
      <c r="N2" s="6">
        <v>0.35919317300232739</v>
      </c>
      <c r="O2" s="6">
        <v>0.2</v>
      </c>
      <c r="P2" s="6">
        <v>0.23018867924528302</v>
      </c>
      <c r="Q2" s="6">
        <v>0.38834951456310679</v>
      </c>
      <c r="R2" s="6">
        <v>0.70000000000000007</v>
      </c>
      <c r="S2" s="6">
        <v>0.10624999999999996</v>
      </c>
      <c r="T2" s="6">
        <v>0.27672955974842767</v>
      </c>
      <c r="U2" s="6">
        <v>2.7027027027027029E-2</v>
      </c>
      <c r="V2" s="6">
        <v>0.3888888888888889</v>
      </c>
      <c r="W2" s="6">
        <v>0.42105263157894735</v>
      </c>
      <c r="X2" s="6">
        <v>0.12089767141651359</v>
      </c>
    </row>
    <row r="3" spans="1:24" x14ac:dyDescent="0.2">
      <c r="A3" s="6">
        <v>65</v>
      </c>
      <c r="B3" s="6" t="s">
        <v>26</v>
      </c>
      <c r="C3" s="6">
        <v>0.2</v>
      </c>
      <c r="D3" s="6">
        <v>0.5714285714285714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0.46064139941690979</v>
      </c>
      <c r="K3" s="6">
        <v>0.5149253731343284</v>
      </c>
      <c r="L3" s="6">
        <v>0.51666666666666694</v>
      </c>
      <c r="M3" s="6">
        <v>0.50833333333333341</v>
      </c>
      <c r="N3" s="6">
        <v>0.37626066718386347</v>
      </c>
      <c r="O3" s="6">
        <v>0.2</v>
      </c>
      <c r="P3" s="6">
        <v>0.23018867924528302</v>
      </c>
      <c r="Q3" s="6">
        <v>0.38834951456310679</v>
      </c>
      <c r="R3" s="6">
        <v>0.70000000000000007</v>
      </c>
      <c r="S3" s="6">
        <v>0.10624999999999996</v>
      </c>
      <c r="T3" s="6">
        <v>0.27672955974842767</v>
      </c>
      <c r="U3" s="6">
        <v>2.7027027027027029E-2</v>
      </c>
      <c r="V3" s="6">
        <v>0.3888888888888889</v>
      </c>
      <c r="W3" s="6">
        <v>0.42105263157894735</v>
      </c>
      <c r="X3" s="6">
        <v>0.1521771510848518</v>
      </c>
    </row>
    <row r="4" spans="1:24" x14ac:dyDescent="0.2">
      <c r="A4" s="6">
        <v>74</v>
      </c>
      <c r="B4" s="6" t="s">
        <v>26</v>
      </c>
      <c r="C4" s="6">
        <v>0.6</v>
      </c>
      <c r="D4" s="6">
        <v>0.5714285714285714</v>
      </c>
      <c r="E4" s="6">
        <v>0</v>
      </c>
      <c r="F4" s="6">
        <v>0</v>
      </c>
      <c r="G4" s="6">
        <v>1</v>
      </c>
      <c r="H4" s="6">
        <v>0</v>
      </c>
      <c r="I4" s="6">
        <v>0</v>
      </c>
      <c r="J4" s="6">
        <v>0.26530612244897978</v>
      </c>
      <c r="K4" s="6">
        <v>0.26268656716417904</v>
      </c>
      <c r="L4" s="6">
        <v>0.27500000000000036</v>
      </c>
      <c r="M4" s="6">
        <v>0.55833333333333357</v>
      </c>
      <c r="N4" s="6">
        <v>0.20442203258339797</v>
      </c>
      <c r="O4" s="6">
        <v>0.2</v>
      </c>
      <c r="P4" s="6">
        <v>0.1169811320754717</v>
      </c>
      <c r="Q4" s="6">
        <v>0.1359223300970871</v>
      </c>
      <c r="R4" s="6">
        <v>0.45714285714285713</v>
      </c>
      <c r="S4" s="6">
        <v>0.125</v>
      </c>
      <c r="T4" s="6">
        <v>8.8050314465408799E-2</v>
      </c>
      <c r="U4" s="6">
        <v>0.35135135135135137</v>
      </c>
      <c r="V4" s="6">
        <v>0.5</v>
      </c>
      <c r="W4" s="6">
        <v>0.57894736842105265</v>
      </c>
      <c r="X4" s="6">
        <v>3.4010227893351869E-2</v>
      </c>
    </row>
    <row r="5" spans="1:24" x14ac:dyDescent="0.2">
      <c r="A5" s="6">
        <v>83</v>
      </c>
      <c r="B5" s="6" t="s">
        <v>26</v>
      </c>
      <c r="C5" s="6">
        <v>0.8</v>
      </c>
      <c r="D5" s="6">
        <v>0.52380952380952384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0.20699708454810514</v>
      </c>
      <c r="K5" s="6">
        <v>0.23582089552238822</v>
      </c>
      <c r="L5" s="6">
        <v>0.25833333333333347</v>
      </c>
      <c r="M5" s="6">
        <v>0.49166666666666714</v>
      </c>
      <c r="N5" s="6">
        <v>0.21799844840961985</v>
      </c>
      <c r="O5" s="6">
        <v>0.2</v>
      </c>
      <c r="P5" s="6">
        <v>0.13584905660377358</v>
      </c>
      <c r="Q5" s="6">
        <v>0.6893203883495147</v>
      </c>
      <c r="R5" s="6">
        <v>0.1380952380952381</v>
      </c>
      <c r="S5" s="6">
        <v>0.125</v>
      </c>
      <c r="T5" s="6">
        <v>0.13207547169811321</v>
      </c>
      <c r="U5" s="6">
        <v>0.40540540540540543</v>
      </c>
      <c r="V5" s="6">
        <v>0.5</v>
      </c>
      <c r="W5" s="6">
        <v>0.52631578947368418</v>
      </c>
      <c r="X5" s="6">
        <v>0</v>
      </c>
    </row>
    <row r="6" spans="1:24" x14ac:dyDescent="0.2">
      <c r="A6" s="6">
        <v>83</v>
      </c>
      <c r="B6" s="6" t="s">
        <v>26</v>
      </c>
      <c r="C6" s="6">
        <v>0.8</v>
      </c>
      <c r="D6" s="6">
        <v>0.52380952380952384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0.20699708454810514</v>
      </c>
      <c r="K6" s="6">
        <v>0.25074626865671656</v>
      </c>
      <c r="L6" s="6">
        <v>0.27500000000000036</v>
      </c>
      <c r="M6" s="6">
        <v>0.49166666666666714</v>
      </c>
      <c r="N6" s="6">
        <v>0.2451512800620636</v>
      </c>
      <c r="O6" s="6">
        <v>0.2</v>
      </c>
      <c r="P6" s="6">
        <v>0.17735849056603772</v>
      </c>
      <c r="Q6" s="6">
        <v>0.6893203883495147</v>
      </c>
      <c r="R6" s="6">
        <v>0.27142857142857157</v>
      </c>
      <c r="S6" s="6">
        <v>0.10624999999999996</v>
      </c>
      <c r="T6" s="6">
        <v>0.15723270440251572</v>
      </c>
      <c r="U6" s="6">
        <v>0.13513513513513514</v>
      </c>
      <c r="V6" s="6">
        <v>0.3611111111111111</v>
      </c>
      <c r="W6" s="6">
        <v>0.39473684210526316</v>
      </c>
      <c r="X6" s="6">
        <v>4.8036343776376549E-2</v>
      </c>
    </row>
    <row r="7" spans="1:24" x14ac:dyDescent="0.2">
      <c r="A7" s="6">
        <v>83</v>
      </c>
      <c r="B7" s="6" t="s">
        <v>26</v>
      </c>
      <c r="C7" s="6">
        <v>0.8</v>
      </c>
      <c r="D7" s="6">
        <v>0.52380952380952384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>
        <v>0.19533527696793004</v>
      </c>
      <c r="K7" s="6">
        <v>0.24179104477611965</v>
      </c>
      <c r="L7" s="6">
        <v>0.29166666666666669</v>
      </c>
      <c r="M7" s="6">
        <v>0.65833333333333377</v>
      </c>
      <c r="N7" s="6">
        <v>0.29169899146625289</v>
      </c>
      <c r="O7" s="6">
        <v>0.2</v>
      </c>
      <c r="P7" s="6">
        <v>0.17735849056603772</v>
      </c>
      <c r="Q7" s="6">
        <v>0.6893203883495147</v>
      </c>
      <c r="R7" s="6">
        <v>0.27142857142857157</v>
      </c>
      <c r="S7" s="6">
        <v>0.10624999999999996</v>
      </c>
      <c r="T7" s="6">
        <v>0.15723270440251572</v>
      </c>
      <c r="U7" s="6">
        <v>0.13513513513513514</v>
      </c>
      <c r="V7" s="6">
        <v>0.3611111111111111</v>
      </c>
      <c r="W7" s="6">
        <v>0.39473684210526316</v>
      </c>
      <c r="X7" s="6">
        <v>6.1690084901444814E-2</v>
      </c>
    </row>
    <row r="8" spans="1:24" x14ac:dyDescent="0.2">
      <c r="A8" s="6">
        <v>87</v>
      </c>
      <c r="B8" s="6" t="s">
        <v>26</v>
      </c>
      <c r="C8" s="6">
        <v>0.6</v>
      </c>
      <c r="D8" s="6">
        <v>0.5714285714285714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0.26530612244897978</v>
      </c>
      <c r="K8" s="6">
        <v>0.26268656716417904</v>
      </c>
      <c r="L8" s="6">
        <v>0.27500000000000036</v>
      </c>
      <c r="M8" s="6">
        <v>0.55833333333333357</v>
      </c>
      <c r="N8" s="6">
        <v>0.19278510473235067</v>
      </c>
      <c r="O8" s="6">
        <v>0.2</v>
      </c>
      <c r="P8" s="6">
        <v>0.1169811320754717</v>
      </c>
      <c r="Q8" s="6">
        <v>0.1359223300970871</v>
      </c>
      <c r="R8" s="6">
        <v>0.45714285714285713</v>
      </c>
      <c r="S8" s="6">
        <v>0.125</v>
      </c>
      <c r="T8" s="6">
        <v>8.8050314465408799E-2</v>
      </c>
      <c r="U8" s="6">
        <v>0.35135135135135137</v>
      </c>
      <c r="V8" s="6">
        <v>0.61111111111111116</v>
      </c>
      <c r="W8" s="6">
        <v>0.60526315789473684</v>
      </c>
      <c r="X8" s="6">
        <v>5.7097462886649122E-3</v>
      </c>
    </row>
    <row r="9" spans="1:24" x14ac:dyDescent="0.2">
      <c r="A9" s="6">
        <v>87</v>
      </c>
      <c r="B9" s="6" t="s">
        <v>26</v>
      </c>
      <c r="C9" s="6">
        <v>0.6</v>
      </c>
      <c r="D9" s="6">
        <v>0.5714285714285714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0.26530612244897978</v>
      </c>
      <c r="K9" s="6">
        <v>0.26268656716417904</v>
      </c>
      <c r="L9" s="6">
        <v>0.27500000000000036</v>
      </c>
      <c r="M9" s="6">
        <v>0.55833333333333357</v>
      </c>
      <c r="N9" s="6">
        <v>0.21411947245927077</v>
      </c>
      <c r="O9" s="6">
        <v>0.2</v>
      </c>
      <c r="P9" s="6">
        <v>0.1169811320754717</v>
      </c>
      <c r="Q9" s="6">
        <v>0.1359223300970871</v>
      </c>
      <c r="R9" s="6">
        <v>0.45714285714285713</v>
      </c>
      <c r="S9" s="6">
        <v>0.125</v>
      </c>
      <c r="T9" s="6">
        <v>8.8050314465408799E-2</v>
      </c>
      <c r="U9" s="6">
        <v>0.35135135135135137</v>
      </c>
      <c r="V9" s="6">
        <v>0.5</v>
      </c>
      <c r="W9" s="6">
        <v>0.57894736842105265</v>
      </c>
      <c r="X9" s="6">
        <v>3.0286480313787795E-2</v>
      </c>
    </row>
    <row r="10" spans="1:24" x14ac:dyDescent="0.2">
      <c r="A10" s="6">
        <v>91</v>
      </c>
      <c r="B10" s="6" t="s">
        <v>26</v>
      </c>
      <c r="C10" s="6">
        <v>0.4</v>
      </c>
      <c r="D10" s="6">
        <v>0.5714285714285714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0.26530612244897978</v>
      </c>
      <c r="K10" s="6">
        <v>0.3761194029850749</v>
      </c>
      <c r="L10" s="6">
        <v>0.3416666666666674</v>
      </c>
      <c r="M10" s="6">
        <v>0.41666666666666669</v>
      </c>
      <c r="N10" s="6">
        <v>0.24088440651667958</v>
      </c>
      <c r="O10" s="6">
        <v>0.2</v>
      </c>
      <c r="P10" s="6">
        <v>0.13962264150943396</v>
      </c>
      <c r="Q10" s="6">
        <v>0.27184466019417464</v>
      </c>
      <c r="R10" s="6">
        <v>0.45714285714285713</v>
      </c>
      <c r="S10" s="6">
        <v>0.125</v>
      </c>
      <c r="T10" s="6">
        <v>0.13836477987421383</v>
      </c>
      <c r="U10" s="6">
        <v>0.35135135135135137</v>
      </c>
      <c r="V10" s="6">
        <v>0.47222222222222221</v>
      </c>
      <c r="W10" s="6">
        <v>0.55263157894736847</v>
      </c>
      <c r="X10" s="6">
        <v>5.1635966436621814E-2</v>
      </c>
    </row>
    <row r="11" spans="1:24" x14ac:dyDescent="0.2">
      <c r="A11" s="6">
        <v>91</v>
      </c>
      <c r="B11" s="6" t="s">
        <v>26</v>
      </c>
      <c r="C11" s="6">
        <v>0.4</v>
      </c>
      <c r="D11" s="6">
        <v>0.5714285714285714</v>
      </c>
      <c r="E11" s="6">
        <v>1</v>
      </c>
      <c r="F11" s="6">
        <v>0</v>
      </c>
      <c r="G11" s="6">
        <v>1</v>
      </c>
      <c r="H11" s="6">
        <v>0</v>
      </c>
      <c r="I11" s="6">
        <v>0</v>
      </c>
      <c r="J11" s="6">
        <v>0.26530612244897978</v>
      </c>
      <c r="K11" s="6">
        <v>0.3761194029850749</v>
      </c>
      <c r="L11" s="6">
        <v>0.3416666666666674</v>
      </c>
      <c r="M11" s="6">
        <v>0.41666666666666669</v>
      </c>
      <c r="N11" s="6">
        <v>0.30527540729247477</v>
      </c>
      <c r="O11" s="6">
        <v>0.2</v>
      </c>
      <c r="P11" s="6">
        <v>0.18490566037735848</v>
      </c>
      <c r="Q11" s="6">
        <v>0.34951456310679607</v>
      </c>
      <c r="R11" s="6">
        <v>0.60952380952380958</v>
      </c>
      <c r="S11" s="6">
        <v>0.96875</v>
      </c>
      <c r="T11" s="6">
        <v>5.0314465408805034E-2</v>
      </c>
      <c r="U11" s="6">
        <v>0.1891891891891892</v>
      </c>
      <c r="V11" s="6">
        <v>0.69444444444444442</v>
      </c>
      <c r="W11" s="6">
        <v>0.81578947368421051</v>
      </c>
      <c r="X11" s="6">
        <v>6.6282706916240511E-2</v>
      </c>
    </row>
    <row r="12" spans="1:24" x14ac:dyDescent="0.2">
      <c r="A12" s="6">
        <v>91</v>
      </c>
      <c r="B12" s="6" t="s">
        <v>26</v>
      </c>
      <c r="C12" s="6">
        <v>0.4</v>
      </c>
      <c r="D12" s="6">
        <v>0.5714285714285714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0.26530612244897978</v>
      </c>
      <c r="K12" s="6">
        <v>0.3761194029850749</v>
      </c>
      <c r="L12" s="6">
        <v>0.3416666666666674</v>
      </c>
      <c r="M12" s="6">
        <v>0.41666666666666669</v>
      </c>
      <c r="N12" s="6">
        <v>0.24592707525213345</v>
      </c>
      <c r="O12" s="6">
        <v>0.2</v>
      </c>
      <c r="P12" s="6">
        <v>0.13962264150943396</v>
      </c>
      <c r="Q12" s="6">
        <v>0.27184466019417464</v>
      </c>
      <c r="R12" s="6">
        <v>0.45714285714285713</v>
      </c>
      <c r="S12" s="6">
        <v>0.125</v>
      </c>
      <c r="T12" s="6">
        <v>0.13836477987421383</v>
      </c>
      <c r="U12" s="6">
        <v>0.35135135135135137</v>
      </c>
      <c r="V12" s="6">
        <v>0.41666666666666669</v>
      </c>
      <c r="W12" s="6">
        <v>0.47368421052631576</v>
      </c>
      <c r="X12" s="6">
        <v>8.0432947718583989E-2</v>
      </c>
    </row>
    <row r="13" spans="1:24" x14ac:dyDescent="0.2">
      <c r="A13" s="6">
        <v>98</v>
      </c>
      <c r="B13" s="6" t="s">
        <v>26</v>
      </c>
      <c r="C13" s="6">
        <v>0.6</v>
      </c>
      <c r="D13" s="6">
        <v>0.7142857142857143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0.2303206997084549</v>
      </c>
      <c r="K13" s="6">
        <v>0.22089552238805987</v>
      </c>
      <c r="L13" s="6">
        <v>0.27500000000000036</v>
      </c>
      <c r="M13" s="6">
        <v>0.35000000000000026</v>
      </c>
      <c r="N13" s="6">
        <v>0.14972847168347556</v>
      </c>
      <c r="O13" s="6">
        <v>0.2</v>
      </c>
      <c r="P13" s="6">
        <v>0.10943396226415095</v>
      </c>
      <c r="Q13" s="6">
        <v>0.11650485436893174</v>
      </c>
      <c r="R13" s="6">
        <v>0.49523809523809526</v>
      </c>
      <c r="S13" s="6">
        <v>0.16249999999999998</v>
      </c>
      <c r="T13" s="6">
        <v>0.13836477987421383</v>
      </c>
      <c r="U13" s="6">
        <v>0.67567567567567566</v>
      </c>
      <c r="V13" s="6">
        <v>0.69444444444444442</v>
      </c>
      <c r="W13" s="6">
        <v>0.71052631578947367</v>
      </c>
      <c r="X13" s="6">
        <v>2.9219006007646094E-2</v>
      </c>
    </row>
    <row r="14" spans="1:24" x14ac:dyDescent="0.2">
      <c r="A14" s="6">
        <v>101</v>
      </c>
      <c r="B14" s="6" t="s">
        <v>26</v>
      </c>
      <c r="C14" s="6">
        <v>0.6</v>
      </c>
      <c r="D14" s="6">
        <v>0.42857142857142855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0.20699708454810514</v>
      </c>
      <c r="K14" s="6">
        <v>0.13283582089552248</v>
      </c>
      <c r="L14" s="6">
        <v>0.30833333333333357</v>
      </c>
      <c r="M14" s="6">
        <v>0.40000000000000036</v>
      </c>
      <c r="N14" s="6">
        <v>0.13537626066718386</v>
      </c>
      <c r="O14" s="6">
        <v>0.2</v>
      </c>
      <c r="P14" s="6">
        <v>6.7924528301886791E-2</v>
      </c>
      <c r="Q14" s="6">
        <v>0</v>
      </c>
      <c r="R14" s="6">
        <v>0.47619047619047616</v>
      </c>
      <c r="S14" s="6">
        <v>0.19374999999999998</v>
      </c>
      <c r="T14" s="6">
        <v>7.5471698113207544E-2</v>
      </c>
      <c r="U14" s="6">
        <v>0.72972972972972971</v>
      </c>
      <c r="V14" s="6">
        <v>0.69444444444444442</v>
      </c>
      <c r="W14" s="6">
        <v>0.68421052631578949</v>
      </c>
      <c r="X14" s="6">
        <v>6.9758204657166976E-3</v>
      </c>
    </row>
    <row r="15" spans="1:24" x14ac:dyDescent="0.2">
      <c r="A15" s="6">
        <v>101</v>
      </c>
      <c r="B15" s="6" t="s">
        <v>26</v>
      </c>
      <c r="C15" s="6">
        <v>0.6</v>
      </c>
      <c r="D15" s="6">
        <v>0.42857142857142855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0.20699708454810514</v>
      </c>
      <c r="K15" s="6">
        <v>0.13283582089552248</v>
      </c>
      <c r="L15" s="6">
        <v>0.30833333333333357</v>
      </c>
      <c r="M15" s="6">
        <v>0.40000000000000036</v>
      </c>
      <c r="N15" s="6">
        <v>0.17532971295577968</v>
      </c>
      <c r="O15" s="6">
        <v>0.2</v>
      </c>
      <c r="P15" s="6">
        <v>0.1169811320754717</v>
      </c>
      <c r="Q15" s="6">
        <v>0</v>
      </c>
      <c r="R15" s="6">
        <v>0.63809523809523816</v>
      </c>
      <c r="S15" s="6">
        <v>0.13749999999999996</v>
      </c>
      <c r="T15" s="6">
        <v>0.1761006289308176</v>
      </c>
      <c r="U15" s="6">
        <v>1</v>
      </c>
      <c r="V15" s="6">
        <v>0.47222222222222221</v>
      </c>
      <c r="W15" s="6">
        <v>0.47368421052631576</v>
      </c>
      <c r="X15" s="6">
        <v>3.5028052231766048E-2</v>
      </c>
    </row>
    <row r="16" spans="1:24" x14ac:dyDescent="0.2">
      <c r="A16" s="6">
        <v>101</v>
      </c>
      <c r="B16" s="6" t="s">
        <v>26</v>
      </c>
      <c r="C16" s="6">
        <v>0.6</v>
      </c>
      <c r="D16" s="6">
        <v>0.42857142857142855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0.20699708454810514</v>
      </c>
      <c r="K16" s="6">
        <v>0.13283582089552248</v>
      </c>
      <c r="L16" s="6">
        <v>0.30833333333333357</v>
      </c>
      <c r="M16" s="6">
        <v>0.40000000000000036</v>
      </c>
      <c r="N16" s="6">
        <v>0.18153607447633824</v>
      </c>
      <c r="O16" s="6">
        <v>0.2</v>
      </c>
      <c r="P16" s="6">
        <v>0.1169811320754717</v>
      </c>
      <c r="Q16" s="6">
        <v>0</v>
      </c>
      <c r="R16" s="6">
        <v>0.63809523809523816</v>
      </c>
      <c r="S16" s="6">
        <v>0.13749999999999996</v>
      </c>
      <c r="T16" s="6">
        <v>0.1761006289308176</v>
      </c>
      <c r="U16" s="6">
        <v>1</v>
      </c>
      <c r="V16" s="6">
        <v>0.47222222222222221</v>
      </c>
      <c r="W16" s="6">
        <v>0.47368421052631576</v>
      </c>
      <c r="X16" s="6">
        <v>4.9923042550022341E-2</v>
      </c>
    </row>
    <row r="17" spans="1:24" x14ac:dyDescent="0.2">
      <c r="A17" s="6">
        <v>104</v>
      </c>
      <c r="B17" s="6" t="s">
        <v>26</v>
      </c>
      <c r="C17" s="6">
        <v>0.6</v>
      </c>
      <c r="D17" s="6">
        <v>0.23809523809523808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0.18950437317784249</v>
      </c>
      <c r="K17" s="6">
        <v>0.26865671641791045</v>
      </c>
      <c r="L17" s="6">
        <v>0.32500000000000046</v>
      </c>
      <c r="M17" s="6">
        <v>0.52500000000000036</v>
      </c>
      <c r="N17" s="6">
        <v>0.15593483320403415</v>
      </c>
      <c r="O17" s="6">
        <v>0.2</v>
      </c>
      <c r="P17" s="6">
        <v>0.11320754716981132</v>
      </c>
      <c r="Q17" s="6">
        <v>0.11650485436893174</v>
      </c>
      <c r="R17" s="6">
        <v>0.51428571428571435</v>
      </c>
      <c r="S17" s="6">
        <v>0.125</v>
      </c>
      <c r="T17" s="6">
        <v>0.12578616352201258</v>
      </c>
      <c r="U17" s="6">
        <v>0.45945945945945948</v>
      </c>
      <c r="V17" s="6">
        <v>0.47222222222222221</v>
      </c>
      <c r="W17" s="6">
        <v>0.39473684210526316</v>
      </c>
      <c r="X17" s="6">
        <v>1.9115237575095577E-3</v>
      </c>
    </row>
    <row r="18" spans="1:24" x14ac:dyDescent="0.2">
      <c r="A18" s="6">
        <v>104</v>
      </c>
      <c r="B18" s="6" t="s">
        <v>26</v>
      </c>
      <c r="C18" s="6">
        <v>0.6</v>
      </c>
      <c r="D18" s="6">
        <v>0.23809523809523808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0.18950437317784249</v>
      </c>
      <c r="K18" s="6">
        <v>0.26865671641791045</v>
      </c>
      <c r="L18" s="6">
        <v>0.32500000000000046</v>
      </c>
      <c r="M18" s="6">
        <v>0.52500000000000036</v>
      </c>
      <c r="N18" s="6">
        <v>0.15981380915438323</v>
      </c>
      <c r="O18" s="6">
        <v>0.2</v>
      </c>
      <c r="P18" s="6">
        <v>0.11320754716981132</v>
      </c>
      <c r="Q18" s="6">
        <v>0.11650485436893174</v>
      </c>
      <c r="R18" s="6">
        <v>0.51428571428571435</v>
      </c>
      <c r="S18" s="6">
        <v>0.125</v>
      </c>
      <c r="T18" s="6">
        <v>0.12578616352201258</v>
      </c>
      <c r="U18" s="6">
        <v>0.45945945945945948</v>
      </c>
      <c r="V18" s="6">
        <v>0.5</v>
      </c>
      <c r="W18" s="6">
        <v>0.57894736842105265</v>
      </c>
      <c r="X18" s="6">
        <v>2.4254009234893997E-2</v>
      </c>
    </row>
    <row r="19" spans="1:24" x14ac:dyDescent="0.2">
      <c r="A19" s="6">
        <v>104</v>
      </c>
      <c r="B19" s="6" t="s">
        <v>26</v>
      </c>
      <c r="C19" s="6">
        <v>0.6</v>
      </c>
      <c r="D19" s="6">
        <v>0.23809523809523808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0.18950437317784249</v>
      </c>
      <c r="K19" s="6">
        <v>0.26865671641791045</v>
      </c>
      <c r="L19" s="6">
        <v>0.32500000000000046</v>
      </c>
      <c r="M19" s="6">
        <v>0.52500000000000036</v>
      </c>
      <c r="N19" s="6">
        <v>0.1617532971295578</v>
      </c>
      <c r="O19" s="6">
        <v>0.2</v>
      </c>
      <c r="P19" s="6">
        <v>0.11320754716981132</v>
      </c>
      <c r="Q19" s="6">
        <v>0.11650485436893174</v>
      </c>
      <c r="R19" s="6">
        <v>0.51428571428571435</v>
      </c>
      <c r="S19" s="6">
        <v>0.125</v>
      </c>
      <c r="T19" s="6">
        <v>0.12578616352201258</v>
      </c>
      <c r="U19" s="6">
        <v>0.45945945945945948</v>
      </c>
      <c r="V19" s="6">
        <v>0.5</v>
      </c>
      <c r="W19" s="6">
        <v>0.57894736842105265</v>
      </c>
      <c r="X19" s="6">
        <v>4.1631497939526342E-2</v>
      </c>
    </row>
    <row r="20" spans="1:24" x14ac:dyDescent="0.2">
      <c r="A20" s="6">
        <v>106</v>
      </c>
      <c r="B20" s="6" t="s">
        <v>26</v>
      </c>
      <c r="C20" s="6">
        <v>0.4</v>
      </c>
      <c r="D20" s="6">
        <v>0.42857142857142855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0.28862973760932953</v>
      </c>
      <c r="K20" s="6">
        <v>0.39402985074626873</v>
      </c>
      <c r="L20" s="6">
        <v>0.40833333333333383</v>
      </c>
      <c r="M20" s="6">
        <v>0.45833333333333331</v>
      </c>
      <c r="N20" s="6">
        <v>0.29014740108611325</v>
      </c>
      <c r="O20" s="6">
        <v>0.2</v>
      </c>
      <c r="P20" s="6">
        <v>0.18490566037735848</v>
      </c>
      <c r="Q20" s="6">
        <v>0.23300970873786389</v>
      </c>
      <c r="R20" s="6">
        <v>0.71904761904761916</v>
      </c>
      <c r="S20" s="6">
        <v>0.125</v>
      </c>
      <c r="T20" s="6">
        <v>0.2389937106918239</v>
      </c>
      <c r="U20" s="6">
        <v>0.89189189189189189</v>
      </c>
      <c r="V20" s="6">
        <v>0.3888888888888889</v>
      </c>
      <c r="W20" s="6">
        <v>0.44736842105263158</v>
      </c>
      <c r="X20" s="6">
        <v>6.893898018966288E-2</v>
      </c>
    </row>
    <row r="21" spans="1:24" x14ac:dyDescent="0.2">
      <c r="A21" s="6">
        <v>106</v>
      </c>
      <c r="B21" s="6" t="s">
        <v>26</v>
      </c>
      <c r="C21" s="6">
        <v>0.4</v>
      </c>
      <c r="D21" s="6">
        <v>0.42857142857142855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0.28862973760932953</v>
      </c>
      <c r="K21" s="6">
        <v>0.39402985074626873</v>
      </c>
      <c r="L21" s="6">
        <v>0.40833333333333383</v>
      </c>
      <c r="M21" s="6">
        <v>0.45833333333333331</v>
      </c>
      <c r="N21" s="6">
        <v>0.31070597362296354</v>
      </c>
      <c r="O21" s="6">
        <v>0.2</v>
      </c>
      <c r="P21" s="6">
        <v>0.18490566037735848</v>
      </c>
      <c r="Q21" s="6">
        <v>0.23300970873786389</v>
      </c>
      <c r="R21" s="6">
        <v>0.71904761904761916</v>
      </c>
      <c r="S21" s="6">
        <v>0.125</v>
      </c>
      <c r="T21" s="6">
        <v>0.2389937106918239</v>
      </c>
      <c r="U21" s="6">
        <v>0.89189189189189189</v>
      </c>
      <c r="V21" s="6">
        <v>0.3888888888888889</v>
      </c>
      <c r="W21" s="6">
        <v>0.44736842105263158</v>
      </c>
      <c r="X21" s="6">
        <v>9.8728960826175466E-2</v>
      </c>
    </row>
    <row r="22" spans="1:24" x14ac:dyDescent="0.2">
      <c r="A22" s="6">
        <v>106</v>
      </c>
      <c r="B22" s="6" t="s">
        <v>26</v>
      </c>
      <c r="C22" s="6">
        <v>0.4</v>
      </c>
      <c r="D22" s="6">
        <v>0.38095238095238093</v>
      </c>
      <c r="E22" s="6">
        <v>0</v>
      </c>
      <c r="F22" s="6">
        <v>0</v>
      </c>
      <c r="G22" s="6">
        <v>1</v>
      </c>
      <c r="H22" s="6">
        <v>0</v>
      </c>
      <c r="I22" s="6">
        <v>0</v>
      </c>
      <c r="J22" s="6">
        <v>0.30903790087463573</v>
      </c>
      <c r="K22" s="6">
        <v>0.48208955223880612</v>
      </c>
      <c r="L22" s="6">
        <v>0.40833333333333383</v>
      </c>
      <c r="M22" s="6">
        <v>0.57500000000000051</v>
      </c>
      <c r="N22" s="6">
        <v>0.32428238944918542</v>
      </c>
      <c r="O22" s="6">
        <v>0.2</v>
      </c>
      <c r="P22" s="6">
        <v>0.22264150943396227</v>
      </c>
      <c r="Q22" s="6">
        <v>0.40776699029126212</v>
      </c>
      <c r="R22" s="6">
        <v>0.66666666666666685</v>
      </c>
      <c r="S22" s="6">
        <v>9.375E-2</v>
      </c>
      <c r="T22" s="6">
        <v>0.3081761006289308</v>
      </c>
      <c r="U22" s="6">
        <v>0.56756756756756754</v>
      </c>
      <c r="V22" s="6">
        <v>0.3888888888888889</v>
      </c>
      <c r="W22" s="6">
        <v>0.47368421052631576</v>
      </c>
      <c r="X22" s="6">
        <v>9.5104513182066433E-2</v>
      </c>
    </row>
    <row r="23" spans="1:24" x14ac:dyDescent="0.2">
      <c r="A23" s="6">
        <v>115</v>
      </c>
      <c r="B23" s="6" t="s">
        <v>26</v>
      </c>
      <c r="C23" s="6">
        <v>0.4</v>
      </c>
      <c r="D23" s="6">
        <v>0.23809523809523808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0.35568513119533524</v>
      </c>
      <c r="K23" s="6">
        <v>0.54776119402985102</v>
      </c>
      <c r="L23" s="6">
        <v>0.51666666666666694</v>
      </c>
      <c r="M23" s="6">
        <v>0.64166666666666694</v>
      </c>
      <c r="N23" s="6">
        <v>0.36346004654771141</v>
      </c>
      <c r="O23" s="6">
        <v>0.2</v>
      </c>
      <c r="P23" s="6">
        <v>0.23018867924528302</v>
      </c>
      <c r="Q23" s="6">
        <v>0.46601941747572823</v>
      </c>
      <c r="R23" s="6">
        <v>0.62857142857142867</v>
      </c>
      <c r="S23" s="6">
        <v>9.9999999999999978E-2</v>
      </c>
      <c r="T23" s="6">
        <v>0.22641509433962265</v>
      </c>
      <c r="U23" s="6">
        <v>0.35135135135135137</v>
      </c>
      <c r="V23" s="6">
        <v>0.3611111111111111</v>
      </c>
      <c r="W23" s="6">
        <v>0.42105263157894735</v>
      </c>
      <c r="X23" s="6">
        <v>0.15210267613326051</v>
      </c>
    </row>
    <row r="24" spans="1:24" x14ac:dyDescent="0.2">
      <c r="A24" s="6">
        <v>118</v>
      </c>
      <c r="B24" s="6" t="s">
        <v>26</v>
      </c>
      <c r="C24" s="6">
        <v>0.6</v>
      </c>
      <c r="D24" s="6">
        <v>0.47619047619047616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0.20699708454810514</v>
      </c>
      <c r="K24" s="6">
        <v>0.24179104477611965</v>
      </c>
      <c r="L24" s="6">
        <v>0.29166666666666669</v>
      </c>
      <c r="M24" s="6">
        <v>0.25</v>
      </c>
      <c r="N24" s="6">
        <v>0.15050426687354537</v>
      </c>
      <c r="O24" s="6">
        <v>0.2</v>
      </c>
      <c r="P24" s="6">
        <v>0.10943396226415095</v>
      </c>
      <c r="Q24" s="6">
        <v>5.8252427184466084E-2</v>
      </c>
      <c r="R24" s="6">
        <v>0.55238095238095242</v>
      </c>
      <c r="S24" s="6">
        <v>0.15062500000000001</v>
      </c>
      <c r="T24" s="6">
        <v>0.12578616352201258</v>
      </c>
      <c r="U24" s="6">
        <v>0.72972972972972971</v>
      </c>
      <c r="V24" s="6">
        <v>0.66666666666666663</v>
      </c>
      <c r="W24" s="6">
        <v>0.65789473684210531</v>
      </c>
      <c r="X24" s="6">
        <v>1.1270542674147262E-2</v>
      </c>
    </row>
    <row r="25" spans="1:24" x14ac:dyDescent="0.2">
      <c r="A25" s="6">
        <v>118</v>
      </c>
      <c r="B25" s="6" t="s">
        <v>26</v>
      </c>
      <c r="C25" s="6">
        <v>0.6</v>
      </c>
      <c r="D25" s="6">
        <v>0.47619047619047616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0.20699708454810514</v>
      </c>
      <c r="K25" s="6">
        <v>0.24179104477611965</v>
      </c>
      <c r="L25" s="6">
        <v>0.29166666666666669</v>
      </c>
      <c r="M25" s="6">
        <v>0.25</v>
      </c>
      <c r="N25" s="6">
        <v>0.15050426687354537</v>
      </c>
      <c r="O25" s="6">
        <v>0.2</v>
      </c>
      <c r="P25" s="6">
        <v>0.10943396226415095</v>
      </c>
      <c r="Q25" s="6">
        <v>5.8252427184466084E-2</v>
      </c>
      <c r="R25" s="6">
        <v>0.55238095238095242</v>
      </c>
      <c r="S25" s="6">
        <v>0.15000000000000002</v>
      </c>
      <c r="T25" s="6">
        <v>0.12578616352201258</v>
      </c>
      <c r="U25" s="6">
        <v>0.72972972972972971</v>
      </c>
      <c r="V25" s="6">
        <v>0.5</v>
      </c>
      <c r="W25" s="6">
        <v>0.57894736842105265</v>
      </c>
      <c r="X25" s="6">
        <v>3.1254654684474456E-2</v>
      </c>
    </row>
    <row r="26" spans="1:24" x14ac:dyDescent="0.2">
      <c r="A26" s="6">
        <v>118</v>
      </c>
      <c r="B26" s="6" t="s">
        <v>26</v>
      </c>
      <c r="C26" s="6">
        <v>0.6</v>
      </c>
      <c r="D26" s="6">
        <v>0.47619047619047616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0.20699708454810514</v>
      </c>
      <c r="K26" s="6">
        <v>0.24179104477611965</v>
      </c>
      <c r="L26" s="6">
        <v>0.29166666666666669</v>
      </c>
      <c r="M26" s="6">
        <v>0.25</v>
      </c>
      <c r="N26" s="6">
        <v>0.2482544608223429</v>
      </c>
      <c r="O26" s="6">
        <v>0.2</v>
      </c>
      <c r="P26" s="6">
        <v>0.13962264150943396</v>
      </c>
      <c r="Q26" s="6">
        <v>0.11650485436893174</v>
      </c>
      <c r="R26" s="6">
        <v>0.62857142857142867</v>
      </c>
      <c r="S26" s="6">
        <v>3.7499999999999978E-2</v>
      </c>
      <c r="T26" s="6">
        <v>0.33962264150943394</v>
      </c>
      <c r="U26" s="6">
        <v>0.72972972972972971</v>
      </c>
      <c r="V26" s="6">
        <v>0.30555555555555558</v>
      </c>
      <c r="W26" s="6">
        <v>0.36842105263157893</v>
      </c>
      <c r="X26" s="6">
        <v>7.0478129189216032E-2</v>
      </c>
    </row>
    <row r="27" spans="1:24" x14ac:dyDescent="0.2">
      <c r="A27" s="6">
        <v>119</v>
      </c>
      <c r="B27" s="6" t="s">
        <v>26</v>
      </c>
      <c r="C27" s="6">
        <v>0.6</v>
      </c>
      <c r="D27" s="6">
        <v>0.66666666666666663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0.20699708454810514</v>
      </c>
      <c r="K27" s="6">
        <v>0.24179104477611965</v>
      </c>
      <c r="L27" s="6">
        <v>0.29166666666666669</v>
      </c>
      <c r="M27" s="6">
        <v>0.25</v>
      </c>
      <c r="N27" s="6">
        <v>0.16679596586501164</v>
      </c>
      <c r="O27" s="6">
        <v>0.2</v>
      </c>
      <c r="P27" s="6">
        <v>0.10943396226415095</v>
      </c>
      <c r="Q27" s="6">
        <v>5.8252427184466084E-2</v>
      </c>
      <c r="R27" s="6">
        <v>0.55238095238095242</v>
      </c>
      <c r="S27" s="6">
        <v>0.15000000000000002</v>
      </c>
      <c r="T27" s="6">
        <v>0.12578616352201258</v>
      </c>
      <c r="U27" s="6">
        <v>0.72972972972972971</v>
      </c>
      <c r="V27" s="6">
        <v>0.66666666666666663</v>
      </c>
      <c r="W27" s="6">
        <v>0.65789473684210531</v>
      </c>
      <c r="X27" s="6">
        <v>1.1270542674147262E-2</v>
      </c>
    </row>
    <row r="28" spans="1:24" x14ac:dyDescent="0.2">
      <c r="A28" s="6">
        <v>119</v>
      </c>
      <c r="B28" s="6" t="s">
        <v>26</v>
      </c>
      <c r="C28" s="6">
        <v>0.6</v>
      </c>
      <c r="D28" s="6">
        <v>0.66666666666666663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0.20699708454810514</v>
      </c>
      <c r="K28" s="6">
        <v>0.24179104477611965</v>
      </c>
      <c r="L28" s="6">
        <v>0.29166666666666669</v>
      </c>
      <c r="M28" s="6">
        <v>0.25</v>
      </c>
      <c r="N28" s="6">
        <v>0.2482544608223429</v>
      </c>
      <c r="O28" s="6">
        <v>0.2</v>
      </c>
      <c r="P28" s="6">
        <v>0.13962264150943396</v>
      </c>
      <c r="Q28" s="6">
        <v>0.11650485436893174</v>
      </c>
      <c r="R28" s="6">
        <v>0.62857142857142867</v>
      </c>
      <c r="S28" s="6">
        <v>3.7499999999999978E-2</v>
      </c>
      <c r="T28" s="6">
        <v>0.33962264150943394</v>
      </c>
      <c r="U28" s="6">
        <v>0.72972972972972971</v>
      </c>
      <c r="V28" s="6">
        <v>0.30555555555555558</v>
      </c>
      <c r="W28" s="6">
        <v>0.36842105263157893</v>
      </c>
      <c r="X28" s="6">
        <v>7.0478129189216032E-2</v>
      </c>
    </row>
    <row r="29" spans="1:24" x14ac:dyDescent="0.2">
      <c r="A29" s="6">
        <v>121</v>
      </c>
      <c r="B29" s="6" t="s">
        <v>26</v>
      </c>
      <c r="C29" s="6">
        <v>0.8</v>
      </c>
      <c r="D29" s="6">
        <v>0.7142857142857143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5.2478134110787486E-2</v>
      </c>
      <c r="K29" s="6">
        <v>0</v>
      </c>
      <c r="L29" s="6">
        <v>0</v>
      </c>
      <c r="M29" s="6">
        <v>0.45000000000000046</v>
      </c>
      <c r="N29" s="6">
        <v>0</v>
      </c>
      <c r="O29" s="6">
        <v>0.1</v>
      </c>
      <c r="P29" s="6">
        <v>0</v>
      </c>
      <c r="Q29" s="6">
        <v>0</v>
      </c>
      <c r="R29" s="6">
        <v>0.45714285714285713</v>
      </c>
      <c r="S29" s="6">
        <v>0.15625</v>
      </c>
      <c r="T29" s="6">
        <v>0</v>
      </c>
      <c r="U29" s="6">
        <v>0.51351351351351349</v>
      </c>
      <c r="V29" s="6">
        <v>0.94444444444444442</v>
      </c>
      <c r="W29" s="6">
        <v>0.97368421052631582</v>
      </c>
      <c r="X29" s="6">
        <v>8.1922446750409611E-4</v>
      </c>
    </row>
    <row r="30" spans="1:24" x14ac:dyDescent="0.2">
      <c r="A30" s="6">
        <v>128</v>
      </c>
      <c r="B30" s="6" t="s">
        <v>26</v>
      </c>
      <c r="C30" s="6">
        <v>0.6</v>
      </c>
      <c r="D30" s="6">
        <v>0.38095238095238093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0.2303206997084549</v>
      </c>
      <c r="K30" s="6">
        <v>0.36567164179104478</v>
      </c>
      <c r="L30" s="6">
        <v>0.29166666666666669</v>
      </c>
      <c r="M30" s="6">
        <v>0.45833333333333331</v>
      </c>
      <c r="N30" s="6">
        <v>0.20946470131885184</v>
      </c>
      <c r="O30" s="6">
        <v>0.2</v>
      </c>
      <c r="P30" s="6">
        <v>0.13584905660377358</v>
      </c>
      <c r="Q30" s="6">
        <v>0.23300970873786389</v>
      </c>
      <c r="R30" s="6">
        <v>0.580952380952381</v>
      </c>
      <c r="S30" s="6">
        <v>0.15000000000000002</v>
      </c>
      <c r="T30" s="6">
        <v>0.13207547169811321</v>
      </c>
      <c r="U30" s="6">
        <v>0.56756756756756754</v>
      </c>
      <c r="V30" s="6">
        <v>0.5</v>
      </c>
      <c r="W30" s="6">
        <v>0.55263157894736847</v>
      </c>
      <c r="X30" s="6">
        <v>6.6555781738741868E-2</v>
      </c>
    </row>
    <row r="31" spans="1:24" x14ac:dyDescent="0.2">
      <c r="A31" s="6">
        <v>129</v>
      </c>
      <c r="B31" s="6" t="s">
        <v>26</v>
      </c>
      <c r="C31" s="6">
        <v>0.6</v>
      </c>
      <c r="D31" s="6">
        <v>0.23809523809523808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0.35568513119533524</v>
      </c>
      <c r="K31" s="6">
        <v>0.54776119402985102</v>
      </c>
      <c r="L31" s="6">
        <v>0.51666666666666694</v>
      </c>
      <c r="M31" s="6">
        <v>0.49166666666666714</v>
      </c>
      <c r="N31" s="6">
        <v>0.34794414274631497</v>
      </c>
      <c r="O31" s="6">
        <v>0.2</v>
      </c>
      <c r="P31" s="6">
        <v>0.23018867924528302</v>
      </c>
      <c r="Q31" s="6">
        <v>0.46601941747572823</v>
      </c>
      <c r="R31" s="6">
        <v>0.62857142857142867</v>
      </c>
      <c r="S31" s="6">
        <v>9.9999999999999978E-2</v>
      </c>
      <c r="T31" s="6">
        <v>0.22641509433962265</v>
      </c>
      <c r="U31" s="6">
        <v>0.35135135135135137</v>
      </c>
      <c r="V31" s="6">
        <v>0.3611111111111111</v>
      </c>
      <c r="W31" s="6">
        <v>0.42105263157894735</v>
      </c>
      <c r="X31" s="6">
        <v>9.2522714860235347E-2</v>
      </c>
    </row>
    <row r="32" spans="1:24" x14ac:dyDescent="0.2">
      <c r="A32" s="6">
        <v>129</v>
      </c>
      <c r="B32" s="6" t="s">
        <v>26</v>
      </c>
      <c r="C32" s="6">
        <v>0.6</v>
      </c>
      <c r="D32" s="6">
        <v>0.23809523809523808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0.35568513119533524</v>
      </c>
      <c r="K32" s="6">
        <v>0.54776119402985102</v>
      </c>
      <c r="L32" s="6">
        <v>0.51666666666666694</v>
      </c>
      <c r="M32" s="6">
        <v>0.49166666666666714</v>
      </c>
      <c r="N32" s="6">
        <v>0.34794414274631497</v>
      </c>
      <c r="O32" s="6">
        <v>0.2</v>
      </c>
      <c r="P32" s="6">
        <v>0.23018867924528302</v>
      </c>
      <c r="Q32" s="6">
        <v>0.46601941747572823</v>
      </c>
      <c r="R32" s="6">
        <v>0.62857142857142867</v>
      </c>
      <c r="S32" s="6">
        <v>9.9999999999999978E-2</v>
      </c>
      <c r="T32" s="6">
        <v>0.22641509433962265</v>
      </c>
      <c r="U32" s="6">
        <v>0.35135135135135137</v>
      </c>
      <c r="V32" s="6">
        <v>0.3611111111111111</v>
      </c>
      <c r="W32" s="6">
        <v>0.42105263157894735</v>
      </c>
      <c r="X32" s="6">
        <v>0.13596643662181621</v>
      </c>
    </row>
    <row r="33" spans="1:24" x14ac:dyDescent="0.2">
      <c r="A33" s="6">
        <v>134</v>
      </c>
      <c r="B33" s="6" t="s">
        <v>26</v>
      </c>
      <c r="C33" s="6">
        <v>0.8</v>
      </c>
      <c r="D33" s="6">
        <v>0.5714285714285714</v>
      </c>
      <c r="E33" s="6">
        <v>0</v>
      </c>
      <c r="F33" s="6">
        <v>0</v>
      </c>
      <c r="G33" s="6">
        <v>0</v>
      </c>
      <c r="H33" s="6">
        <v>0.5</v>
      </c>
      <c r="I33" s="6">
        <v>0</v>
      </c>
      <c r="J33" s="6">
        <v>0.34402332361516058</v>
      </c>
      <c r="K33" s="6">
        <v>0.52388059701492529</v>
      </c>
      <c r="L33" s="6">
        <v>0.44166666666666643</v>
      </c>
      <c r="M33" s="6">
        <v>0.35000000000000026</v>
      </c>
      <c r="N33" s="6">
        <v>0.41233514352211015</v>
      </c>
      <c r="O33" s="6">
        <v>0.2</v>
      </c>
      <c r="P33" s="6">
        <v>0.32075471698113206</v>
      </c>
      <c r="Q33" s="6">
        <v>0.6893203883495147</v>
      </c>
      <c r="R33" s="6">
        <v>0.68095238095238098</v>
      </c>
      <c r="S33" s="6">
        <v>0.14375000000000004</v>
      </c>
      <c r="T33" s="6">
        <v>0.42767295597484278</v>
      </c>
      <c r="U33" s="6">
        <v>0.35135135135135137</v>
      </c>
      <c r="V33" s="6">
        <v>0.30555555555555558</v>
      </c>
      <c r="W33" s="6">
        <v>0.36842105263157893</v>
      </c>
      <c r="X33" s="6">
        <v>0.12092249640037733</v>
      </c>
    </row>
    <row r="34" spans="1:24" x14ac:dyDescent="0.2">
      <c r="A34" s="6">
        <v>134</v>
      </c>
      <c r="B34" s="6" t="s">
        <v>26</v>
      </c>
      <c r="C34" s="6">
        <v>0.8</v>
      </c>
      <c r="D34" s="6">
        <v>0.5714285714285714</v>
      </c>
      <c r="E34" s="6">
        <v>0</v>
      </c>
      <c r="F34" s="6">
        <v>0</v>
      </c>
      <c r="G34" s="6">
        <v>0</v>
      </c>
      <c r="H34" s="6">
        <v>0.5</v>
      </c>
      <c r="I34" s="6">
        <v>0</v>
      </c>
      <c r="J34" s="6">
        <v>0.34402332361516058</v>
      </c>
      <c r="K34" s="6">
        <v>0.52388059701492529</v>
      </c>
      <c r="L34" s="6">
        <v>0.44166666666666643</v>
      </c>
      <c r="M34" s="6">
        <v>0.35000000000000026</v>
      </c>
      <c r="N34" s="6">
        <v>0.47556245151280063</v>
      </c>
      <c r="O34" s="6">
        <v>0.2</v>
      </c>
      <c r="P34" s="6">
        <v>0.32075471698113206</v>
      </c>
      <c r="Q34" s="6">
        <v>0.6893203883495147</v>
      </c>
      <c r="R34" s="6">
        <v>0.68095238095238098</v>
      </c>
      <c r="S34" s="6">
        <v>0.14375000000000004</v>
      </c>
      <c r="T34" s="6">
        <v>0.42767295597484278</v>
      </c>
      <c r="U34" s="6">
        <v>0.35135135135135137</v>
      </c>
      <c r="V34" s="6">
        <v>0.30555555555555558</v>
      </c>
      <c r="W34" s="6">
        <v>0.36842105263157893</v>
      </c>
      <c r="X34" s="6">
        <v>0.1596494712278437</v>
      </c>
    </row>
    <row r="35" spans="1:24" x14ac:dyDescent="0.2">
      <c r="A35" s="6">
        <v>137</v>
      </c>
      <c r="B35" s="6" t="s">
        <v>26</v>
      </c>
      <c r="C35" s="6">
        <v>0.8</v>
      </c>
      <c r="D35" s="6">
        <v>0.42857142857142855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5.2238805970149252E-2</v>
      </c>
      <c r="L35" s="6">
        <v>0.3000000000000001</v>
      </c>
      <c r="M35" s="6">
        <v>0.25</v>
      </c>
      <c r="N35" s="6">
        <v>8.727695888285493E-2</v>
      </c>
      <c r="O35" s="6">
        <v>0.2</v>
      </c>
      <c r="P35" s="6">
        <v>0.1169811320754717</v>
      </c>
      <c r="Q35" s="6">
        <v>0</v>
      </c>
      <c r="R35" s="6">
        <v>0.63809523809523816</v>
      </c>
      <c r="S35" s="6">
        <v>0.16249999999999998</v>
      </c>
      <c r="T35" s="6">
        <v>6.2893081761006289E-2</v>
      </c>
      <c r="U35" s="6">
        <v>0.35135135135135137</v>
      </c>
      <c r="V35" s="6">
        <v>1</v>
      </c>
      <c r="W35" s="6">
        <v>1</v>
      </c>
      <c r="X35" s="6">
        <v>3.3786803038578027E-2</v>
      </c>
    </row>
    <row r="36" spans="1:24" x14ac:dyDescent="0.2">
      <c r="A36" s="6">
        <v>137</v>
      </c>
      <c r="B36" s="6" t="s">
        <v>26</v>
      </c>
      <c r="C36" s="6">
        <v>0.8</v>
      </c>
      <c r="D36" s="6">
        <v>0.42857142857142855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5.2238805970149252E-2</v>
      </c>
      <c r="L36" s="6">
        <v>0.3000000000000001</v>
      </c>
      <c r="M36" s="6">
        <v>0.25</v>
      </c>
      <c r="N36" s="6">
        <v>0.12839410395655548</v>
      </c>
      <c r="O36" s="6">
        <v>0.2</v>
      </c>
      <c r="P36" s="6">
        <v>0.1169811320754717</v>
      </c>
      <c r="Q36" s="6">
        <v>0</v>
      </c>
      <c r="R36" s="6">
        <v>0.63809523809523816</v>
      </c>
      <c r="S36" s="6">
        <v>0.13749999999999996</v>
      </c>
      <c r="T36" s="6">
        <v>0.1761006289308176</v>
      </c>
      <c r="U36" s="6">
        <v>1</v>
      </c>
      <c r="V36" s="6">
        <v>0.5</v>
      </c>
      <c r="W36" s="6">
        <v>0.57894736842105265</v>
      </c>
      <c r="X36" s="6">
        <v>4.3120996971351966E-2</v>
      </c>
    </row>
    <row r="37" spans="1:24" x14ac:dyDescent="0.2">
      <c r="A37" s="6">
        <v>145</v>
      </c>
      <c r="B37" s="6" t="s">
        <v>26</v>
      </c>
      <c r="C37" s="6">
        <v>1</v>
      </c>
      <c r="D37" s="6">
        <v>0.47619047619047616</v>
      </c>
      <c r="E37" s="6">
        <v>0</v>
      </c>
      <c r="F37" s="6">
        <v>1</v>
      </c>
      <c r="G37" s="6">
        <v>0</v>
      </c>
      <c r="H37" s="6">
        <v>0</v>
      </c>
      <c r="I37" s="6">
        <v>0</v>
      </c>
      <c r="J37" s="6">
        <v>0.27113702623906732</v>
      </c>
      <c r="K37" s="6">
        <v>0.47910447761194019</v>
      </c>
      <c r="L37" s="6">
        <v>0.5</v>
      </c>
      <c r="M37" s="6">
        <v>0.20000000000000048</v>
      </c>
      <c r="N37" s="6">
        <v>0.51318851823118694</v>
      </c>
      <c r="O37" s="6">
        <v>0.2</v>
      </c>
      <c r="P37" s="6">
        <v>0.35849056603773582</v>
      </c>
      <c r="Q37" s="6">
        <v>0.66990291262135926</v>
      </c>
      <c r="R37" s="6">
        <v>0.87142857142857144</v>
      </c>
      <c r="S37" s="6">
        <v>0</v>
      </c>
      <c r="T37" s="6">
        <v>0.61006289308176098</v>
      </c>
      <c r="U37" s="6">
        <v>0.45945945945945948</v>
      </c>
      <c r="V37" s="6">
        <v>0.16666666666666666</v>
      </c>
      <c r="W37" s="6">
        <v>0.21052631578947367</v>
      </c>
      <c r="X37" s="6">
        <v>0.1947768233950648</v>
      </c>
    </row>
    <row r="38" spans="1:24" x14ac:dyDescent="0.2">
      <c r="A38" s="6">
        <v>148</v>
      </c>
      <c r="B38" s="6" t="s">
        <v>26</v>
      </c>
      <c r="C38" s="6">
        <v>0.6</v>
      </c>
      <c r="D38" s="6">
        <v>0.47619047619047616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6">
        <v>0.20699708454810514</v>
      </c>
      <c r="K38" s="6">
        <v>0.24179104477611965</v>
      </c>
      <c r="L38" s="6">
        <v>0.29166666666666669</v>
      </c>
      <c r="M38" s="6">
        <v>0.2333333333333337</v>
      </c>
      <c r="N38" s="6">
        <v>0.18580294802172226</v>
      </c>
      <c r="O38" s="6">
        <v>0.2</v>
      </c>
      <c r="P38" s="6">
        <v>0.10943396226415095</v>
      </c>
      <c r="Q38" s="6">
        <v>5.8252427184466084E-2</v>
      </c>
      <c r="R38" s="6">
        <v>0.55238095238095242</v>
      </c>
      <c r="S38" s="6">
        <v>0.15000000000000002</v>
      </c>
      <c r="T38" s="6">
        <v>0.12578616352201258</v>
      </c>
      <c r="U38" s="6">
        <v>0.72972972972972971</v>
      </c>
      <c r="V38" s="6">
        <v>0.5</v>
      </c>
      <c r="W38" s="6">
        <v>0.57894736842105265</v>
      </c>
      <c r="X38" s="6">
        <v>2.7580557072637901E-2</v>
      </c>
    </row>
    <row r="39" spans="1:24" ht="15" x14ac:dyDescent="0.25">
      <c r="A39" s="7">
        <v>150</v>
      </c>
      <c r="B39" s="7" t="s">
        <v>26</v>
      </c>
      <c r="C39" s="7">
        <v>1</v>
      </c>
      <c r="D39" s="7">
        <v>0.23809523809523808</v>
      </c>
      <c r="E39" s="7">
        <v>0</v>
      </c>
      <c r="F39" s="7">
        <v>0</v>
      </c>
      <c r="G39" s="7">
        <v>0</v>
      </c>
      <c r="H39" s="7">
        <v>0.5</v>
      </c>
      <c r="I39" s="7">
        <v>0</v>
      </c>
      <c r="J39" s="7">
        <v>0.25364431486880468</v>
      </c>
      <c r="K39" s="7">
        <v>0.41641791044776127</v>
      </c>
      <c r="L39" s="7">
        <v>0.45000000000000046</v>
      </c>
      <c r="M39" s="7">
        <v>0.15000000000000036</v>
      </c>
      <c r="N39" s="7">
        <v>0.3460046547711404</v>
      </c>
      <c r="O39" s="7">
        <v>0</v>
      </c>
      <c r="P39" s="7">
        <v>3.3962264150943396E-2</v>
      </c>
      <c r="Q39" s="8">
        <v>0.41456310679611663</v>
      </c>
      <c r="R39" s="9">
        <v>0.48904761904761906</v>
      </c>
      <c r="S39" s="7">
        <v>0.15000000000000002</v>
      </c>
      <c r="T39" s="7">
        <v>0.33333333333333331</v>
      </c>
      <c r="U39" s="7">
        <v>1</v>
      </c>
      <c r="V39" s="7">
        <v>0.1111111111111111</v>
      </c>
      <c r="W39" s="7">
        <v>0.18421052631578946</v>
      </c>
      <c r="X39" s="7">
        <v>0.14465518097413238</v>
      </c>
    </row>
    <row r="40" spans="1:24" ht="15" x14ac:dyDescent="0.25">
      <c r="A40" s="7">
        <v>150</v>
      </c>
      <c r="B40" s="7" t="s">
        <v>26</v>
      </c>
      <c r="C40" s="7">
        <v>1</v>
      </c>
      <c r="D40" s="7">
        <v>0.23809523809523808</v>
      </c>
      <c r="E40" s="7">
        <v>0</v>
      </c>
      <c r="F40" s="7">
        <v>0</v>
      </c>
      <c r="G40" s="7">
        <v>0</v>
      </c>
      <c r="H40" s="7">
        <v>0.5</v>
      </c>
      <c r="I40" s="7">
        <v>0</v>
      </c>
      <c r="J40" s="7">
        <v>0.25364431486880468</v>
      </c>
      <c r="K40" s="7">
        <v>0.41641791044776127</v>
      </c>
      <c r="L40" s="7">
        <v>0.45000000000000046</v>
      </c>
      <c r="M40" s="7">
        <v>0.15000000000000036</v>
      </c>
      <c r="N40" s="7">
        <v>0.3460046547711404</v>
      </c>
      <c r="O40" s="7">
        <v>0</v>
      </c>
      <c r="P40" s="7">
        <v>3.3962264150943396E-2</v>
      </c>
      <c r="Q40" s="8">
        <v>0.49999999999999978</v>
      </c>
      <c r="R40" s="9">
        <v>0.56428571428571428</v>
      </c>
      <c r="S40" s="7">
        <v>0.15000000000000002</v>
      </c>
      <c r="T40" s="7">
        <v>0.33333333333333331</v>
      </c>
      <c r="U40" s="7">
        <v>1</v>
      </c>
      <c r="V40" s="7">
        <v>0.1111111111111111</v>
      </c>
      <c r="W40" s="7">
        <v>0.18421052631578946</v>
      </c>
      <c r="X40" s="7">
        <v>0.16699766645151681</v>
      </c>
    </row>
    <row r="41" spans="1:24" ht="15" x14ac:dyDescent="0.25">
      <c r="A41" s="7">
        <v>150</v>
      </c>
      <c r="B41" s="7" t="s">
        <v>26</v>
      </c>
      <c r="C41" s="7">
        <v>1</v>
      </c>
      <c r="D41" s="7">
        <v>0.23809523809523808</v>
      </c>
      <c r="E41" s="7">
        <v>0</v>
      </c>
      <c r="F41" s="7">
        <v>0</v>
      </c>
      <c r="G41" s="7">
        <v>0</v>
      </c>
      <c r="H41" s="7">
        <v>0.5</v>
      </c>
      <c r="I41" s="7">
        <v>0</v>
      </c>
      <c r="J41" s="7">
        <v>0.25364431486880468</v>
      </c>
      <c r="K41" s="7">
        <v>0.41641791044776127</v>
      </c>
      <c r="L41" s="7">
        <v>0.45000000000000046</v>
      </c>
      <c r="M41" s="7">
        <v>0.15000000000000036</v>
      </c>
      <c r="N41" s="7">
        <v>0.34794414274631497</v>
      </c>
      <c r="O41" s="7">
        <v>0</v>
      </c>
      <c r="P41" s="7">
        <v>3.3962264150943396E-2</v>
      </c>
      <c r="Q41" s="8">
        <v>0.58640776699029107</v>
      </c>
      <c r="R41" s="9">
        <v>0.64000000000000012</v>
      </c>
      <c r="S41" s="7">
        <v>0.15000000000000002</v>
      </c>
      <c r="T41" s="7">
        <v>0.33333333333333331</v>
      </c>
      <c r="U41" s="7">
        <v>1</v>
      </c>
      <c r="V41" s="7">
        <v>0.1111111111111111</v>
      </c>
      <c r="W41" s="7">
        <v>0.18421052631578946</v>
      </c>
      <c r="X41" s="7">
        <v>0.21168263740628568</v>
      </c>
    </row>
    <row r="42" spans="1:24" ht="15" x14ac:dyDescent="0.25">
      <c r="A42" s="7">
        <v>150</v>
      </c>
      <c r="B42" s="7" t="s">
        <v>26</v>
      </c>
      <c r="C42" s="7">
        <v>1</v>
      </c>
      <c r="D42" s="7">
        <v>0.23809523809523808</v>
      </c>
      <c r="E42" s="7">
        <v>0</v>
      </c>
      <c r="F42" s="7">
        <v>0</v>
      </c>
      <c r="G42" s="7">
        <v>0</v>
      </c>
      <c r="H42" s="7">
        <v>0.5</v>
      </c>
      <c r="I42" s="7">
        <v>0</v>
      </c>
      <c r="J42" s="7">
        <v>0.25364431486880468</v>
      </c>
      <c r="K42" s="7">
        <v>0.41641791044776127</v>
      </c>
      <c r="L42" s="7">
        <v>0.45000000000000046</v>
      </c>
      <c r="M42" s="7">
        <v>0.15000000000000036</v>
      </c>
      <c r="N42" s="7">
        <v>0.39255236617532974</v>
      </c>
      <c r="O42" s="7">
        <v>0</v>
      </c>
      <c r="P42" s="7">
        <v>7.1698113207547168E-2</v>
      </c>
      <c r="Q42" s="8">
        <v>0.67184466019417466</v>
      </c>
      <c r="R42" s="9">
        <v>0.71523809523809534</v>
      </c>
      <c r="S42" s="7">
        <v>0.15000000000000002</v>
      </c>
      <c r="T42" s="7">
        <v>0.54716981132075471</v>
      </c>
      <c r="U42" s="7">
        <v>1</v>
      </c>
      <c r="V42" s="7">
        <v>8.3333333333333329E-2</v>
      </c>
      <c r="W42" s="7">
        <v>0.18421052631578946</v>
      </c>
      <c r="X42" s="7">
        <v>0.26133260513380668</v>
      </c>
    </row>
    <row r="43" spans="1:24" x14ac:dyDescent="0.2">
      <c r="A43" s="6">
        <v>150</v>
      </c>
      <c r="B43" s="6" t="s">
        <v>26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0.36443148688046634</v>
      </c>
      <c r="K43" s="6">
        <v>0.67910447761194026</v>
      </c>
      <c r="L43" s="6">
        <v>0.51666666666666694</v>
      </c>
      <c r="M43" s="6">
        <v>0.69166666666666698</v>
      </c>
      <c r="N43" s="6">
        <v>0.4538401861908456</v>
      </c>
      <c r="O43" s="6">
        <v>0.2</v>
      </c>
      <c r="P43" s="6">
        <v>0.22641509433962265</v>
      </c>
      <c r="Q43" s="6">
        <v>0.61165048543689327</v>
      </c>
      <c r="R43" s="6">
        <v>0.47619047619047616</v>
      </c>
      <c r="S43" s="6">
        <v>0.14437500000000003</v>
      </c>
      <c r="T43" s="6">
        <v>0.38993710691823902</v>
      </c>
      <c r="U43" s="6">
        <v>0.59459459459459463</v>
      </c>
      <c r="V43" s="6">
        <v>0.22222222222222221</v>
      </c>
      <c r="W43" s="6">
        <v>0.31578947368421051</v>
      </c>
      <c r="X43" s="6">
        <v>0.1671217913708356</v>
      </c>
    </row>
    <row r="44" spans="1:24" x14ac:dyDescent="0.2">
      <c r="A44" s="7">
        <v>150</v>
      </c>
      <c r="B44" s="7" t="s">
        <v>26</v>
      </c>
      <c r="C44" s="7">
        <v>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0.36443148688046634</v>
      </c>
      <c r="K44" s="7">
        <v>0.67910447761194026</v>
      </c>
      <c r="L44" s="7">
        <v>0.51666666666666694</v>
      </c>
      <c r="M44" s="7">
        <v>0.69166666666666698</v>
      </c>
      <c r="N44" s="7">
        <v>0.47284716834755625</v>
      </c>
      <c r="O44" s="7">
        <v>0.2</v>
      </c>
      <c r="P44" s="7">
        <v>0.22641509433962265</v>
      </c>
      <c r="Q44" s="8">
        <v>0.24271844660194181</v>
      </c>
      <c r="R44" s="7">
        <v>0</v>
      </c>
      <c r="S44" s="7">
        <v>0.14375000000000004</v>
      </c>
      <c r="T44" s="7">
        <v>0.38993710691823902</v>
      </c>
      <c r="U44" s="7">
        <v>0.59459459459459463</v>
      </c>
      <c r="V44" s="7">
        <v>0.22222222222222221</v>
      </c>
      <c r="W44" s="7">
        <v>0.31578947368421051</v>
      </c>
      <c r="X44" s="7">
        <v>0.24631348989623156</v>
      </c>
    </row>
    <row r="45" spans="1:24" x14ac:dyDescent="0.2">
      <c r="A45" s="6">
        <v>150</v>
      </c>
      <c r="B45" s="6" t="s">
        <v>26</v>
      </c>
      <c r="C45" s="6">
        <v>1</v>
      </c>
      <c r="D45" s="6">
        <v>0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0.36443148688046634</v>
      </c>
      <c r="K45" s="6">
        <v>0.67910447761194026</v>
      </c>
      <c r="L45" s="6">
        <v>0.51666666666666694</v>
      </c>
      <c r="M45" s="6">
        <v>0.69166666666666698</v>
      </c>
      <c r="N45" s="6">
        <v>0.51202482544608219</v>
      </c>
      <c r="O45" s="6">
        <v>0.2</v>
      </c>
      <c r="P45" s="6">
        <v>0.22641509433962265</v>
      </c>
      <c r="Q45" s="6">
        <v>0.61165048543689327</v>
      </c>
      <c r="R45" s="6">
        <v>0.47619047619047616</v>
      </c>
      <c r="S45" s="6">
        <v>0.125</v>
      </c>
      <c r="T45" s="6">
        <v>0.70440251572327039</v>
      </c>
      <c r="U45" s="6">
        <v>0.72972972972972971</v>
      </c>
      <c r="V45" s="6">
        <v>0.16666666666666666</v>
      </c>
      <c r="W45" s="6">
        <v>0.26315789473684209</v>
      </c>
      <c r="X45" s="6">
        <v>0.32351918971252669</v>
      </c>
    </row>
    <row r="46" spans="1:24" x14ac:dyDescent="0.2">
      <c r="A46" s="6">
        <v>153</v>
      </c>
      <c r="B46" s="6" t="s">
        <v>26</v>
      </c>
      <c r="C46" s="6">
        <v>1</v>
      </c>
      <c r="D46" s="6">
        <v>9.5238095238095233E-2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0.28279883381924198</v>
      </c>
      <c r="K46" s="6">
        <v>0.47611940298507471</v>
      </c>
      <c r="L46" s="6">
        <v>0.42500000000000071</v>
      </c>
      <c r="M46" s="6">
        <v>0.13333333333333344</v>
      </c>
      <c r="N46" s="6">
        <v>0.32583397982932505</v>
      </c>
      <c r="O46" s="6">
        <v>0.2</v>
      </c>
      <c r="P46" s="6">
        <v>0.23018867924528302</v>
      </c>
      <c r="Q46" s="6">
        <v>0.42718446601941751</v>
      </c>
      <c r="R46" s="6">
        <v>0.66190476190476188</v>
      </c>
      <c r="S46" s="6">
        <v>9.375E-2</v>
      </c>
      <c r="T46" s="6">
        <v>0.25157232704402516</v>
      </c>
      <c r="U46" s="6">
        <v>0.45945945945945948</v>
      </c>
      <c r="V46" s="6">
        <v>0.33333333333333331</v>
      </c>
      <c r="W46" s="6">
        <v>0.42105263157894735</v>
      </c>
      <c r="X46" s="6">
        <v>8.3933270443374217E-2</v>
      </c>
    </row>
    <row r="47" spans="1:24" x14ac:dyDescent="0.2">
      <c r="A47" s="6">
        <v>153</v>
      </c>
      <c r="B47" s="6" t="s">
        <v>26</v>
      </c>
      <c r="C47" s="6">
        <v>1</v>
      </c>
      <c r="D47" s="6">
        <v>9.5238095238095233E-2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0.28279883381924198</v>
      </c>
      <c r="K47" s="6">
        <v>0.47611940298507471</v>
      </c>
      <c r="L47" s="6">
        <v>0.42500000000000071</v>
      </c>
      <c r="M47" s="6">
        <v>0.13333333333333344</v>
      </c>
      <c r="N47" s="6">
        <v>0.34212567882079131</v>
      </c>
      <c r="O47" s="6">
        <v>0.2</v>
      </c>
      <c r="P47" s="6">
        <v>0.18490566037735848</v>
      </c>
      <c r="Q47" s="6">
        <v>0.25242718446601925</v>
      </c>
      <c r="R47" s="6">
        <v>0.66190476190476188</v>
      </c>
      <c r="S47" s="6">
        <v>3.125E-2</v>
      </c>
      <c r="T47" s="6">
        <v>0.42767295597484278</v>
      </c>
      <c r="U47" s="6">
        <v>0.72972972972972971</v>
      </c>
      <c r="V47" s="6">
        <v>0.27777777777777779</v>
      </c>
      <c r="W47" s="6">
        <v>0.36842105263157893</v>
      </c>
      <c r="X47" s="6">
        <v>0.12017774688446453</v>
      </c>
    </row>
    <row r="48" spans="1:24" x14ac:dyDescent="0.2">
      <c r="A48" s="6">
        <v>154</v>
      </c>
      <c r="B48" s="6" t="s">
        <v>26</v>
      </c>
      <c r="C48" s="6">
        <v>0.6</v>
      </c>
      <c r="D48" s="6">
        <v>0.66666666666666663</v>
      </c>
      <c r="E48" s="6">
        <v>0</v>
      </c>
      <c r="F48" s="6">
        <v>0</v>
      </c>
      <c r="G48" s="6">
        <v>1</v>
      </c>
      <c r="H48" s="6">
        <v>0</v>
      </c>
      <c r="I48" s="6">
        <v>0</v>
      </c>
      <c r="J48" s="6">
        <v>0.20699708454810514</v>
      </c>
      <c r="K48" s="6">
        <v>0.24179104477611965</v>
      </c>
      <c r="L48" s="6">
        <v>0.29166666666666669</v>
      </c>
      <c r="M48" s="6">
        <v>0.2333333333333337</v>
      </c>
      <c r="N48" s="6">
        <v>0.18580294802172226</v>
      </c>
      <c r="O48" s="6">
        <v>0.2</v>
      </c>
      <c r="P48" s="6">
        <v>0.10943396226415095</v>
      </c>
      <c r="Q48" s="6">
        <v>5.8252427184466084E-2</v>
      </c>
      <c r="R48" s="6">
        <v>0.55238095238095242</v>
      </c>
      <c r="S48" s="6">
        <v>0.15000000000000002</v>
      </c>
      <c r="T48" s="6">
        <v>0.12578616352201258</v>
      </c>
      <c r="U48" s="6">
        <v>0.72972972972972971</v>
      </c>
      <c r="V48" s="6">
        <v>0.5</v>
      </c>
      <c r="W48" s="6">
        <v>0.57894736842105265</v>
      </c>
      <c r="X48" s="6">
        <v>2.7580557072637901E-2</v>
      </c>
    </row>
    <row r="49" spans="1:24" x14ac:dyDescent="0.2">
      <c r="A49" s="6">
        <v>161</v>
      </c>
      <c r="B49" s="6" t="s">
        <v>26</v>
      </c>
      <c r="C49" s="6">
        <v>0.8</v>
      </c>
      <c r="D49" s="6">
        <v>9.5238095238095233E-2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0.20699708454810514</v>
      </c>
      <c r="K49" s="6">
        <v>0.24179104477611965</v>
      </c>
      <c r="L49" s="6">
        <v>0.3416666666666674</v>
      </c>
      <c r="M49" s="6">
        <v>0.25</v>
      </c>
      <c r="N49" s="6">
        <v>0.16679596586501164</v>
      </c>
      <c r="O49" s="6">
        <v>0.2</v>
      </c>
      <c r="P49" s="6">
        <v>0.1169811320754717</v>
      </c>
      <c r="Q49" s="6">
        <v>5.8252427184466084E-2</v>
      </c>
      <c r="R49" s="6">
        <v>0.55238095238095242</v>
      </c>
      <c r="S49" s="6">
        <v>0.15000000000000002</v>
      </c>
      <c r="T49" s="6">
        <v>0.12578616352201258</v>
      </c>
      <c r="U49" s="6">
        <v>0.72972972972972971</v>
      </c>
      <c r="V49" s="6">
        <v>0.66666666666666663</v>
      </c>
      <c r="W49" s="6">
        <v>0.65789473684210531</v>
      </c>
      <c r="X49" s="6">
        <v>6.7275706270790922E-3</v>
      </c>
    </row>
    <row r="50" spans="1:24" x14ac:dyDescent="0.2">
      <c r="A50" s="6">
        <v>161</v>
      </c>
      <c r="B50" s="6" t="s">
        <v>26</v>
      </c>
      <c r="C50" s="6">
        <v>0.8</v>
      </c>
      <c r="D50" s="6">
        <v>9.5238095238095233E-2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0.20699708454810514</v>
      </c>
      <c r="K50" s="6">
        <v>0.24179104477611965</v>
      </c>
      <c r="L50" s="6">
        <v>0.3416666666666674</v>
      </c>
      <c r="M50" s="6">
        <v>0.25</v>
      </c>
      <c r="N50" s="6">
        <v>0.17688130333591931</v>
      </c>
      <c r="O50" s="6">
        <v>0.2</v>
      </c>
      <c r="P50" s="6">
        <v>0.1169811320754717</v>
      </c>
      <c r="Q50" s="6">
        <v>5.8252427184466084E-2</v>
      </c>
      <c r="R50" s="6">
        <v>0.55238095238095242</v>
      </c>
      <c r="S50" s="6">
        <v>0.15000000000000002</v>
      </c>
      <c r="T50" s="6">
        <v>0.12578616352201258</v>
      </c>
      <c r="U50" s="6">
        <v>0.72972972972972971</v>
      </c>
      <c r="V50" s="6">
        <v>0.5</v>
      </c>
      <c r="W50" s="6">
        <v>0.57894736842105265</v>
      </c>
      <c r="X50" s="6">
        <v>2.6587557718087483E-2</v>
      </c>
    </row>
    <row r="51" spans="1:24" x14ac:dyDescent="0.2">
      <c r="A51" s="6">
        <v>161</v>
      </c>
      <c r="B51" s="6" t="s">
        <v>26</v>
      </c>
      <c r="C51" s="6">
        <v>0.8</v>
      </c>
      <c r="D51" s="6">
        <v>9.5238095238095233E-2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0.20699708454810514</v>
      </c>
      <c r="K51" s="6">
        <v>0.24179104477611965</v>
      </c>
      <c r="L51" s="6">
        <v>0.3416666666666674</v>
      </c>
      <c r="M51" s="6">
        <v>0.25</v>
      </c>
      <c r="N51" s="6">
        <v>0.20015515903801395</v>
      </c>
      <c r="O51" s="6">
        <v>0.2</v>
      </c>
      <c r="P51" s="6">
        <v>0.1169811320754717</v>
      </c>
      <c r="Q51" s="6">
        <v>5.8252427184466084E-2</v>
      </c>
      <c r="R51" s="6">
        <v>0.55238095238095242</v>
      </c>
      <c r="S51" s="6">
        <v>0.15000000000000002</v>
      </c>
      <c r="T51" s="6">
        <v>0.12578616352201258</v>
      </c>
      <c r="U51" s="6">
        <v>0.72972972972972971</v>
      </c>
      <c r="V51" s="6">
        <v>0.5</v>
      </c>
      <c r="W51" s="6">
        <v>0.57894736842105265</v>
      </c>
      <c r="X51" s="6">
        <v>3.8503549972692515E-2</v>
      </c>
    </row>
    <row r="52" spans="1:24" x14ac:dyDescent="0.2">
      <c r="A52" s="6">
        <v>161</v>
      </c>
      <c r="B52" s="6" t="s">
        <v>26</v>
      </c>
      <c r="C52" s="6">
        <v>0.6</v>
      </c>
      <c r="D52" s="6">
        <v>9.5238095238095233E-2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0.18658892128279894</v>
      </c>
      <c r="K52" s="6">
        <v>0.24179104477611965</v>
      </c>
      <c r="L52" s="6">
        <v>0.29166666666666669</v>
      </c>
      <c r="M52" s="6">
        <v>0.25</v>
      </c>
      <c r="N52" s="6">
        <v>0.2548487199379364</v>
      </c>
      <c r="O52" s="6">
        <v>0.2</v>
      </c>
      <c r="P52" s="6">
        <v>0.13962264150943396</v>
      </c>
      <c r="Q52" s="6">
        <v>0.11650485436893174</v>
      </c>
      <c r="R52" s="6">
        <v>0.62857142857142867</v>
      </c>
      <c r="S52" s="6">
        <v>3.7499999999999978E-2</v>
      </c>
      <c r="T52" s="6">
        <v>0.33962264150943394</v>
      </c>
      <c r="U52" s="6">
        <v>0.72972972972972971</v>
      </c>
      <c r="V52" s="6">
        <v>0.30555555555555558</v>
      </c>
      <c r="W52" s="6">
        <v>0.36842105263157893</v>
      </c>
      <c r="X52" s="6">
        <v>6.3825033513728216E-2</v>
      </c>
    </row>
    <row r="53" spans="1:24" x14ac:dyDescent="0.2">
      <c r="A53" s="6">
        <v>168</v>
      </c>
      <c r="B53" s="6" t="s">
        <v>26</v>
      </c>
      <c r="C53" s="6">
        <v>0.6</v>
      </c>
      <c r="D53" s="6">
        <v>0.5714285714285714</v>
      </c>
      <c r="E53" s="6">
        <v>0</v>
      </c>
      <c r="F53" s="6">
        <v>0</v>
      </c>
      <c r="G53" s="6">
        <v>0</v>
      </c>
      <c r="H53" s="6">
        <v>0.5</v>
      </c>
      <c r="I53" s="6">
        <v>0</v>
      </c>
      <c r="J53" s="6">
        <v>0.2303206997084549</v>
      </c>
      <c r="K53" s="6">
        <v>0.41194029850746261</v>
      </c>
      <c r="L53" s="6">
        <v>0.30833333333333357</v>
      </c>
      <c r="M53" s="6">
        <v>0.40000000000000036</v>
      </c>
      <c r="N53" s="6">
        <v>0.27773467804499613</v>
      </c>
      <c r="O53" s="6">
        <v>0.2</v>
      </c>
      <c r="P53" s="6">
        <v>0.13962264150943396</v>
      </c>
      <c r="Q53" s="6">
        <v>0.27184466019417464</v>
      </c>
      <c r="R53" s="6">
        <v>0.45714285714285713</v>
      </c>
      <c r="S53" s="6">
        <v>0.125</v>
      </c>
      <c r="T53" s="6">
        <v>0.13836477987421383</v>
      </c>
      <c r="U53" s="6">
        <v>0.35135135135135137</v>
      </c>
      <c r="V53" s="6">
        <v>0.44444444444444442</v>
      </c>
      <c r="W53" s="6">
        <v>0.47368421052631576</v>
      </c>
      <c r="X53" s="6">
        <v>7.7453949654932727E-2</v>
      </c>
    </row>
    <row r="54" spans="1:24" ht="15" x14ac:dyDescent="0.25">
      <c r="A54" s="6">
        <v>168</v>
      </c>
      <c r="B54" s="6" t="s">
        <v>26</v>
      </c>
      <c r="C54" s="6">
        <v>0.6</v>
      </c>
      <c r="D54" s="6">
        <v>0.5714285714285714</v>
      </c>
      <c r="E54" s="6">
        <v>0</v>
      </c>
      <c r="F54" s="6">
        <v>0</v>
      </c>
      <c r="G54" s="6">
        <v>0</v>
      </c>
      <c r="H54" s="6">
        <v>0.5</v>
      </c>
      <c r="I54" s="6">
        <v>0</v>
      </c>
      <c r="J54" s="6">
        <v>0.2303206997084549</v>
      </c>
      <c r="K54" s="6">
        <v>0.41194029850746261</v>
      </c>
      <c r="L54" s="6">
        <v>0.30833333333333357</v>
      </c>
      <c r="M54" s="6">
        <v>0.40000000000000036</v>
      </c>
      <c r="N54" s="6">
        <v>0.31497284716834756</v>
      </c>
      <c r="O54" s="6">
        <v>0.2</v>
      </c>
      <c r="P54" s="6">
        <v>0.13962264150943396</v>
      </c>
      <c r="Q54" s="6">
        <v>0.32038834951456324</v>
      </c>
      <c r="R54" s="6">
        <v>0.48095238095238102</v>
      </c>
      <c r="S54" s="6">
        <v>0.15000000000000002</v>
      </c>
      <c r="T54" s="6">
        <v>0.40251572327044027</v>
      </c>
      <c r="U54" s="10">
        <v>0.39541351351351367</v>
      </c>
      <c r="V54" s="6">
        <v>0.3611111111111111</v>
      </c>
      <c r="W54" s="6">
        <v>0.34210526315789475</v>
      </c>
      <c r="X54" s="6">
        <v>0.10972642867782136</v>
      </c>
    </row>
    <row r="55" spans="1:24" x14ac:dyDescent="0.2">
      <c r="A55" s="6">
        <v>186</v>
      </c>
      <c r="B55" s="6" t="s">
        <v>26</v>
      </c>
      <c r="C55" s="6">
        <v>1</v>
      </c>
      <c r="D55" s="6">
        <v>1</v>
      </c>
      <c r="E55" s="6">
        <v>0</v>
      </c>
      <c r="F55" s="6">
        <v>0</v>
      </c>
      <c r="G55" s="6">
        <v>0</v>
      </c>
      <c r="H55" s="6">
        <v>0.5</v>
      </c>
      <c r="I55" s="6">
        <v>0</v>
      </c>
      <c r="J55" s="6">
        <v>0.2303206997084549</v>
      </c>
      <c r="K55" s="6">
        <v>0.41492537313432853</v>
      </c>
      <c r="L55" s="6">
        <v>0.66666666666666663</v>
      </c>
      <c r="M55" s="6">
        <v>0.20000000000000048</v>
      </c>
      <c r="N55" s="6">
        <v>0.50038789759503488</v>
      </c>
      <c r="O55" s="6">
        <v>0.2</v>
      </c>
      <c r="P55" s="6">
        <v>0.33962264150943394</v>
      </c>
      <c r="Q55" s="6">
        <v>1</v>
      </c>
      <c r="R55" s="6">
        <v>0.49523809523809526</v>
      </c>
      <c r="S55" s="6">
        <v>0.15625</v>
      </c>
      <c r="T55" s="6">
        <v>0.59748427672955973</v>
      </c>
      <c r="U55" s="6">
        <v>0.72972972972972971</v>
      </c>
      <c r="V55" s="6">
        <v>0.16666666666666666</v>
      </c>
      <c r="W55" s="6">
        <v>0.28947368421052633</v>
      </c>
      <c r="X55" s="6">
        <v>0.41954222729755225</v>
      </c>
    </row>
    <row r="56" spans="1:24" x14ac:dyDescent="0.2">
      <c r="A56" s="6">
        <v>194</v>
      </c>
      <c r="B56" s="6" t="s">
        <v>26</v>
      </c>
      <c r="C56" s="6">
        <v>1</v>
      </c>
      <c r="D56" s="6">
        <v>0.38095238095238093</v>
      </c>
      <c r="E56" s="6">
        <v>0</v>
      </c>
      <c r="F56" s="6">
        <v>0</v>
      </c>
      <c r="G56" s="6">
        <v>0</v>
      </c>
      <c r="H56" s="6">
        <v>0.5</v>
      </c>
      <c r="I56" s="6">
        <v>0</v>
      </c>
      <c r="J56" s="6">
        <v>0.13702623906705544</v>
      </c>
      <c r="K56" s="6">
        <v>0.4417910447761193</v>
      </c>
      <c r="L56" s="6">
        <v>0.63333333333333408</v>
      </c>
      <c r="M56" s="6">
        <v>0.1583333333333338</v>
      </c>
      <c r="N56" s="6">
        <v>0.61404189294026379</v>
      </c>
      <c r="O56" s="6">
        <v>0.4</v>
      </c>
      <c r="P56" s="6">
        <v>0.45283018867924529</v>
      </c>
      <c r="Q56" s="6">
        <v>0.50485436893203894</v>
      </c>
      <c r="R56" s="6">
        <v>0.57142857142857151</v>
      </c>
      <c r="S56" s="6">
        <v>0.125</v>
      </c>
      <c r="T56" s="6">
        <v>0.70440251572327039</v>
      </c>
      <c r="U56" s="6">
        <v>0.56756756756756754</v>
      </c>
      <c r="V56" s="6">
        <v>0.16666666666666666</v>
      </c>
      <c r="W56" s="6">
        <v>0.23684210526315788</v>
      </c>
      <c r="X56" s="6">
        <v>0.29991063005809049</v>
      </c>
    </row>
    <row r="57" spans="1:24" x14ac:dyDescent="0.2">
      <c r="A57" s="6">
        <v>194</v>
      </c>
      <c r="B57" s="6" t="s">
        <v>26</v>
      </c>
      <c r="C57" s="6">
        <v>1</v>
      </c>
      <c r="D57" s="6">
        <v>0.38095238095238093</v>
      </c>
      <c r="E57" s="6">
        <v>0</v>
      </c>
      <c r="F57" s="6">
        <v>1</v>
      </c>
      <c r="G57" s="6">
        <v>0</v>
      </c>
      <c r="H57" s="6">
        <v>0.5</v>
      </c>
      <c r="I57" s="6">
        <v>0</v>
      </c>
      <c r="J57" s="6">
        <v>0.13702623906705544</v>
      </c>
      <c r="K57" s="6">
        <v>0.4417910447761193</v>
      </c>
      <c r="L57" s="6">
        <v>0.63333333333333408</v>
      </c>
      <c r="M57" s="6">
        <v>0.1583333333333338</v>
      </c>
      <c r="N57" s="6">
        <v>0.64041892940263767</v>
      </c>
      <c r="O57" s="6">
        <v>0.4</v>
      </c>
      <c r="P57" s="6">
        <v>0.45283018867924529</v>
      </c>
      <c r="Q57" s="6">
        <v>0.50485436893203894</v>
      </c>
      <c r="R57" s="6">
        <v>0.57142857142857151</v>
      </c>
      <c r="S57" s="6">
        <v>4.9999999999999989E-2</v>
      </c>
      <c r="T57" s="6">
        <v>0.95597484276729561</v>
      </c>
      <c r="U57" s="6">
        <v>0.56756756756756754</v>
      </c>
      <c r="V57" s="6">
        <v>0.1111111111111111</v>
      </c>
      <c r="W57" s="6">
        <v>0.18421052631578946</v>
      </c>
      <c r="X57" s="6">
        <v>0.3619730897174917</v>
      </c>
    </row>
    <row r="58" spans="1:24" x14ac:dyDescent="0.2">
      <c r="A58" s="6">
        <v>197</v>
      </c>
      <c r="B58" s="6" t="s">
        <v>26</v>
      </c>
      <c r="C58" s="6">
        <v>1</v>
      </c>
      <c r="D58" s="6">
        <v>0.5714285714285714</v>
      </c>
      <c r="E58" s="6">
        <v>0</v>
      </c>
      <c r="F58" s="6">
        <v>0</v>
      </c>
      <c r="G58" s="6">
        <v>0</v>
      </c>
      <c r="H58" s="6">
        <v>0.5</v>
      </c>
      <c r="I58" s="6">
        <v>0</v>
      </c>
      <c r="J58" s="6">
        <v>0.47521865889212844</v>
      </c>
      <c r="K58" s="6">
        <v>0.63283582089552248</v>
      </c>
      <c r="L58" s="6">
        <v>0.61666666666666714</v>
      </c>
      <c r="M58" s="6">
        <v>0.35000000000000026</v>
      </c>
      <c r="N58" s="6">
        <v>0.59270752521334369</v>
      </c>
      <c r="O58" s="7">
        <v>0.4</v>
      </c>
      <c r="P58" s="6">
        <v>0.41509433962264153</v>
      </c>
      <c r="Q58" s="6">
        <v>0.34951456310679607</v>
      </c>
      <c r="R58" s="6">
        <v>0.60952380952380958</v>
      </c>
      <c r="S58" s="6">
        <v>0.14375000000000004</v>
      </c>
      <c r="T58" s="6">
        <v>0.71069182389937102</v>
      </c>
      <c r="U58" s="6">
        <v>0.56756756756756754</v>
      </c>
      <c r="V58" s="6">
        <v>0.16666666666666666</v>
      </c>
      <c r="W58" s="6">
        <v>0.21052631578947367</v>
      </c>
      <c r="X58" s="6">
        <v>0.27009582443771413</v>
      </c>
    </row>
    <row r="59" spans="1:24" x14ac:dyDescent="0.2">
      <c r="A59" s="6">
        <v>197</v>
      </c>
      <c r="B59" s="6" t="s">
        <v>26</v>
      </c>
      <c r="C59" s="6">
        <v>1</v>
      </c>
      <c r="D59" s="6">
        <v>0.5714285714285714</v>
      </c>
      <c r="E59" s="6">
        <v>0</v>
      </c>
      <c r="F59" s="6">
        <v>0</v>
      </c>
      <c r="G59" s="6">
        <v>0</v>
      </c>
      <c r="H59" s="6">
        <v>0.5</v>
      </c>
      <c r="I59" s="6">
        <v>0</v>
      </c>
      <c r="J59" s="6">
        <v>0.47521865889212844</v>
      </c>
      <c r="K59" s="6">
        <v>0.63283582089552248</v>
      </c>
      <c r="L59" s="6">
        <v>0.61666666666666714</v>
      </c>
      <c r="M59" s="6">
        <v>0.35000000000000026</v>
      </c>
      <c r="N59" s="6">
        <v>0.57719162141194724</v>
      </c>
      <c r="O59" s="6">
        <v>0.4</v>
      </c>
      <c r="P59" s="6">
        <v>0.41509433962264153</v>
      </c>
      <c r="Q59" s="6">
        <v>0.34951456310679607</v>
      </c>
      <c r="R59" s="6">
        <v>0.60952380952380958</v>
      </c>
      <c r="S59" s="6">
        <v>0.14375000000000004</v>
      </c>
      <c r="T59" s="6">
        <v>0.71069182389937102</v>
      </c>
      <c r="U59" s="6">
        <v>0.56756756756756754</v>
      </c>
      <c r="V59" s="6">
        <v>0.19444444444444445</v>
      </c>
      <c r="W59" s="6">
        <v>0.21052631578947367</v>
      </c>
      <c r="X59" s="6">
        <v>0.28399781540142</v>
      </c>
    </row>
    <row r="60" spans="1:24" x14ac:dyDescent="0.2">
      <c r="A60" s="6">
        <v>231</v>
      </c>
      <c r="B60" s="6" t="s">
        <v>26</v>
      </c>
      <c r="C60" s="6">
        <v>0.6</v>
      </c>
      <c r="D60" s="6">
        <v>0.38095238095238093</v>
      </c>
      <c r="E60" s="6">
        <v>0</v>
      </c>
      <c r="F60" s="6">
        <v>0</v>
      </c>
      <c r="G60" s="6">
        <v>0</v>
      </c>
      <c r="H60" s="6">
        <v>0.5</v>
      </c>
      <c r="I60" s="6">
        <v>0</v>
      </c>
      <c r="J60" s="6">
        <v>0.36734693877551033</v>
      </c>
      <c r="K60" s="6">
        <v>0.5582089552238807</v>
      </c>
      <c r="L60" s="6">
        <v>0.63333333333333408</v>
      </c>
      <c r="M60" s="6">
        <v>0.1583333333333338</v>
      </c>
      <c r="N60" s="6">
        <v>0.64041892940263767</v>
      </c>
      <c r="O60" s="6">
        <v>0.4</v>
      </c>
      <c r="P60" s="6">
        <v>0.45283018867924529</v>
      </c>
      <c r="Q60" s="6">
        <v>0.50485436893203894</v>
      </c>
      <c r="R60" s="6">
        <v>0.57142857142857151</v>
      </c>
      <c r="S60" s="6">
        <v>0.125</v>
      </c>
      <c r="T60" s="6">
        <v>0.70440251572327039</v>
      </c>
      <c r="U60" s="6">
        <v>0.56756756756756754</v>
      </c>
      <c r="V60" s="6">
        <v>0.16666666666666666</v>
      </c>
      <c r="W60" s="6">
        <v>0.23684210526315788</v>
      </c>
      <c r="X60" s="6">
        <v>0.32970061069460305</v>
      </c>
    </row>
    <row r="61" spans="1:24" x14ac:dyDescent="0.2">
      <c r="A61" s="6">
        <v>256</v>
      </c>
      <c r="B61" s="6" t="s">
        <v>26</v>
      </c>
      <c r="C61" s="6">
        <v>1</v>
      </c>
      <c r="D61" s="6">
        <v>0.19047619047619047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0.2303206997084549</v>
      </c>
      <c r="K61" s="6">
        <v>0.36716417910447752</v>
      </c>
      <c r="L61" s="6">
        <v>0.30833333333333357</v>
      </c>
      <c r="M61" s="6">
        <v>0.3000000000000001</v>
      </c>
      <c r="N61" s="6">
        <v>0.2843289371605896</v>
      </c>
      <c r="O61" s="6">
        <v>0.2</v>
      </c>
      <c r="P61" s="6">
        <v>0.1811320754716981</v>
      </c>
      <c r="Q61" s="6">
        <v>0.27184466019417464</v>
      </c>
      <c r="R61" s="6">
        <v>0.6333333333333333</v>
      </c>
      <c r="S61" s="6">
        <v>9.375E-2</v>
      </c>
      <c r="T61" s="6">
        <v>0.26415094339622641</v>
      </c>
      <c r="U61" s="6">
        <v>0.72972972972972971</v>
      </c>
      <c r="V61" s="6">
        <v>0.30555555555555558</v>
      </c>
      <c r="W61" s="6">
        <v>0.34210526315789475</v>
      </c>
      <c r="X61" s="6">
        <v>0.1206990715456035</v>
      </c>
    </row>
    <row r="62" spans="1:24" x14ac:dyDescent="0.2">
      <c r="A62" s="11">
        <v>134</v>
      </c>
      <c r="B62" s="6" t="s">
        <v>26</v>
      </c>
      <c r="C62" s="6">
        <v>0.8</v>
      </c>
      <c r="D62" s="6">
        <v>0.33333333333333331</v>
      </c>
      <c r="E62" s="6">
        <v>0</v>
      </c>
      <c r="F62" s="6">
        <v>0</v>
      </c>
      <c r="G62" s="6">
        <v>0</v>
      </c>
      <c r="H62" s="6">
        <v>0.5</v>
      </c>
      <c r="I62" s="6">
        <v>0</v>
      </c>
      <c r="J62" s="6">
        <v>0.27405247813411088</v>
      </c>
      <c r="K62" s="6">
        <v>0.47014925373134331</v>
      </c>
      <c r="L62" s="6">
        <v>0.40833333333333383</v>
      </c>
      <c r="M62" s="6">
        <v>0.3000000000000001</v>
      </c>
      <c r="N62" s="6">
        <v>0.48332040341349886</v>
      </c>
      <c r="O62" s="6">
        <v>0.2</v>
      </c>
      <c r="P62" s="6">
        <v>0.21886792452830189</v>
      </c>
      <c r="Q62" s="6">
        <v>0.50485436893203894</v>
      </c>
      <c r="R62" s="6">
        <v>0.55238095238095242</v>
      </c>
      <c r="S62" s="6">
        <v>0.13749999999999996</v>
      </c>
      <c r="T62" s="6">
        <v>0.26415094339622641</v>
      </c>
      <c r="U62" s="6">
        <v>0.45945945945945948</v>
      </c>
      <c r="V62" s="6">
        <v>0.30555555555555558</v>
      </c>
      <c r="W62" s="6">
        <v>0.34210526315789475</v>
      </c>
      <c r="X62" s="6">
        <v>0.14721215431209969</v>
      </c>
    </row>
    <row r="63" spans="1:24" x14ac:dyDescent="0.2">
      <c r="A63" s="11">
        <v>145</v>
      </c>
      <c r="B63" s="6" t="s">
        <v>26</v>
      </c>
      <c r="C63" s="6">
        <v>0.6</v>
      </c>
      <c r="D63" s="6">
        <v>0.76190476190476186</v>
      </c>
      <c r="E63" s="6">
        <v>0</v>
      </c>
      <c r="F63" s="6">
        <v>1</v>
      </c>
      <c r="G63" s="6">
        <v>0</v>
      </c>
      <c r="H63" s="6">
        <v>0.5</v>
      </c>
      <c r="I63" s="6">
        <v>0</v>
      </c>
      <c r="J63" s="6">
        <v>0.46938775510204089</v>
      </c>
      <c r="K63" s="6">
        <v>0.5567164179104479</v>
      </c>
      <c r="L63" s="6">
        <v>0.64166666666666694</v>
      </c>
      <c r="M63" s="6">
        <v>0.58333333333333337</v>
      </c>
      <c r="N63" s="6">
        <v>0.55159038013964312</v>
      </c>
      <c r="O63" s="6">
        <v>0.2</v>
      </c>
      <c r="P63" s="6">
        <v>0.2981132075471698</v>
      </c>
      <c r="Q63" s="6">
        <v>0.84466019417475713</v>
      </c>
      <c r="R63" s="6">
        <v>0.50000000000000011</v>
      </c>
      <c r="S63" s="6">
        <v>6.25E-2</v>
      </c>
      <c r="T63" s="6">
        <v>0.79874213836477992</v>
      </c>
      <c r="U63" s="6">
        <v>0.45945945945945948</v>
      </c>
      <c r="V63" s="6">
        <v>0.16666666666666666</v>
      </c>
      <c r="W63" s="6">
        <v>0.21052631578947367</v>
      </c>
      <c r="X63" s="6">
        <v>0.28263244128891318</v>
      </c>
    </row>
    <row r="64" spans="1:24" x14ac:dyDescent="0.2">
      <c r="A64" s="11">
        <v>145</v>
      </c>
      <c r="B64" s="6" t="s">
        <v>26</v>
      </c>
      <c r="C64" s="6">
        <v>1</v>
      </c>
      <c r="D64" s="6">
        <v>9.5238095238095233E-2</v>
      </c>
      <c r="E64" s="6">
        <v>0</v>
      </c>
      <c r="F64" s="6">
        <v>1</v>
      </c>
      <c r="G64" s="6">
        <v>0</v>
      </c>
      <c r="H64" s="6">
        <v>0</v>
      </c>
      <c r="I64" s="6">
        <v>0</v>
      </c>
      <c r="J64" s="6">
        <v>0.27113702623906732</v>
      </c>
      <c r="K64" s="6">
        <v>0.47910447761194019</v>
      </c>
      <c r="L64" s="6">
        <v>0.5</v>
      </c>
      <c r="M64" s="6">
        <v>0.20000000000000048</v>
      </c>
      <c r="N64" s="6">
        <v>0.52172226532195498</v>
      </c>
      <c r="O64" s="6">
        <v>0.2</v>
      </c>
      <c r="P64" s="6">
        <v>0.35849056603773582</v>
      </c>
      <c r="Q64" s="6">
        <v>0.65048543689320393</v>
      </c>
      <c r="R64" s="6">
        <v>0.85238095238095235</v>
      </c>
      <c r="S64" s="6">
        <v>0</v>
      </c>
      <c r="T64" s="6">
        <v>0.61006289308176098</v>
      </c>
      <c r="U64" s="6">
        <v>0.45945945945945948</v>
      </c>
      <c r="V64" s="6">
        <v>0.16666666666666666</v>
      </c>
      <c r="W64" s="6">
        <v>0.21052631578947367</v>
      </c>
      <c r="X64" s="6">
        <v>0.18646045380070503</v>
      </c>
    </row>
    <row r="65" spans="1:24" x14ac:dyDescent="0.2">
      <c r="A65" s="11">
        <v>145</v>
      </c>
      <c r="B65" s="6" t="s">
        <v>26</v>
      </c>
      <c r="C65" s="6">
        <v>1</v>
      </c>
      <c r="D65" s="6">
        <v>9.5238095238095233E-2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0.27113702623906732</v>
      </c>
      <c r="K65" s="6">
        <v>0.47910447761194019</v>
      </c>
      <c r="L65" s="6">
        <v>0.5</v>
      </c>
      <c r="M65" s="6">
        <v>0.20000000000000048</v>
      </c>
      <c r="N65" s="6">
        <v>0.55779674166020166</v>
      </c>
      <c r="O65" s="6">
        <v>0.2</v>
      </c>
      <c r="P65" s="6">
        <v>0.35849056603773582</v>
      </c>
      <c r="Q65" s="6">
        <v>0.66019417475728137</v>
      </c>
      <c r="R65" s="6">
        <v>0.85238095238095235</v>
      </c>
      <c r="S65" s="6">
        <v>0</v>
      </c>
      <c r="T65" s="6">
        <v>0.61006289308176098</v>
      </c>
      <c r="U65" s="6">
        <v>0.45945945945945948</v>
      </c>
      <c r="V65" s="6">
        <v>0.16666666666666666</v>
      </c>
      <c r="W65" s="6">
        <v>0.21052631578947367</v>
      </c>
      <c r="X65" s="6">
        <v>0.23263492378729952</v>
      </c>
    </row>
    <row r="66" spans="1:24" x14ac:dyDescent="0.2">
      <c r="A66" s="11">
        <v>145</v>
      </c>
      <c r="B66" s="6" t="s">
        <v>26</v>
      </c>
      <c r="C66" s="6">
        <v>1</v>
      </c>
      <c r="D66" s="6">
        <v>9.5238095238095233E-2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0.27113702623906732</v>
      </c>
      <c r="K66" s="6">
        <v>0.47910447761194019</v>
      </c>
      <c r="L66" s="6">
        <v>0.5</v>
      </c>
      <c r="M66" s="6">
        <v>0.20000000000000048</v>
      </c>
      <c r="N66" s="6">
        <v>0.55585725368502714</v>
      </c>
      <c r="O66" s="6">
        <v>0.2</v>
      </c>
      <c r="P66" s="6">
        <v>0.35849056603773582</v>
      </c>
      <c r="Q66" s="6">
        <v>0.66019417475728137</v>
      </c>
      <c r="R66" s="6">
        <v>0.85238095238095235</v>
      </c>
      <c r="S66" s="6">
        <v>0</v>
      </c>
      <c r="T66" s="6">
        <v>0.61006289308176098</v>
      </c>
      <c r="U66" s="6">
        <v>0.45945945945945948</v>
      </c>
      <c r="V66" s="6">
        <v>0.16666666666666666</v>
      </c>
      <c r="W66" s="6">
        <v>0.21052631578947367</v>
      </c>
      <c r="X66" s="6">
        <v>0.24206841765552853</v>
      </c>
    </row>
    <row r="67" spans="1:24" x14ac:dyDescent="0.2">
      <c r="A67" s="11">
        <v>145</v>
      </c>
      <c r="B67" s="6" t="s">
        <v>26</v>
      </c>
      <c r="C67" s="6">
        <v>1</v>
      </c>
      <c r="D67" s="6">
        <v>0.66666666666666663</v>
      </c>
      <c r="E67" s="6">
        <v>0</v>
      </c>
      <c r="F67" s="6">
        <v>1</v>
      </c>
      <c r="G67" s="6">
        <v>0</v>
      </c>
      <c r="H67" s="6">
        <v>0.5</v>
      </c>
      <c r="I67" s="6">
        <v>0</v>
      </c>
      <c r="J67" s="6">
        <v>0.27113702623906732</v>
      </c>
      <c r="K67" s="6">
        <v>0.47910447761194019</v>
      </c>
      <c r="L67" s="6">
        <v>0.5</v>
      </c>
      <c r="M67" s="6">
        <v>0.20000000000000048</v>
      </c>
      <c r="N67" s="6">
        <v>0.51590380139643133</v>
      </c>
      <c r="O67" s="6">
        <v>0.2</v>
      </c>
      <c r="P67" s="6">
        <v>0.35849056603773582</v>
      </c>
      <c r="Q67" s="6">
        <v>0.66019417475728137</v>
      </c>
      <c r="R67" s="6">
        <v>0.85238095238095235</v>
      </c>
      <c r="S67" s="6">
        <v>0</v>
      </c>
      <c r="T67" s="6">
        <v>0.61006289308176098</v>
      </c>
      <c r="U67" s="6">
        <v>0.45945945945945948</v>
      </c>
      <c r="V67" s="6">
        <v>0.16666666666666666</v>
      </c>
      <c r="W67" s="6">
        <v>0.21052631578947367</v>
      </c>
      <c r="X67" s="6">
        <v>0.18981182662231269</v>
      </c>
    </row>
    <row r="68" spans="1:24" ht="15" x14ac:dyDescent="0.25">
      <c r="A68" s="11">
        <v>256</v>
      </c>
      <c r="B68" s="6" t="s">
        <v>26</v>
      </c>
      <c r="C68" s="6">
        <v>0.8</v>
      </c>
      <c r="D68" s="6">
        <v>0.14285714285714285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0.27696793002915443</v>
      </c>
      <c r="K68" s="6">
        <v>0.53283582089552262</v>
      </c>
      <c r="L68" s="6">
        <v>0.5249999999999998</v>
      </c>
      <c r="M68" s="6">
        <v>0.22500000000000023</v>
      </c>
      <c r="N68" s="6">
        <v>0.37703646237393329</v>
      </c>
      <c r="O68" s="6">
        <v>0.2</v>
      </c>
      <c r="P68" s="6">
        <v>0.26792452830188679</v>
      </c>
      <c r="Q68" s="6">
        <v>0.53398058252427172</v>
      </c>
      <c r="R68" s="6">
        <v>0.87142857142857144</v>
      </c>
      <c r="S68" s="6">
        <v>0.10624999999999996</v>
      </c>
      <c r="T68" s="6">
        <v>0.22988050314465411</v>
      </c>
      <c r="U68" s="10">
        <v>0.64317783783783777</v>
      </c>
      <c r="V68" s="6">
        <v>0.27777777777777779</v>
      </c>
      <c r="W68" s="6">
        <v>0.39473684210526316</v>
      </c>
      <c r="X68" s="6">
        <v>0.11858894791718386</v>
      </c>
    </row>
    <row r="69" spans="1:24" ht="15" x14ac:dyDescent="0.25">
      <c r="A69" s="11">
        <v>194</v>
      </c>
      <c r="B69" s="6" t="s">
        <v>26</v>
      </c>
      <c r="C69" s="6">
        <v>0.4</v>
      </c>
      <c r="D69" s="6">
        <v>0.90476190476190477</v>
      </c>
      <c r="E69" s="6">
        <v>0</v>
      </c>
      <c r="F69" s="6">
        <v>1</v>
      </c>
      <c r="G69" s="6">
        <v>0</v>
      </c>
      <c r="H69" s="6">
        <v>1</v>
      </c>
      <c r="I69" s="6">
        <v>0</v>
      </c>
      <c r="J69" s="6">
        <v>0.37609329446064144</v>
      </c>
      <c r="K69" s="6">
        <v>0.55373134328358198</v>
      </c>
      <c r="L69" s="6">
        <v>0.63333333333333408</v>
      </c>
      <c r="M69" s="6">
        <v>0.35000000000000026</v>
      </c>
      <c r="N69" s="6">
        <v>0.60705973622963538</v>
      </c>
      <c r="O69" s="6">
        <v>0.3</v>
      </c>
      <c r="P69" s="6">
        <v>0.26415094339622641</v>
      </c>
      <c r="Q69" s="6">
        <v>0.21359223300970853</v>
      </c>
      <c r="R69" s="6">
        <v>0.6333333333333333</v>
      </c>
      <c r="S69" s="6">
        <v>0</v>
      </c>
      <c r="T69" s="6">
        <v>0.70440251572327039</v>
      </c>
      <c r="U69" s="6">
        <v>0.72972972972972971</v>
      </c>
      <c r="V69" s="6">
        <v>8.3333333333333329E-2</v>
      </c>
      <c r="W69" s="6">
        <v>0.15789473684210525</v>
      </c>
      <c r="X69" s="10">
        <v>0.29945538950399681</v>
      </c>
    </row>
    <row r="70" spans="1:24" x14ac:dyDescent="0.2">
      <c r="A70" s="11">
        <v>231</v>
      </c>
      <c r="B70" s="7" t="s">
        <v>26</v>
      </c>
      <c r="C70" s="7">
        <v>0.6</v>
      </c>
      <c r="D70" s="7">
        <v>0.2857142857142857</v>
      </c>
      <c r="E70" s="7">
        <v>0</v>
      </c>
      <c r="F70" s="7">
        <v>0</v>
      </c>
      <c r="G70" s="7">
        <v>0</v>
      </c>
      <c r="H70" s="7">
        <v>0.5</v>
      </c>
      <c r="I70" s="7">
        <v>0</v>
      </c>
      <c r="J70" s="7">
        <v>0.2303206997084549</v>
      </c>
      <c r="K70" s="7">
        <v>0.4492537313432835</v>
      </c>
      <c r="L70" s="7">
        <v>0.43333333333333357</v>
      </c>
      <c r="M70" s="7">
        <v>0.38333333333333347</v>
      </c>
      <c r="N70" s="7">
        <v>0.51784328937160584</v>
      </c>
      <c r="O70" s="7">
        <v>0.4</v>
      </c>
      <c r="P70" s="7">
        <v>0.34339622641509432</v>
      </c>
      <c r="Q70" s="8">
        <v>0.32912621359223304</v>
      </c>
      <c r="R70" s="7">
        <v>0.66666666666666685</v>
      </c>
      <c r="S70" s="7">
        <v>0.125</v>
      </c>
      <c r="T70" s="7">
        <v>0.66666666666666663</v>
      </c>
      <c r="U70" s="7">
        <v>0.45945945945945948</v>
      </c>
      <c r="V70" s="7">
        <v>0.16666666666666666</v>
      </c>
      <c r="W70" s="7">
        <v>0.26315789473684209</v>
      </c>
      <c r="X70" s="7">
        <v>0.28255796633732189</v>
      </c>
    </row>
    <row r="71" spans="1:24" ht="15" x14ac:dyDescent="0.25">
      <c r="A71" s="11">
        <v>186</v>
      </c>
      <c r="B71" s="6" t="s">
        <v>26</v>
      </c>
      <c r="C71" s="6">
        <v>0.6</v>
      </c>
      <c r="D71" s="6">
        <v>1</v>
      </c>
      <c r="E71" s="6">
        <v>0</v>
      </c>
      <c r="F71" s="6">
        <v>0</v>
      </c>
      <c r="G71" s="6">
        <v>0</v>
      </c>
      <c r="H71" s="6">
        <v>0.5</v>
      </c>
      <c r="I71" s="6">
        <v>0</v>
      </c>
      <c r="J71" s="6">
        <v>0.34402332361516058</v>
      </c>
      <c r="K71" s="6">
        <v>0.51641791044776109</v>
      </c>
      <c r="L71" s="6">
        <v>1</v>
      </c>
      <c r="M71" s="6">
        <v>0.22500000000000023</v>
      </c>
      <c r="N71" s="6">
        <v>0.72847168347556246</v>
      </c>
      <c r="O71" s="6">
        <v>0.6</v>
      </c>
      <c r="P71" s="6">
        <v>0.53584905660377358</v>
      </c>
      <c r="Q71" s="6">
        <v>1</v>
      </c>
      <c r="R71" s="6">
        <v>0.49523809523809526</v>
      </c>
      <c r="S71" s="6">
        <v>0.1875</v>
      </c>
      <c r="T71" s="6">
        <v>0.56961635220125784</v>
      </c>
      <c r="U71" s="6">
        <v>0.86486486486486491</v>
      </c>
      <c r="V71" s="6">
        <v>0.1111111111111111</v>
      </c>
      <c r="W71" s="6">
        <v>0.31578947368421051</v>
      </c>
      <c r="X71" s="10">
        <v>0.39809828211111664</v>
      </c>
    </row>
    <row r="73" spans="1:24" s="16" customFormat="1" x14ac:dyDescent="0.2">
      <c r="A73" s="2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rightToLeft="1" topLeftCell="A74" workbookViewId="0">
      <selection activeCell="A83" sqref="A83:A99"/>
    </sheetView>
  </sheetViews>
  <sheetFormatPr defaultRowHeight="14.25" x14ac:dyDescent="0.2"/>
  <sheetData>
    <row r="1" spans="1:24" x14ac:dyDescent="0.2">
      <c r="A1" s="12" t="s">
        <v>1</v>
      </c>
      <c r="B1" s="12" t="s">
        <v>6</v>
      </c>
      <c r="C1" s="12" t="s">
        <v>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31</v>
      </c>
    </row>
    <row r="2" spans="1:24" x14ac:dyDescent="0.2">
      <c r="A2" s="12">
        <v>65</v>
      </c>
      <c r="B2" s="12" t="s">
        <v>27</v>
      </c>
      <c r="C2" s="12">
        <v>0.2</v>
      </c>
      <c r="D2" s="12">
        <v>0.5714285714285714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0.46064139941690979</v>
      </c>
      <c r="K2" s="12">
        <v>0.5149253731343284</v>
      </c>
      <c r="L2" s="12">
        <v>0.51666666666666694</v>
      </c>
      <c r="M2" s="12">
        <v>0.59166666666666679</v>
      </c>
      <c r="N2" s="12">
        <v>0.32505818463925523</v>
      </c>
      <c r="O2" s="12">
        <v>0.2</v>
      </c>
      <c r="P2" s="12">
        <v>0.23018867924528302</v>
      </c>
      <c r="Q2" s="12">
        <v>0.38834951456310679</v>
      </c>
      <c r="R2" s="12">
        <v>0.70000000000000007</v>
      </c>
      <c r="S2" s="12">
        <v>0.10624999999999996</v>
      </c>
      <c r="T2" s="12">
        <v>0.27672955974842767</v>
      </c>
      <c r="U2" s="12">
        <v>2.7027027027027029E-2</v>
      </c>
      <c r="V2" s="12">
        <v>0.44444444444444442</v>
      </c>
      <c r="W2" s="12">
        <v>0.47368421052631576</v>
      </c>
      <c r="X2" s="12">
        <v>9.5079688198202672E-2</v>
      </c>
    </row>
    <row r="3" spans="1:24" x14ac:dyDescent="0.2">
      <c r="A3" s="12">
        <v>65</v>
      </c>
      <c r="B3" s="12" t="s">
        <v>27</v>
      </c>
      <c r="C3" s="12">
        <v>0.2</v>
      </c>
      <c r="D3" s="12">
        <v>0.5714285714285714</v>
      </c>
      <c r="E3" s="12">
        <v>1</v>
      </c>
      <c r="F3" s="12">
        <v>1</v>
      </c>
      <c r="G3" s="12">
        <v>1</v>
      </c>
      <c r="H3" s="12">
        <v>0</v>
      </c>
      <c r="I3" s="12">
        <v>0</v>
      </c>
      <c r="J3" s="12">
        <v>0.46064139941690979</v>
      </c>
      <c r="K3" s="12">
        <v>0.5149253731343284</v>
      </c>
      <c r="L3" s="12">
        <v>0.51666666666666694</v>
      </c>
      <c r="M3" s="12">
        <v>0.59166666666666679</v>
      </c>
      <c r="N3" s="12">
        <v>0.38479441427463151</v>
      </c>
      <c r="O3" s="12">
        <v>0.2</v>
      </c>
      <c r="P3" s="12">
        <v>0.18490566037735848</v>
      </c>
      <c r="Q3" s="12">
        <v>0.34951456310679607</v>
      </c>
      <c r="R3" s="12">
        <v>0.60952380952380958</v>
      </c>
      <c r="S3" s="12">
        <v>0.96875</v>
      </c>
      <c r="T3" s="12">
        <v>0.15723270440251572</v>
      </c>
      <c r="U3" s="12">
        <v>0.1891891891891892</v>
      </c>
      <c r="V3" s="12">
        <v>0.47222222222222221</v>
      </c>
      <c r="W3" s="12">
        <v>0.44736842105263158</v>
      </c>
      <c r="X3" s="12">
        <v>0.13852340995978352</v>
      </c>
    </row>
    <row r="4" spans="1:24" x14ac:dyDescent="0.2">
      <c r="A4" s="12">
        <v>65</v>
      </c>
      <c r="B4" s="12" t="s">
        <v>27</v>
      </c>
      <c r="C4" s="12">
        <v>0.2</v>
      </c>
      <c r="D4" s="12">
        <v>0.5714285714285714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0.46064139941690979</v>
      </c>
      <c r="K4" s="12">
        <v>0.5149253731343284</v>
      </c>
      <c r="L4" s="12">
        <v>0.51666666666666694</v>
      </c>
      <c r="M4" s="12">
        <v>0.59166666666666679</v>
      </c>
      <c r="N4" s="12">
        <v>0.35919317300232739</v>
      </c>
      <c r="O4" s="12">
        <v>0.2</v>
      </c>
      <c r="P4" s="12">
        <v>0.23018867924528302</v>
      </c>
      <c r="Q4" s="12">
        <v>0.38834951456310679</v>
      </c>
      <c r="R4" s="12">
        <v>0.70000000000000007</v>
      </c>
      <c r="S4" s="12">
        <v>0.10624999999999996</v>
      </c>
      <c r="T4" s="12">
        <v>0.27672955974842767</v>
      </c>
      <c r="U4" s="12">
        <v>2.7027027027027029E-2</v>
      </c>
      <c r="V4" s="12">
        <v>0.3888888888888889</v>
      </c>
      <c r="W4" s="12">
        <v>0.42105263157894735</v>
      </c>
      <c r="X4" s="12">
        <v>0.14348840673253563</v>
      </c>
    </row>
    <row r="5" spans="1:24" x14ac:dyDescent="0.2">
      <c r="A5" s="12">
        <v>81</v>
      </c>
      <c r="B5" s="12" t="s">
        <v>27</v>
      </c>
      <c r="C5" s="12">
        <v>0.4</v>
      </c>
      <c r="D5" s="12">
        <v>0.7142857142857143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0.2303206997084549</v>
      </c>
      <c r="K5" s="12">
        <v>0.26417910447761217</v>
      </c>
      <c r="L5" s="12">
        <v>0.27500000000000036</v>
      </c>
      <c r="M5" s="12">
        <v>0.35000000000000026</v>
      </c>
      <c r="N5" s="12">
        <v>0.16330488750969743</v>
      </c>
      <c r="O5" s="12">
        <v>0.2</v>
      </c>
      <c r="P5" s="12">
        <v>0.10943396226415095</v>
      </c>
      <c r="Q5" s="12">
        <v>0.11650485436893174</v>
      </c>
      <c r="R5" s="12">
        <v>0.49523809523809526</v>
      </c>
      <c r="S5" s="12">
        <v>0.16249999999999998</v>
      </c>
      <c r="T5" s="12">
        <v>0.13836477987421383</v>
      </c>
      <c r="U5" s="12">
        <v>0.67567567567567566</v>
      </c>
      <c r="V5" s="12">
        <v>0.69444444444444442</v>
      </c>
      <c r="W5" s="12">
        <v>0.71052631578947367</v>
      </c>
      <c r="X5" s="12">
        <v>3.6170001489499032E-2</v>
      </c>
    </row>
    <row r="6" spans="1:24" x14ac:dyDescent="0.2">
      <c r="A6" s="12">
        <v>85</v>
      </c>
      <c r="B6" s="12" t="s">
        <v>27</v>
      </c>
      <c r="C6" s="12">
        <v>0.4</v>
      </c>
      <c r="D6" s="12">
        <v>0.42857142857142855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0.28862973760932953</v>
      </c>
      <c r="K6" s="12">
        <v>0.51194029850746281</v>
      </c>
      <c r="L6" s="12">
        <v>0.40833333333333383</v>
      </c>
      <c r="M6" s="12">
        <v>0.52500000000000036</v>
      </c>
      <c r="N6" s="12">
        <v>0.31652443754848719</v>
      </c>
      <c r="O6" s="12">
        <v>0.2</v>
      </c>
      <c r="P6" s="12">
        <v>0.18490566037735848</v>
      </c>
      <c r="Q6" s="12">
        <v>0.23300970873786389</v>
      </c>
      <c r="R6" s="12">
        <v>0.71904761904761916</v>
      </c>
      <c r="S6" s="12">
        <v>0.125</v>
      </c>
      <c r="T6" s="12">
        <v>0.2389937106918239</v>
      </c>
      <c r="U6" s="12">
        <v>0.89189189189189189</v>
      </c>
      <c r="V6" s="12">
        <v>0.3888888888888889</v>
      </c>
      <c r="W6" s="12">
        <v>0.44736842105263158</v>
      </c>
      <c r="X6" s="12">
        <v>9.2522714860235347E-2</v>
      </c>
    </row>
    <row r="7" spans="1:24" x14ac:dyDescent="0.2">
      <c r="A7" s="12">
        <v>85</v>
      </c>
      <c r="B7" s="12" t="s">
        <v>27</v>
      </c>
      <c r="C7" s="12">
        <v>0.4</v>
      </c>
      <c r="D7" s="12">
        <v>0.42857142857142855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0.28862973760932953</v>
      </c>
      <c r="K7" s="12">
        <v>0.51194029850746281</v>
      </c>
      <c r="L7" s="12">
        <v>0.18333333333333357</v>
      </c>
      <c r="M7" s="12">
        <v>0.52500000000000036</v>
      </c>
      <c r="N7" s="12">
        <v>0.34290147401086113</v>
      </c>
      <c r="O7" s="12">
        <v>0.2</v>
      </c>
      <c r="P7" s="12">
        <v>0.18490566037735848</v>
      </c>
      <c r="Q7" s="12">
        <v>0.23300970873786389</v>
      </c>
      <c r="R7" s="12">
        <v>0.71904761904761916</v>
      </c>
      <c r="S7" s="12">
        <v>0.125</v>
      </c>
      <c r="T7" s="12">
        <v>0.2389937106918239</v>
      </c>
      <c r="U7" s="12">
        <v>0.89189189189189189</v>
      </c>
      <c r="V7" s="12">
        <v>0.3888888888888889</v>
      </c>
      <c r="W7" s="12">
        <v>0.44736842105263158</v>
      </c>
      <c r="X7" s="12">
        <v>0.12851894146268805</v>
      </c>
    </row>
    <row r="8" spans="1:24" x14ac:dyDescent="0.2">
      <c r="A8" s="12">
        <v>85</v>
      </c>
      <c r="B8" s="12" t="s">
        <v>27</v>
      </c>
      <c r="C8" s="12">
        <v>0.4</v>
      </c>
      <c r="D8" s="12">
        <v>0.42857142857142855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0.28862973760932953</v>
      </c>
      <c r="K8" s="12">
        <v>0.51194029850746281</v>
      </c>
      <c r="L8" s="12">
        <v>0.40833333333333383</v>
      </c>
      <c r="M8" s="12">
        <v>0.52500000000000036</v>
      </c>
      <c r="N8" s="12">
        <v>0.37897595034910786</v>
      </c>
      <c r="O8" s="12">
        <v>0.2</v>
      </c>
      <c r="P8" s="12">
        <v>0.18490566037735848</v>
      </c>
      <c r="Q8" s="12">
        <v>0.23300970873786389</v>
      </c>
      <c r="R8" s="12">
        <v>0.71904761904761916</v>
      </c>
      <c r="S8" s="12">
        <v>0.125</v>
      </c>
      <c r="T8" s="12">
        <v>0.33333333333333331</v>
      </c>
      <c r="U8" s="12">
        <v>0.89189189189189189</v>
      </c>
      <c r="V8" s="12">
        <v>0.30555555555555558</v>
      </c>
      <c r="W8" s="12">
        <v>0.31578947368421051</v>
      </c>
      <c r="X8" s="12">
        <v>0.19430514870165336</v>
      </c>
    </row>
    <row r="9" spans="1:24" x14ac:dyDescent="0.2">
      <c r="A9" s="12">
        <v>90</v>
      </c>
      <c r="B9" s="12" t="s">
        <v>27</v>
      </c>
      <c r="C9" s="12">
        <v>0.2</v>
      </c>
      <c r="D9" s="12">
        <v>0.5714285714285714</v>
      </c>
      <c r="E9" s="12">
        <v>0</v>
      </c>
      <c r="F9" s="12">
        <v>0</v>
      </c>
      <c r="G9" s="12">
        <v>1</v>
      </c>
      <c r="H9" s="12">
        <v>0.5</v>
      </c>
      <c r="I9" s="12">
        <v>0</v>
      </c>
      <c r="J9" s="12">
        <v>0.52186588921282795</v>
      </c>
      <c r="K9" s="12">
        <v>0.69701492537313459</v>
      </c>
      <c r="L9" s="12">
        <v>0.51666666666666694</v>
      </c>
      <c r="M9" s="12">
        <v>0.52500000000000036</v>
      </c>
      <c r="N9" s="12">
        <v>0.6373157486423584</v>
      </c>
      <c r="O9" s="12">
        <v>0.4</v>
      </c>
      <c r="P9" s="12">
        <v>0.41509433962264153</v>
      </c>
      <c r="Q9" s="12">
        <v>0.34951456310679607</v>
      </c>
      <c r="R9" s="12">
        <v>0.60952380952380958</v>
      </c>
      <c r="S9" s="12">
        <v>0.13749999999999996</v>
      </c>
      <c r="T9" s="12">
        <v>0.67924528301886788</v>
      </c>
      <c r="U9" s="12">
        <v>0.56756756756756754</v>
      </c>
      <c r="V9" s="12">
        <v>0.19444444444444445</v>
      </c>
      <c r="W9" s="12">
        <v>0.21052631578947367</v>
      </c>
      <c r="X9" s="12">
        <v>0.26244972940767586</v>
      </c>
    </row>
    <row r="10" spans="1:24" x14ac:dyDescent="0.2">
      <c r="A10" s="12">
        <v>91</v>
      </c>
      <c r="B10" s="12" t="s">
        <v>27</v>
      </c>
      <c r="C10" s="12">
        <v>0.4</v>
      </c>
      <c r="D10" s="12">
        <v>0.5714285714285714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0.26530612244897978</v>
      </c>
      <c r="K10" s="12">
        <v>0.3761194029850749</v>
      </c>
      <c r="L10" s="12">
        <v>0.3416666666666674</v>
      </c>
      <c r="M10" s="12">
        <v>0.43333333333333357</v>
      </c>
      <c r="N10" s="12">
        <v>0.23002327385570209</v>
      </c>
      <c r="O10" s="12">
        <v>0.2</v>
      </c>
      <c r="P10" s="12">
        <v>0.13962264150943396</v>
      </c>
      <c r="Q10" s="12">
        <v>0.27184466019417464</v>
      </c>
      <c r="R10" s="12">
        <v>0.45714285714285713</v>
      </c>
      <c r="S10" s="12">
        <v>0.125</v>
      </c>
      <c r="T10" s="12">
        <v>0.13836477987421383</v>
      </c>
      <c r="U10" s="12">
        <v>0.35135135135135137</v>
      </c>
      <c r="V10" s="12">
        <v>0.47222222222222221</v>
      </c>
      <c r="W10" s="12">
        <v>0.55263157894736847</v>
      </c>
      <c r="X10" s="12">
        <v>4.5181470632044092E-2</v>
      </c>
    </row>
    <row r="11" spans="1:24" x14ac:dyDescent="0.2">
      <c r="A11" s="12">
        <v>91</v>
      </c>
      <c r="B11" s="12" t="s">
        <v>27</v>
      </c>
      <c r="C11" s="12">
        <v>0.4</v>
      </c>
      <c r="D11" s="12">
        <v>0.5714285714285714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0.26530612244897978</v>
      </c>
      <c r="K11" s="12">
        <v>0.3761194029850749</v>
      </c>
      <c r="L11" s="12">
        <v>0.3416666666666674</v>
      </c>
      <c r="M11" s="12">
        <v>0.43333333333333357</v>
      </c>
      <c r="N11" s="12">
        <v>0.23506594259115593</v>
      </c>
      <c r="O11" s="12">
        <v>0.2</v>
      </c>
      <c r="P11" s="12">
        <v>0.13962264150943396</v>
      </c>
      <c r="Q11" s="12">
        <v>0.27184466019417464</v>
      </c>
      <c r="R11" s="12">
        <v>0.45714285714285713</v>
      </c>
      <c r="S11" s="12">
        <v>0.125</v>
      </c>
      <c r="T11" s="12">
        <v>0.13836477987421383</v>
      </c>
      <c r="U11" s="12">
        <v>0.35135135135135137</v>
      </c>
      <c r="V11" s="12">
        <v>0.69444444444444442</v>
      </c>
      <c r="W11" s="12">
        <v>0.81578947368421051</v>
      </c>
      <c r="X11" s="12">
        <v>6.5041457723052476E-2</v>
      </c>
    </row>
    <row r="12" spans="1:24" x14ac:dyDescent="0.2">
      <c r="A12" s="12">
        <v>91</v>
      </c>
      <c r="B12" s="12" t="s">
        <v>27</v>
      </c>
      <c r="C12" s="12">
        <v>0.4</v>
      </c>
      <c r="D12" s="12">
        <v>0.5714285714285714</v>
      </c>
      <c r="E12" s="12">
        <v>1</v>
      </c>
      <c r="F12" s="12">
        <v>0</v>
      </c>
      <c r="G12" s="12">
        <v>1</v>
      </c>
      <c r="H12" s="12">
        <v>0</v>
      </c>
      <c r="I12" s="12">
        <v>0</v>
      </c>
      <c r="J12" s="12">
        <v>0.26530612244897978</v>
      </c>
      <c r="K12" s="12">
        <v>0.3761194029850749</v>
      </c>
      <c r="L12" s="12">
        <v>0.3416666666666674</v>
      </c>
      <c r="M12" s="12">
        <v>0.43333333333333357</v>
      </c>
      <c r="N12" s="12">
        <v>0.30527540729247477</v>
      </c>
      <c r="O12" s="12">
        <v>0.2</v>
      </c>
      <c r="P12" s="12">
        <v>0.18490566037735848</v>
      </c>
      <c r="Q12" s="12">
        <v>0.34951456310679607</v>
      </c>
      <c r="R12" s="12">
        <v>0.60952380952380958</v>
      </c>
      <c r="S12" s="12">
        <v>0.96875</v>
      </c>
      <c r="T12" s="12">
        <v>5.0314465408805034E-2</v>
      </c>
      <c r="U12" s="12">
        <v>0.1891891891891892</v>
      </c>
      <c r="V12" s="12">
        <v>0.58333333333333337</v>
      </c>
      <c r="W12" s="12">
        <v>0.52631578947368418</v>
      </c>
      <c r="X12" s="12">
        <v>6.9013455141254162E-2</v>
      </c>
    </row>
    <row r="13" spans="1:24" x14ac:dyDescent="0.2">
      <c r="A13" s="12">
        <v>91</v>
      </c>
      <c r="B13" s="12" t="s">
        <v>27</v>
      </c>
      <c r="C13" s="12">
        <v>0.4</v>
      </c>
      <c r="D13" s="12">
        <v>0.5714285714285714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  <c r="J13" s="12">
        <v>0.26530612244897978</v>
      </c>
      <c r="K13" s="12">
        <v>0.3761194029850749</v>
      </c>
      <c r="L13" s="12">
        <v>0.3416666666666674</v>
      </c>
      <c r="M13" s="12">
        <v>0.41666666666666669</v>
      </c>
      <c r="N13" s="12">
        <v>0.25290923196276183</v>
      </c>
      <c r="O13" s="12">
        <v>0.2</v>
      </c>
      <c r="P13" s="12">
        <v>0.13962264150943396</v>
      </c>
      <c r="Q13" s="12">
        <v>0.27184466019417464</v>
      </c>
      <c r="R13" s="12">
        <v>0.45714285714285713</v>
      </c>
      <c r="S13" s="12">
        <v>0.125</v>
      </c>
      <c r="T13" s="12">
        <v>0.13836477987421383</v>
      </c>
      <c r="U13" s="12">
        <v>0.35135135135135137</v>
      </c>
      <c r="V13" s="12">
        <v>0.41666666666666669</v>
      </c>
      <c r="W13" s="12">
        <v>0.47368421052631576</v>
      </c>
      <c r="X13" s="12">
        <v>0.10277543319596842</v>
      </c>
    </row>
    <row r="14" spans="1:24" x14ac:dyDescent="0.2">
      <c r="A14" s="12">
        <v>93</v>
      </c>
      <c r="B14" s="12" t="s">
        <v>27</v>
      </c>
      <c r="C14" s="12">
        <v>0.2</v>
      </c>
      <c r="D14" s="12">
        <v>0.95238095238095233</v>
      </c>
      <c r="E14" s="12">
        <v>1</v>
      </c>
      <c r="F14" s="12">
        <v>1</v>
      </c>
      <c r="G14" s="12">
        <v>1</v>
      </c>
      <c r="H14" s="12">
        <v>0.5</v>
      </c>
      <c r="I14" s="12">
        <v>0</v>
      </c>
      <c r="J14" s="12">
        <v>0.68221574344023317</v>
      </c>
      <c r="K14" s="12">
        <v>0.74328358208955236</v>
      </c>
      <c r="L14" s="12">
        <v>0.83333333333333337</v>
      </c>
      <c r="M14" s="12">
        <v>0.7250000000000002</v>
      </c>
      <c r="N14" s="12">
        <v>0.78626842513576412</v>
      </c>
      <c r="O14" s="12">
        <v>0.3</v>
      </c>
      <c r="P14" s="12">
        <v>0.46037735849056605</v>
      </c>
      <c r="Q14" s="12">
        <v>0.65048543689320393</v>
      </c>
      <c r="R14" s="12">
        <v>0.74761904761904774</v>
      </c>
      <c r="S14" s="12">
        <v>0.90625</v>
      </c>
      <c r="T14" s="12">
        <v>0.47169811320754718</v>
      </c>
      <c r="U14" s="12">
        <v>0.10810810810810811</v>
      </c>
      <c r="V14" s="12">
        <v>0.25</v>
      </c>
      <c r="W14" s="12">
        <v>0.23684210526315788</v>
      </c>
      <c r="X14" s="12">
        <v>0.50727372027208184</v>
      </c>
    </row>
    <row r="15" spans="1:24" x14ac:dyDescent="0.2">
      <c r="A15" s="12">
        <v>93</v>
      </c>
      <c r="B15" s="12" t="s">
        <v>27</v>
      </c>
      <c r="C15" s="12">
        <v>0.2</v>
      </c>
      <c r="D15" s="12">
        <v>0.95238095238095233</v>
      </c>
      <c r="E15" s="12">
        <v>1</v>
      </c>
      <c r="F15" s="12">
        <v>1</v>
      </c>
      <c r="G15" s="12">
        <v>1</v>
      </c>
      <c r="H15" s="12">
        <v>0.5</v>
      </c>
      <c r="I15" s="12">
        <v>0</v>
      </c>
      <c r="J15" s="12">
        <v>0.84548104956268189</v>
      </c>
      <c r="K15" s="12">
        <v>0.91791044776119401</v>
      </c>
      <c r="L15" s="12">
        <v>0.95000000000000051</v>
      </c>
      <c r="M15" s="12">
        <v>0.70833333333333337</v>
      </c>
      <c r="N15" s="12">
        <v>0.88518231186966645</v>
      </c>
      <c r="O15" s="12">
        <v>0.3</v>
      </c>
      <c r="P15" s="12">
        <v>0.46037735849056605</v>
      </c>
      <c r="Q15" s="12">
        <v>0.65048543689320393</v>
      </c>
      <c r="R15" s="12">
        <v>0.74761904761904774</v>
      </c>
      <c r="S15" s="12">
        <v>0.90625</v>
      </c>
      <c r="T15" s="12">
        <v>0.47169811320754718</v>
      </c>
      <c r="U15" s="12">
        <v>0.10810810810810811</v>
      </c>
      <c r="V15" s="12">
        <v>0.25</v>
      </c>
      <c r="W15" s="12">
        <v>0.23684210526315788</v>
      </c>
      <c r="X15" s="12">
        <v>0.65741522268010522</v>
      </c>
    </row>
    <row r="16" spans="1:24" x14ac:dyDescent="0.2">
      <c r="A16" s="12">
        <v>94</v>
      </c>
      <c r="B16" s="12" t="s">
        <v>27</v>
      </c>
      <c r="C16" s="12">
        <v>0.8</v>
      </c>
      <c r="D16" s="12">
        <v>0.19047619047619047</v>
      </c>
      <c r="E16" s="12">
        <v>1</v>
      </c>
      <c r="F16" s="12">
        <v>0</v>
      </c>
      <c r="G16" s="12">
        <v>1</v>
      </c>
      <c r="H16" s="12">
        <v>0</v>
      </c>
      <c r="I16" s="12">
        <v>0</v>
      </c>
      <c r="J16" s="12">
        <v>0.31195335276967928</v>
      </c>
      <c r="K16" s="12">
        <v>0.4567164179104477</v>
      </c>
      <c r="L16" s="12">
        <v>0.43333333333333357</v>
      </c>
      <c r="M16" s="12">
        <v>0.65833333333333377</v>
      </c>
      <c r="N16" s="12">
        <v>0.30100853374709075</v>
      </c>
      <c r="O16" s="12">
        <v>0.2</v>
      </c>
      <c r="P16" s="12">
        <v>0.13584905660377358</v>
      </c>
      <c r="Q16" s="12">
        <v>9.7087378640776378E-2</v>
      </c>
      <c r="R16" s="12">
        <v>0.6333333333333333</v>
      </c>
      <c r="S16" s="12">
        <v>1</v>
      </c>
      <c r="T16" s="12">
        <v>2.5157232704402517E-2</v>
      </c>
      <c r="U16" s="12">
        <v>0.35135135135135137</v>
      </c>
      <c r="V16" s="12">
        <v>0.66666666666666663</v>
      </c>
      <c r="W16" s="12">
        <v>0.78947368421052633</v>
      </c>
      <c r="X16" s="12">
        <v>7.1421478576038921E-2</v>
      </c>
    </row>
    <row r="17" spans="1:24" x14ac:dyDescent="0.2">
      <c r="A17" s="12">
        <v>94</v>
      </c>
      <c r="B17" s="12" t="s">
        <v>27</v>
      </c>
      <c r="C17" s="12">
        <v>0.8</v>
      </c>
      <c r="D17" s="12">
        <v>0.19047619047619047</v>
      </c>
      <c r="E17" s="12">
        <v>0</v>
      </c>
      <c r="F17" s="12">
        <v>0</v>
      </c>
      <c r="G17" s="12">
        <v>1</v>
      </c>
      <c r="H17" s="12">
        <v>0</v>
      </c>
      <c r="I17" s="12">
        <v>0</v>
      </c>
      <c r="J17" s="12">
        <v>0.31195335276967928</v>
      </c>
      <c r="K17" s="12">
        <v>0.4567164179104477</v>
      </c>
      <c r="L17" s="12">
        <v>0.43333333333333357</v>
      </c>
      <c r="M17" s="12">
        <v>0.65833333333333377</v>
      </c>
      <c r="N17" s="12">
        <v>0.2808378588052754</v>
      </c>
      <c r="O17" s="12">
        <v>0.2</v>
      </c>
      <c r="P17" s="12">
        <v>0.1811320754716981</v>
      </c>
      <c r="Q17" s="12">
        <v>0.27184466019417464</v>
      </c>
      <c r="R17" s="12">
        <v>0.6333333333333333</v>
      </c>
      <c r="S17" s="12">
        <v>0.125</v>
      </c>
      <c r="T17" s="12">
        <v>0.23270440251572327</v>
      </c>
      <c r="U17" s="12">
        <v>0.59459459459459463</v>
      </c>
      <c r="V17" s="12">
        <v>0.3888888888888889</v>
      </c>
      <c r="W17" s="12">
        <v>0.47368421052631576</v>
      </c>
      <c r="X17" s="12">
        <v>7.6386475348791019E-2</v>
      </c>
    </row>
    <row r="18" spans="1:24" x14ac:dyDescent="0.2">
      <c r="A18" s="12">
        <v>94</v>
      </c>
      <c r="B18" s="12" t="s">
        <v>27</v>
      </c>
      <c r="C18" s="12">
        <v>0.8</v>
      </c>
      <c r="D18" s="12">
        <v>0.19047619047619047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0.31195335276967928</v>
      </c>
      <c r="K18" s="12">
        <v>0.4567164179104477</v>
      </c>
      <c r="L18" s="12">
        <v>0.43333333333333357</v>
      </c>
      <c r="M18" s="12">
        <v>0.65833333333333377</v>
      </c>
      <c r="N18" s="12">
        <v>0.30527540729247477</v>
      </c>
      <c r="O18" s="12">
        <v>0.2</v>
      </c>
      <c r="P18" s="12">
        <v>0.1811320754716981</v>
      </c>
      <c r="Q18" s="12">
        <v>0.27184466019417464</v>
      </c>
      <c r="R18" s="12">
        <v>0.6333333333333333</v>
      </c>
      <c r="S18" s="12">
        <v>0.125</v>
      </c>
      <c r="T18" s="12">
        <v>0.23270440251572327</v>
      </c>
      <c r="U18" s="12">
        <v>0.59459459459459463</v>
      </c>
      <c r="V18" s="12">
        <v>0.3888888888888889</v>
      </c>
      <c r="W18" s="12">
        <v>0.47368421052631576</v>
      </c>
      <c r="X18" s="12">
        <v>8.3833970507919173E-2</v>
      </c>
    </row>
    <row r="19" spans="1:24" x14ac:dyDescent="0.2">
      <c r="A19" s="12">
        <v>94</v>
      </c>
      <c r="B19" s="12" t="s">
        <v>27</v>
      </c>
      <c r="C19" s="12">
        <v>0.8</v>
      </c>
      <c r="D19" s="12">
        <v>0.19047619047619047</v>
      </c>
      <c r="E19" s="12">
        <v>1</v>
      </c>
      <c r="F19" s="12">
        <v>1</v>
      </c>
      <c r="G19" s="12">
        <v>1</v>
      </c>
      <c r="H19" s="12">
        <v>0</v>
      </c>
      <c r="I19" s="12">
        <v>0</v>
      </c>
      <c r="J19" s="12">
        <v>0.31195335276967928</v>
      </c>
      <c r="K19" s="12">
        <v>0.4567164179104477</v>
      </c>
      <c r="L19" s="12">
        <v>0.43333333333333357</v>
      </c>
      <c r="M19" s="12">
        <v>0.65833333333333377</v>
      </c>
      <c r="N19" s="12">
        <v>0.32234290147401085</v>
      </c>
      <c r="O19" s="12">
        <v>0.2</v>
      </c>
      <c r="P19" s="12">
        <v>0.13584905660377358</v>
      </c>
      <c r="Q19" s="12">
        <v>9.7087378640776378E-2</v>
      </c>
      <c r="R19" s="12">
        <v>0.6333333333333333</v>
      </c>
      <c r="S19" s="12">
        <v>1</v>
      </c>
      <c r="T19" s="12">
        <v>0.12578616352201258</v>
      </c>
      <c r="U19" s="12">
        <v>0.1891891891891892</v>
      </c>
      <c r="V19" s="12">
        <v>0.66666666666666663</v>
      </c>
      <c r="W19" s="12">
        <v>0.68421052631578949</v>
      </c>
      <c r="X19" s="12">
        <v>0.10865895437167966</v>
      </c>
    </row>
    <row r="20" spans="1:24" x14ac:dyDescent="0.2">
      <c r="A20" s="12">
        <v>94</v>
      </c>
      <c r="B20" s="12" t="s">
        <v>27</v>
      </c>
      <c r="C20" s="12">
        <v>0.8</v>
      </c>
      <c r="D20" s="12">
        <v>0.19047619047619047</v>
      </c>
      <c r="E20" s="12">
        <v>0</v>
      </c>
      <c r="F20" s="12">
        <v>0</v>
      </c>
      <c r="G20" s="12">
        <v>1</v>
      </c>
      <c r="H20" s="12">
        <v>0</v>
      </c>
      <c r="I20" s="12">
        <v>0</v>
      </c>
      <c r="J20" s="12">
        <v>0.31195335276967928</v>
      </c>
      <c r="K20" s="12">
        <v>0.4567164179104477</v>
      </c>
      <c r="L20" s="12">
        <v>0.43333333333333357</v>
      </c>
      <c r="M20" s="12">
        <v>0.65833333333333377</v>
      </c>
      <c r="N20" s="12">
        <v>0.31497284716834756</v>
      </c>
      <c r="O20" s="12">
        <v>0.2</v>
      </c>
      <c r="P20" s="12">
        <v>0.1811320754716981</v>
      </c>
      <c r="Q20" s="12">
        <v>0.27184466019417464</v>
      </c>
      <c r="R20" s="12">
        <v>0.6333333333333333</v>
      </c>
      <c r="S20" s="12">
        <v>0.1875</v>
      </c>
      <c r="T20" s="12">
        <v>0.32704402515723269</v>
      </c>
      <c r="U20" s="12">
        <v>0.72972972972972971</v>
      </c>
      <c r="V20" s="12">
        <v>0.3611111111111111</v>
      </c>
      <c r="W20" s="12">
        <v>0.42105263157894735</v>
      </c>
      <c r="X20" s="12">
        <v>0.1210714463035599</v>
      </c>
    </row>
    <row r="21" spans="1:24" x14ac:dyDescent="0.2">
      <c r="A21" s="12">
        <v>95</v>
      </c>
      <c r="B21" s="12" t="s">
        <v>27</v>
      </c>
      <c r="C21" s="12">
        <v>0.2</v>
      </c>
      <c r="D21" s="12">
        <v>0.61904761904761907</v>
      </c>
      <c r="E21" s="12">
        <v>0</v>
      </c>
      <c r="F21" s="12">
        <v>0</v>
      </c>
      <c r="G21" s="12">
        <v>1</v>
      </c>
      <c r="H21" s="12">
        <v>0.5</v>
      </c>
      <c r="I21" s="12">
        <v>0</v>
      </c>
      <c r="J21" s="12">
        <v>0.65597667638483947</v>
      </c>
      <c r="K21" s="12">
        <v>0.71194029850746299</v>
      </c>
      <c r="L21" s="12">
        <v>0.71666666666666734</v>
      </c>
      <c r="M21" s="12">
        <v>0.64166666666666694</v>
      </c>
      <c r="N21" s="12">
        <v>0.56788207913110944</v>
      </c>
      <c r="O21" s="12">
        <v>0.2</v>
      </c>
      <c r="P21" s="12">
        <v>0.30188679245283018</v>
      </c>
      <c r="Q21" s="12">
        <v>0.84466019417475713</v>
      </c>
      <c r="R21" s="12">
        <v>0.51428571428571435</v>
      </c>
      <c r="S21" s="12">
        <v>0.15625</v>
      </c>
      <c r="T21" s="12">
        <v>0.41509433962264153</v>
      </c>
      <c r="U21" s="12">
        <v>0.67567567567567566</v>
      </c>
      <c r="V21" s="12">
        <v>0.27777777777777779</v>
      </c>
      <c r="W21" s="12">
        <v>0.31578947368421051</v>
      </c>
      <c r="X21" s="12">
        <v>0.29112258577031924</v>
      </c>
    </row>
    <row r="22" spans="1:24" x14ac:dyDescent="0.2">
      <c r="A22" s="12">
        <v>95</v>
      </c>
      <c r="B22" s="12" t="s">
        <v>27</v>
      </c>
      <c r="C22" s="12">
        <v>0.2</v>
      </c>
      <c r="D22" s="12">
        <v>0.61904761904761907</v>
      </c>
      <c r="E22" s="12">
        <v>0</v>
      </c>
      <c r="F22" s="12">
        <v>1</v>
      </c>
      <c r="G22" s="12">
        <v>1</v>
      </c>
      <c r="H22" s="12">
        <v>0.5</v>
      </c>
      <c r="I22" s="12">
        <v>0</v>
      </c>
      <c r="J22" s="12">
        <v>0.65597667638483947</v>
      </c>
      <c r="K22" s="12">
        <v>0.71194029850746299</v>
      </c>
      <c r="L22" s="12">
        <v>0.70833333333333337</v>
      </c>
      <c r="M22" s="12">
        <v>0.64166666666666694</v>
      </c>
      <c r="N22" s="12">
        <v>0.60550814584949575</v>
      </c>
      <c r="O22" s="12">
        <v>0.2</v>
      </c>
      <c r="P22" s="12">
        <v>0.30188679245283018</v>
      </c>
      <c r="Q22" s="12">
        <v>0.84466019417475713</v>
      </c>
      <c r="R22" s="12">
        <v>0.51428571428571435</v>
      </c>
      <c r="S22" s="12">
        <v>0.10624999999999996</v>
      </c>
      <c r="T22" s="12">
        <v>0.70440251572327039</v>
      </c>
      <c r="U22" s="12">
        <v>0.6216216216216216</v>
      </c>
      <c r="V22" s="12">
        <v>0.16666666666666666</v>
      </c>
      <c r="W22" s="12">
        <v>0.23684210526315788</v>
      </c>
      <c r="X22" s="12">
        <v>0.34573755027059233</v>
      </c>
    </row>
    <row r="23" spans="1:24" x14ac:dyDescent="0.2">
      <c r="A23" s="12">
        <v>95</v>
      </c>
      <c r="B23" s="12" t="s">
        <v>27</v>
      </c>
      <c r="C23" s="12">
        <v>0.2</v>
      </c>
      <c r="D23" s="12">
        <v>0.61904761904761907</v>
      </c>
      <c r="E23" s="12">
        <v>0</v>
      </c>
      <c r="F23" s="12">
        <v>1</v>
      </c>
      <c r="G23" s="12">
        <v>1</v>
      </c>
      <c r="H23" s="12">
        <v>0.5</v>
      </c>
      <c r="I23" s="12">
        <v>0</v>
      </c>
      <c r="J23" s="12">
        <v>0.65597667638483947</v>
      </c>
      <c r="K23" s="12">
        <v>0.71194029850746299</v>
      </c>
      <c r="L23" s="12">
        <v>0.71666666666666734</v>
      </c>
      <c r="M23" s="12">
        <v>0.64166666666666694</v>
      </c>
      <c r="N23" s="12">
        <v>0.61055081458494953</v>
      </c>
      <c r="O23" s="12">
        <v>0.2</v>
      </c>
      <c r="P23" s="12">
        <v>0.30188679245283018</v>
      </c>
      <c r="Q23" s="12">
        <v>0.84466019417475713</v>
      </c>
      <c r="R23" s="12">
        <v>0.51428571428571435</v>
      </c>
      <c r="S23" s="12">
        <v>0.15625</v>
      </c>
      <c r="T23" s="12">
        <v>0.41509433962264153</v>
      </c>
      <c r="U23" s="12">
        <v>0.67567567567567566</v>
      </c>
      <c r="V23" s="12">
        <v>0.16666666666666666</v>
      </c>
      <c r="W23" s="12">
        <v>0.23684210526315788</v>
      </c>
      <c r="X23" s="12">
        <v>0.4346109925028549</v>
      </c>
    </row>
    <row r="24" spans="1:24" x14ac:dyDescent="0.2">
      <c r="A24" s="12">
        <v>95</v>
      </c>
      <c r="B24" s="12" t="s">
        <v>27</v>
      </c>
      <c r="C24" s="12">
        <v>0.2</v>
      </c>
      <c r="D24" s="12">
        <v>0.61904761904761907</v>
      </c>
      <c r="E24" s="12">
        <v>0</v>
      </c>
      <c r="F24" s="12">
        <v>0</v>
      </c>
      <c r="G24" s="12">
        <v>1</v>
      </c>
      <c r="H24" s="12">
        <v>0.5</v>
      </c>
      <c r="I24" s="12">
        <v>0</v>
      </c>
      <c r="J24" s="12">
        <v>0.65597667638483947</v>
      </c>
      <c r="K24" s="12">
        <v>0.71194029850746299</v>
      </c>
      <c r="L24" s="12">
        <v>0.71666666666666734</v>
      </c>
      <c r="M24" s="12">
        <v>0.64166666666666694</v>
      </c>
      <c r="N24" s="12">
        <v>0.59115593483320406</v>
      </c>
      <c r="O24" s="13">
        <v>0.4</v>
      </c>
      <c r="P24" s="12">
        <v>0.42264150943396228</v>
      </c>
      <c r="Q24" s="12">
        <v>0.65048543689320393</v>
      </c>
      <c r="R24" s="12">
        <v>0.38095238095238104</v>
      </c>
      <c r="S24" s="12">
        <v>0.11250000000000004</v>
      </c>
      <c r="T24" s="12">
        <v>0.54088050314465408</v>
      </c>
      <c r="U24" s="12">
        <v>0.72972972972972971</v>
      </c>
      <c r="V24" s="12">
        <v>0.1388888888888889</v>
      </c>
      <c r="W24" s="12">
        <v>0.18421052631578946</v>
      </c>
      <c r="X24" s="12">
        <v>0.40631051089816794</v>
      </c>
    </row>
    <row r="25" spans="1:24" x14ac:dyDescent="0.2">
      <c r="A25" s="12">
        <v>95</v>
      </c>
      <c r="B25" s="12" t="s">
        <v>27</v>
      </c>
      <c r="C25" s="12">
        <v>0.2</v>
      </c>
      <c r="D25" s="12">
        <v>0.61904761904761907</v>
      </c>
      <c r="E25" s="12">
        <v>1</v>
      </c>
      <c r="F25" s="12">
        <v>1</v>
      </c>
      <c r="G25" s="12">
        <v>1</v>
      </c>
      <c r="H25" s="12">
        <v>0.5</v>
      </c>
      <c r="I25" s="12">
        <v>0</v>
      </c>
      <c r="J25" s="12">
        <v>0.65597667638483947</v>
      </c>
      <c r="K25" s="12">
        <v>0.71194029850746299</v>
      </c>
      <c r="L25" s="12">
        <v>0.71666666666666734</v>
      </c>
      <c r="M25" s="12">
        <v>0.64166666666666694</v>
      </c>
      <c r="N25" s="12">
        <v>0.67067494181536069</v>
      </c>
      <c r="O25" s="12">
        <v>0.4</v>
      </c>
      <c r="P25" s="12">
        <v>0.31698113207547168</v>
      </c>
      <c r="Q25" s="12">
        <v>9.7087378640776378E-2</v>
      </c>
      <c r="R25" s="12">
        <v>0.6333333333333333</v>
      </c>
      <c r="S25" s="12">
        <v>1</v>
      </c>
      <c r="T25" s="12">
        <v>0.36477987421383645</v>
      </c>
      <c r="U25" s="12">
        <v>0.35135135135135137</v>
      </c>
      <c r="V25" s="12">
        <v>0.3611111111111111</v>
      </c>
      <c r="W25" s="12">
        <v>0.28947368421052633</v>
      </c>
      <c r="X25" s="12">
        <v>0.43076312000397199</v>
      </c>
    </row>
    <row r="26" spans="1:24" x14ac:dyDescent="0.2">
      <c r="A26" s="12">
        <v>102</v>
      </c>
      <c r="B26" s="12" t="s">
        <v>27</v>
      </c>
      <c r="C26" s="12">
        <v>0.4</v>
      </c>
      <c r="D26" s="12">
        <v>0.52380952380952384</v>
      </c>
      <c r="E26" s="12">
        <v>0</v>
      </c>
      <c r="F26" s="12">
        <v>0</v>
      </c>
      <c r="G26" s="12">
        <v>1</v>
      </c>
      <c r="H26" s="12">
        <v>0</v>
      </c>
      <c r="I26" s="12">
        <v>0</v>
      </c>
      <c r="J26" s="12">
        <v>0.30903790087463573</v>
      </c>
      <c r="K26" s="12">
        <v>0.46119402985074637</v>
      </c>
      <c r="L26" s="12">
        <v>0.42500000000000071</v>
      </c>
      <c r="M26" s="12">
        <v>0.39166666666666689</v>
      </c>
      <c r="N26" s="12">
        <v>0.2548487199379364</v>
      </c>
      <c r="O26" s="12">
        <v>0.2</v>
      </c>
      <c r="P26" s="12">
        <v>0.17735849056603772</v>
      </c>
      <c r="Q26" s="12">
        <v>0.6893203883495147</v>
      </c>
      <c r="R26" s="12">
        <v>0.27142857142857157</v>
      </c>
      <c r="S26" s="12">
        <v>0.15625</v>
      </c>
      <c r="T26" s="12">
        <v>0.21383647798742139</v>
      </c>
      <c r="U26" s="12">
        <v>0.35135135135135137</v>
      </c>
      <c r="V26" s="12">
        <v>0.52777777777777779</v>
      </c>
      <c r="W26" s="12">
        <v>0.55263157894736847</v>
      </c>
      <c r="X26" s="12">
        <v>4.9848567598431058E-2</v>
      </c>
    </row>
    <row r="27" spans="1:24" x14ac:dyDescent="0.2">
      <c r="A27" s="12">
        <v>102</v>
      </c>
      <c r="B27" s="12" t="s">
        <v>27</v>
      </c>
      <c r="C27" s="12">
        <v>0.4</v>
      </c>
      <c r="D27" s="12">
        <v>0.52380952380952384</v>
      </c>
      <c r="E27" s="12">
        <v>0</v>
      </c>
      <c r="F27" s="12">
        <v>0</v>
      </c>
      <c r="G27" s="12">
        <v>1</v>
      </c>
      <c r="H27" s="12">
        <v>0</v>
      </c>
      <c r="I27" s="12">
        <v>0</v>
      </c>
      <c r="J27" s="12">
        <v>0.30903790087463573</v>
      </c>
      <c r="K27" s="12">
        <v>0.46119402985074637</v>
      </c>
      <c r="L27" s="12">
        <v>0.42500000000000071</v>
      </c>
      <c r="M27" s="12">
        <v>0.39166666666666689</v>
      </c>
      <c r="N27" s="12">
        <v>0.27230411171450736</v>
      </c>
      <c r="O27" s="12">
        <v>0.2</v>
      </c>
      <c r="P27" s="12">
        <v>0.17735849056603772</v>
      </c>
      <c r="Q27" s="12">
        <v>0.6893203883495147</v>
      </c>
      <c r="R27" s="12">
        <v>0.27142857142857157</v>
      </c>
      <c r="S27" s="12">
        <v>0.15625</v>
      </c>
      <c r="T27" s="12">
        <v>0.21383647798742139</v>
      </c>
      <c r="U27" s="12">
        <v>0.13513513513513514</v>
      </c>
      <c r="V27" s="12">
        <v>0.41666666666666669</v>
      </c>
      <c r="W27" s="12">
        <v>0.44736842105263158</v>
      </c>
      <c r="X27" s="12">
        <v>6.5959982126011618E-2</v>
      </c>
    </row>
    <row r="28" spans="1:24" x14ac:dyDescent="0.2">
      <c r="A28" s="12">
        <v>102</v>
      </c>
      <c r="B28" s="12" t="s">
        <v>27</v>
      </c>
      <c r="C28" s="12">
        <v>0.4</v>
      </c>
      <c r="D28" s="12">
        <v>0.52380952380952384</v>
      </c>
      <c r="E28" s="12">
        <v>0</v>
      </c>
      <c r="F28" s="12">
        <v>0</v>
      </c>
      <c r="G28" s="12">
        <v>1</v>
      </c>
      <c r="H28" s="12">
        <v>1</v>
      </c>
      <c r="I28" s="12">
        <v>0</v>
      </c>
      <c r="J28" s="12">
        <v>0.30320699708454818</v>
      </c>
      <c r="K28" s="12">
        <v>0.46119402985074637</v>
      </c>
      <c r="L28" s="12">
        <v>0.42500000000000071</v>
      </c>
      <c r="M28" s="12">
        <v>0.54166666666666663</v>
      </c>
      <c r="N28" s="12">
        <v>0.34794414274631497</v>
      </c>
      <c r="O28" s="12">
        <v>0.2</v>
      </c>
      <c r="P28" s="12">
        <v>0.17735849056603772</v>
      </c>
      <c r="Q28" s="12">
        <v>0.6893203883495147</v>
      </c>
      <c r="R28" s="12">
        <v>0.27142857142857157</v>
      </c>
      <c r="S28" s="12">
        <v>0.125</v>
      </c>
      <c r="T28" s="12">
        <v>0.21383647798742139</v>
      </c>
      <c r="U28" s="12">
        <v>0.35135135135135137</v>
      </c>
      <c r="V28" s="12">
        <v>0.30555555555555558</v>
      </c>
      <c r="W28" s="12">
        <v>0.23684210526315788</v>
      </c>
      <c r="X28" s="12">
        <v>0.10215480859937441</v>
      </c>
    </row>
    <row r="29" spans="1:24" x14ac:dyDescent="0.2">
      <c r="A29" s="12">
        <v>102</v>
      </c>
      <c r="B29" s="12" t="s">
        <v>27</v>
      </c>
      <c r="C29" s="12">
        <v>0.4</v>
      </c>
      <c r="D29" s="12">
        <v>0.52380952380952384</v>
      </c>
      <c r="E29" s="12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0.30903790087463573</v>
      </c>
      <c r="K29" s="12">
        <v>0.46119402985074637</v>
      </c>
      <c r="L29" s="12">
        <v>0.42500000000000071</v>
      </c>
      <c r="M29" s="12">
        <v>0.39166666666666689</v>
      </c>
      <c r="N29" s="12">
        <v>0.33048875096974401</v>
      </c>
      <c r="O29" s="12">
        <v>0.2</v>
      </c>
      <c r="P29" s="12">
        <v>0.17735849056603772</v>
      </c>
      <c r="Q29" s="12">
        <v>0.6893203883495147</v>
      </c>
      <c r="R29" s="12">
        <v>0.27142857142857157</v>
      </c>
      <c r="S29" s="12">
        <v>0.125</v>
      </c>
      <c r="T29" s="12">
        <v>0.28930817610062892</v>
      </c>
      <c r="U29" s="12">
        <v>0.56756756756756754</v>
      </c>
      <c r="V29" s="12">
        <v>0.3611111111111111</v>
      </c>
      <c r="W29" s="12">
        <v>0.42105263157894735</v>
      </c>
      <c r="X29" s="12">
        <v>0.12020257186832829</v>
      </c>
    </row>
    <row r="30" spans="1:24" x14ac:dyDescent="0.2">
      <c r="A30" s="12">
        <v>102</v>
      </c>
      <c r="B30" s="12" t="s">
        <v>27</v>
      </c>
      <c r="C30" s="12">
        <v>0.4</v>
      </c>
      <c r="D30" s="12">
        <v>0.52380952380952384</v>
      </c>
      <c r="E30" s="12">
        <v>0</v>
      </c>
      <c r="F30" s="12">
        <v>1</v>
      </c>
      <c r="G30" s="12">
        <v>1</v>
      </c>
      <c r="H30" s="12">
        <v>1</v>
      </c>
      <c r="I30" s="12">
        <v>0</v>
      </c>
      <c r="J30" s="12">
        <v>0.30320699708454818</v>
      </c>
      <c r="K30" s="12">
        <v>0.46119402985074637</v>
      </c>
      <c r="L30" s="12">
        <v>0.42500000000000071</v>
      </c>
      <c r="M30" s="12">
        <v>0.54166666666666663</v>
      </c>
      <c r="N30" s="12">
        <v>0.39643134212567882</v>
      </c>
      <c r="O30" s="12">
        <v>0.2</v>
      </c>
      <c r="P30" s="12">
        <v>0.17735849056603772</v>
      </c>
      <c r="Q30" s="12">
        <v>0.6893203883495147</v>
      </c>
      <c r="R30" s="12">
        <v>0.27142857142857157</v>
      </c>
      <c r="S30" s="12">
        <v>4.3750000000000011E-2</v>
      </c>
      <c r="T30" s="12">
        <v>0.39622641509433965</v>
      </c>
      <c r="U30" s="12">
        <v>0.35135135135135137</v>
      </c>
      <c r="V30" s="12">
        <v>0.30555555555555558</v>
      </c>
      <c r="W30" s="12">
        <v>0.34210526315789475</v>
      </c>
      <c r="X30" s="12">
        <v>0.15245022590735316</v>
      </c>
    </row>
    <row r="31" spans="1:24" x14ac:dyDescent="0.2">
      <c r="A31" s="12">
        <v>103</v>
      </c>
      <c r="B31" s="12" t="s">
        <v>27</v>
      </c>
      <c r="C31" s="12">
        <v>0</v>
      </c>
      <c r="D31" s="12">
        <v>0.61904761904761907</v>
      </c>
      <c r="E31" s="12">
        <v>0</v>
      </c>
      <c r="F31" s="12">
        <v>1</v>
      </c>
      <c r="G31" s="12">
        <v>1</v>
      </c>
      <c r="H31" s="12">
        <v>0.5</v>
      </c>
      <c r="I31" s="12">
        <v>0</v>
      </c>
      <c r="J31" s="12">
        <v>0.5160349854227404</v>
      </c>
      <c r="K31" s="12">
        <v>0.71194029850746299</v>
      </c>
      <c r="L31" s="12">
        <v>0.57500000000000051</v>
      </c>
      <c r="M31" s="12">
        <v>0.70000000000000051</v>
      </c>
      <c r="N31" s="12">
        <v>0.60395655546935612</v>
      </c>
      <c r="O31" s="12">
        <v>0.2</v>
      </c>
      <c r="P31" s="12">
        <v>0.26037735849056604</v>
      </c>
      <c r="Q31" s="12">
        <v>0.6893203883495147</v>
      </c>
      <c r="R31" s="12">
        <v>0.51428571428571435</v>
      </c>
      <c r="S31" s="12">
        <v>3.125E-2</v>
      </c>
      <c r="T31" s="12">
        <v>0.71698113207547165</v>
      </c>
      <c r="U31" s="12">
        <v>0.51351351351351349</v>
      </c>
      <c r="V31" s="12">
        <v>0.1111111111111111</v>
      </c>
      <c r="W31" s="12">
        <v>0.15789473684210525</v>
      </c>
      <c r="X31" s="12">
        <v>0.33022193535574201</v>
      </c>
    </row>
    <row r="32" spans="1:24" x14ac:dyDescent="0.2">
      <c r="A32" s="12">
        <v>103</v>
      </c>
      <c r="B32" s="12" t="s">
        <v>27</v>
      </c>
      <c r="C32" s="12">
        <v>0</v>
      </c>
      <c r="D32" s="12">
        <v>0.61904761904761907</v>
      </c>
      <c r="E32" s="12">
        <v>0</v>
      </c>
      <c r="F32" s="12">
        <v>0</v>
      </c>
      <c r="G32" s="12">
        <v>1</v>
      </c>
      <c r="H32" s="12">
        <v>0.5</v>
      </c>
      <c r="I32" s="12">
        <v>0</v>
      </c>
      <c r="J32" s="12">
        <v>0.5160349854227404</v>
      </c>
      <c r="K32" s="12">
        <v>0.71194029850746299</v>
      </c>
      <c r="L32" s="12">
        <v>0.57500000000000051</v>
      </c>
      <c r="M32" s="12">
        <v>0.70000000000000051</v>
      </c>
      <c r="N32" s="12">
        <v>0.55236617532971299</v>
      </c>
      <c r="O32" s="12">
        <v>0.2</v>
      </c>
      <c r="P32" s="12">
        <v>0.30188679245283018</v>
      </c>
      <c r="Q32" s="12">
        <v>0.84466019417475713</v>
      </c>
      <c r="R32" s="12">
        <v>0.51428571428571435</v>
      </c>
      <c r="S32" s="12">
        <v>0.15625</v>
      </c>
      <c r="T32" s="12">
        <v>0.41509433962264153</v>
      </c>
      <c r="U32" s="12">
        <v>0.67567567567567566</v>
      </c>
      <c r="V32" s="12">
        <v>0.27777777777777779</v>
      </c>
      <c r="W32" s="12">
        <v>0.31578947368421051</v>
      </c>
      <c r="X32" s="12">
        <v>0.19418102378233454</v>
      </c>
    </row>
    <row r="33" spans="1:24" x14ac:dyDescent="0.2">
      <c r="A33" s="12">
        <v>103</v>
      </c>
      <c r="B33" s="12" t="s">
        <v>27</v>
      </c>
      <c r="C33" s="12">
        <v>0</v>
      </c>
      <c r="D33" s="12">
        <v>0.61904761904761907</v>
      </c>
      <c r="E33" s="12">
        <v>0</v>
      </c>
      <c r="F33" s="12">
        <v>0</v>
      </c>
      <c r="G33" s="12">
        <v>1</v>
      </c>
      <c r="H33" s="12">
        <v>0.5</v>
      </c>
      <c r="I33" s="12">
        <v>0</v>
      </c>
      <c r="J33" s="12">
        <v>0.5160349854227404</v>
      </c>
      <c r="K33" s="12">
        <v>0.71194029850746299</v>
      </c>
      <c r="L33" s="12">
        <v>0.57500000000000051</v>
      </c>
      <c r="M33" s="12">
        <v>0.70000000000000051</v>
      </c>
      <c r="N33" s="12">
        <v>0.56128782001551591</v>
      </c>
      <c r="O33" s="12">
        <v>0.2</v>
      </c>
      <c r="P33" s="12">
        <v>0.30188679245283018</v>
      </c>
      <c r="Q33" s="12">
        <v>0.84466019417475713</v>
      </c>
      <c r="R33" s="12">
        <v>0.51428571428571435</v>
      </c>
      <c r="S33" s="12">
        <v>0.15625</v>
      </c>
      <c r="T33" s="12">
        <v>0.41509433962264153</v>
      </c>
      <c r="U33" s="12">
        <v>0.67567567567567566</v>
      </c>
      <c r="V33" s="12">
        <v>0.30555555555555558</v>
      </c>
      <c r="W33" s="12">
        <v>0.31578947368421051</v>
      </c>
      <c r="X33" s="12">
        <v>0.26977309964748525</v>
      </c>
    </row>
    <row r="34" spans="1:24" x14ac:dyDescent="0.2">
      <c r="A34" s="12">
        <v>104</v>
      </c>
      <c r="B34" s="12" t="s">
        <v>27</v>
      </c>
      <c r="C34" s="12">
        <v>0.8</v>
      </c>
      <c r="D34" s="12">
        <v>0</v>
      </c>
      <c r="E34" s="12">
        <v>0</v>
      </c>
      <c r="F34" s="12">
        <v>0</v>
      </c>
      <c r="G34" s="12">
        <v>1</v>
      </c>
      <c r="H34" s="12">
        <v>0</v>
      </c>
      <c r="I34" s="12">
        <v>0</v>
      </c>
      <c r="J34" s="12">
        <v>0.36443148688046634</v>
      </c>
      <c r="K34" s="12">
        <v>0.67910447761194026</v>
      </c>
      <c r="L34" s="12">
        <v>0.51666666666666694</v>
      </c>
      <c r="M34" s="12">
        <v>0.69166666666666698</v>
      </c>
      <c r="N34" s="12">
        <v>0.46819239720713729</v>
      </c>
      <c r="O34" s="12">
        <v>0.2</v>
      </c>
      <c r="P34" s="12">
        <v>0.22641509433962265</v>
      </c>
      <c r="Q34" s="12">
        <v>0.61165048543689327</v>
      </c>
      <c r="R34" s="12">
        <v>0.47619047619047616</v>
      </c>
      <c r="S34" s="12">
        <v>0.14375000000000004</v>
      </c>
      <c r="T34" s="12">
        <v>0.38993710691823902</v>
      </c>
      <c r="U34" s="12">
        <v>0.59459459459459463</v>
      </c>
      <c r="V34" s="12">
        <v>0.22222222222222221</v>
      </c>
      <c r="W34" s="12">
        <v>0.31578947368421051</v>
      </c>
      <c r="X34" s="12">
        <v>0.17506578620723898</v>
      </c>
    </row>
    <row r="35" spans="1:24" x14ac:dyDescent="0.2">
      <c r="A35" s="12">
        <v>104</v>
      </c>
      <c r="B35" s="12" t="s">
        <v>27</v>
      </c>
      <c r="C35" s="12">
        <v>0.8</v>
      </c>
      <c r="D35" s="12">
        <v>0</v>
      </c>
      <c r="E35" s="12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0.36443148688046634</v>
      </c>
      <c r="K35" s="12">
        <v>0.67910447761194026</v>
      </c>
      <c r="L35" s="12">
        <v>0.51666666666666694</v>
      </c>
      <c r="M35" s="12">
        <v>0.69166666666666698</v>
      </c>
      <c r="N35" s="12">
        <v>0.49262994569433671</v>
      </c>
      <c r="O35" s="12">
        <v>0.2</v>
      </c>
      <c r="P35" s="12">
        <v>0.22641509433962265</v>
      </c>
      <c r="Q35" s="12">
        <v>0.61165048543689327</v>
      </c>
      <c r="R35" s="12">
        <v>0.47619047619047616</v>
      </c>
      <c r="S35" s="12">
        <v>0.14375000000000004</v>
      </c>
      <c r="T35" s="12">
        <v>0.38993710691823902</v>
      </c>
      <c r="U35" s="12">
        <v>0.59459459459459463</v>
      </c>
      <c r="V35" s="12">
        <v>0.22222222222222221</v>
      </c>
      <c r="W35" s="12">
        <v>0.31578947368421051</v>
      </c>
      <c r="X35" s="12">
        <v>0.25798123231219899</v>
      </c>
    </row>
    <row r="36" spans="1:24" x14ac:dyDescent="0.2">
      <c r="A36" s="12">
        <v>104</v>
      </c>
      <c r="B36" s="12" t="s">
        <v>27</v>
      </c>
      <c r="C36" s="12">
        <v>0.8</v>
      </c>
      <c r="D36" s="12">
        <v>0</v>
      </c>
      <c r="E36" s="12">
        <v>0</v>
      </c>
      <c r="F36" s="12">
        <v>1</v>
      </c>
      <c r="G36" s="12">
        <v>1</v>
      </c>
      <c r="H36" s="12">
        <v>0</v>
      </c>
      <c r="I36" s="12">
        <v>0</v>
      </c>
      <c r="J36" s="12">
        <v>0.36443148688046634</v>
      </c>
      <c r="K36" s="12">
        <v>0.67910447761194026</v>
      </c>
      <c r="L36" s="12">
        <v>0.51666666666666694</v>
      </c>
      <c r="M36" s="12">
        <v>0.69166666666666698</v>
      </c>
      <c r="N36" s="12">
        <v>0.52715283165244375</v>
      </c>
      <c r="O36" s="12">
        <v>0.2</v>
      </c>
      <c r="P36" s="12">
        <v>0.22641509433962265</v>
      </c>
      <c r="Q36" s="12">
        <v>0.61165048543689327</v>
      </c>
      <c r="R36" s="12">
        <v>0.47619047619047616</v>
      </c>
      <c r="S36" s="12">
        <v>0.125</v>
      </c>
      <c r="T36" s="12">
        <v>0.70440251572327039</v>
      </c>
      <c r="U36" s="12">
        <v>0.72972972972972971</v>
      </c>
      <c r="V36" s="12">
        <v>0.16666666666666666</v>
      </c>
      <c r="W36" s="12">
        <v>0.26315789473684209</v>
      </c>
      <c r="X36" s="12">
        <v>0.3351869321284941</v>
      </c>
    </row>
    <row r="37" spans="1:24" x14ac:dyDescent="0.2">
      <c r="A37" s="12">
        <v>106</v>
      </c>
      <c r="B37" s="12" t="s">
        <v>27</v>
      </c>
      <c r="C37" s="12">
        <v>0.4</v>
      </c>
      <c r="D37" s="12">
        <v>0.38095238095238093</v>
      </c>
      <c r="E37" s="12">
        <v>0</v>
      </c>
      <c r="F37" s="12">
        <v>0</v>
      </c>
      <c r="G37" s="12">
        <v>1</v>
      </c>
      <c r="H37" s="12">
        <v>0</v>
      </c>
      <c r="I37" s="12">
        <v>0</v>
      </c>
      <c r="J37" s="12">
        <v>0.30903790087463573</v>
      </c>
      <c r="K37" s="12">
        <v>0.48208955223880612</v>
      </c>
      <c r="L37" s="12">
        <v>0.40833333333333383</v>
      </c>
      <c r="M37" s="12">
        <v>0.57500000000000051</v>
      </c>
      <c r="N37" s="12">
        <v>0.31574864235841738</v>
      </c>
      <c r="O37" s="12">
        <v>0.2</v>
      </c>
      <c r="P37" s="12">
        <v>0.22264150943396227</v>
      </c>
      <c r="Q37" s="12">
        <v>0.40776699029126212</v>
      </c>
      <c r="R37" s="12">
        <v>0.66666666666666685</v>
      </c>
      <c r="S37" s="12">
        <v>9.375E-2</v>
      </c>
      <c r="T37" s="12">
        <v>0.3081761006289308</v>
      </c>
      <c r="U37" s="12">
        <v>0.56756756756756754</v>
      </c>
      <c r="V37" s="12">
        <v>0.3888888888888889</v>
      </c>
      <c r="W37" s="12">
        <v>0.47368421052631576</v>
      </c>
      <c r="X37" s="12">
        <v>0.10999950350032273</v>
      </c>
    </row>
    <row r="38" spans="1:24" x14ac:dyDescent="0.2">
      <c r="A38" s="12">
        <v>107</v>
      </c>
      <c r="B38" s="12" t="s">
        <v>27</v>
      </c>
      <c r="C38" s="12">
        <v>0.6</v>
      </c>
      <c r="D38" s="12">
        <v>0.42857142857142855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0.28862973760932953</v>
      </c>
      <c r="K38" s="12">
        <v>0.41791044776119401</v>
      </c>
      <c r="L38" s="12">
        <v>0.47500000000000026</v>
      </c>
      <c r="M38" s="12">
        <v>0.26666666666666689</v>
      </c>
      <c r="N38" s="12">
        <v>0.31225756400310317</v>
      </c>
      <c r="O38" s="12">
        <v>0.2</v>
      </c>
      <c r="P38" s="12">
        <v>0.18490566037735848</v>
      </c>
      <c r="Q38" s="12">
        <v>0.23300970873786389</v>
      </c>
      <c r="R38" s="12">
        <v>0.71904761904761916</v>
      </c>
      <c r="S38" s="12">
        <v>0.13124999999999998</v>
      </c>
      <c r="T38" s="12">
        <v>0.32704402515723269</v>
      </c>
      <c r="U38" s="12">
        <v>0.72972972972972971</v>
      </c>
      <c r="V38" s="12">
        <v>0.33333333333333331</v>
      </c>
      <c r="W38" s="12">
        <v>0.39473684210526316</v>
      </c>
      <c r="X38" s="12">
        <v>0.12976019065587607</v>
      </c>
    </row>
    <row r="39" spans="1:24" x14ac:dyDescent="0.2">
      <c r="A39" s="12">
        <v>108</v>
      </c>
      <c r="B39" s="12" t="s">
        <v>27</v>
      </c>
      <c r="C39" s="12">
        <v>0.4</v>
      </c>
      <c r="D39" s="12">
        <v>0.38095238095238093</v>
      </c>
      <c r="E39" s="12">
        <v>0</v>
      </c>
      <c r="F39" s="12">
        <v>0</v>
      </c>
      <c r="G39" s="12">
        <v>1</v>
      </c>
      <c r="H39" s="12">
        <v>0</v>
      </c>
      <c r="I39" s="12">
        <v>0</v>
      </c>
      <c r="J39" s="12">
        <v>0.40233236151603519</v>
      </c>
      <c r="K39" s="12">
        <v>0.64925373134328357</v>
      </c>
      <c r="L39" s="12">
        <v>0.51666666666666694</v>
      </c>
      <c r="M39" s="12">
        <v>0.60833333333333373</v>
      </c>
      <c r="N39" s="12">
        <v>0.60977501939487977</v>
      </c>
      <c r="O39" s="12">
        <v>0.4</v>
      </c>
      <c r="P39" s="12">
        <v>0.45283018867924529</v>
      </c>
      <c r="Q39" s="12">
        <v>0.50485436893203894</v>
      </c>
      <c r="R39" s="12">
        <v>0.57142857142857151</v>
      </c>
      <c r="S39" s="12">
        <v>0.125</v>
      </c>
      <c r="T39" s="12">
        <v>0.65408805031446537</v>
      </c>
      <c r="U39" s="12">
        <v>0.56756756756756754</v>
      </c>
      <c r="V39" s="12">
        <v>0.16666666666666666</v>
      </c>
      <c r="W39" s="12">
        <v>0.23684210526315788</v>
      </c>
      <c r="X39" s="12">
        <v>0.20805818976217666</v>
      </c>
    </row>
    <row r="40" spans="1:24" x14ac:dyDescent="0.2">
      <c r="A40" s="12">
        <v>110</v>
      </c>
      <c r="B40" s="12" t="s">
        <v>27</v>
      </c>
      <c r="C40" s="12">
        <v>0.4</v>
      </c>
      <c r="D40" s="12">
        <v>0.42857142857142855</v>
      </c>
      <c r="E40" s="12">
        <v>0</v>
      </c>
      <c r="F40" s="12">
        <v>0</v>
      </c>
      <c r="G40" s="12">
        <v>1</v>
      </c>
      <c r="H40" s="12">
        <v>0</v>
      </c>
      <c r="I40" s="12">
        <v>0</v>
      </c>
      <c r="J40" s="12">
        <v>0.28862973760932953</v>
      </c>
      <c r="K40" s="12">
        <v>0.33283582089552255</v>
      </c>
      <c r="L40" s="12">
        <v>0.30833333333333357</v>
      </c>
      <c r="M40" s="12">
        <v>0.55833333333333357</v>
      </c>
      <c r="N40" s="12">
        <v>0.20248254460822343</v>
      </c>
      <c r="O40" s="12">
        <v>0.2</v>
      </c>
      <c r="P40" s="12">
        <v>0.1169811320754717</v>
      </c>
      <c r="Q40" s="12">
        <v>0</v>
      </c>
      <c r="R40" s="12">
        <v>0.63809523809523816</v>
      </c>
      <c r="S40" s="12">
        <v>0.13749999999999996</v>
      </c>
      <c r="T40" s="12">
        <v>0.1761006289308176</v>
      </c>
      <c r="U40" s="12">
        <v>1</v>
      </c>
      <c r="V40" s="12">
        <v>0.47222222222222221</v>
      </c>
      <c r="W40" s="12">
        <v>0.47368421052631576</v>
      </c>
      <c r="X40" s="12">
        <v>5.4043989871406586E-2</v>
      </c>
    </row>
    <row r="41" spans="1:24" x14ac:dyDescent="0.2">
      <c r="A41" s="12">
        <v>113</v>
      </c>
      <c r="B41" s="12" t="s">
        <v>27</v>
      </c>
      <c r="C41" s="12">
        <v>0.6</v>
      </c>
      <c r="D41" s="12">
        <v>0.23809523809523808</v>
      </c>
      <c r="E41" s="12">
        <v>0</v>
      </c>
      <c r="F41" s="12">
        <v>0</v>
      </c>
      <c r="G41" s="12">
        <v>1</v>
      </c>
      <c r="H41" s="12">
        <v>0</v>
      </c>
      <c r="I41" s="12">
        <v>0</v>
      </c>
      <c r="J41" s="12">
        <v>0.18950437317784249</v>
      </c>
      <c r="K41" s="12">
        <v>0.38358208955223905</v>
      </c>
      <c r="L41" s="12">
        <v>0.32500000000000046</v>
      </c>
      <c r="M41" s="12">
        <v>0.52500000000000036</v>
      </c>
      <c r="N41" s="12">
        <v>0.17726920093095422</v>
      </c>
      <c r="O41" s="12">
        <v>0.2</v>
      </c>
      <c r="P41" s="12">
        <v>0.11320754716981132</v>
      </c>
      <c r="Q41" s="12">
        <v>0.11650485436893174</v>
      </c>
      <c r="R41" s="12">
        <v>0.51428571428571435</v>
      </c>
      <c r="S41" s="12">
        <v>0.125</v>
      </c>
      <c r="T41" s="12">
        <v>0.12578616352201258</v>
      </c>
      <c r="U41" s="12">
        <v>0.45945945945945948</v>
      </c>
      <c r="V41" s="12">
        <v>0.5</v>
      </c>
      <c r="W41" s="12">
        <v>0.57894736842105265</v>
      </c>
      <c r="X41" s="12">
        <v>3.9148999553150293E-2</v>
      </c>
    </row>
    <row r="42" spans="1:24" x14ac:dyDescent="0.2">
      <c r="A42" s="12">
        <v>113</v>
      </c>
      <c r="B42" s="12" t="s">
        <v>27</v>
      </c>
      <c r="C42" s="12">
        <v>0.6</v>
      </c>
      <c r="D42" s="12">
        <v>0.23809523809523808</v>
      </c>
      <c r="E42" s="12">
        <v>0</v>
      </c>
      <c r="F42" s="12">
        <v>0</v>
      </c>
      <c r="G42" s="12">
        <v>1</v>
      </c>
      <c r="H42" s="12">
        <v>0</v>
      </c>
      <c r="I42" s="12">
        <v>0</v>
      </c>
      <c r="J42" s="12">
        <v>0.18950437317784249</v>
      </c>
      <c r="K42" s="12">
        <v>0.38358208955223905</v>
      </c>
      <c r="L42" s="12">
        <v>0.32500000000000046</v>
      </c>
      <c r="M42" s="12">
        <v>0.52500000000000036</v>
      </c>
      <c r="N42" s="12">
        <v>0.17920868890612879</v>
      </c>
      <c r="O42" s="12">
        <v>0.2</v>
      </c>
      <c r="P42" s="12">
        <v>0.11320754716981132</v>
      </c>
      <c r="Q42" s="12">
        <v>0.16504854368932034</v>
      </c>
      <c r="R42" s="12">
        <v>0.51428571428571435</v>
      </c>
      <c r="S42" s="12">
        <v>0.125</v>
      </c>
      <c r="T42" s="12">
        <v>0.12578616352201258</v>
      </c>
      <c r="U42" s="12">
        <v>0.45945945945945948</v>
      </c>
      <c r="V42" s="12">
        <v>0.5</v>
      </c>
      <c r="W42" s="12">
        <v>0.57894736842105265</v>
      </c>
      <c r="X42" s="12">
        <v>5.6526488257782635E-2</v>
      </c>
    </row>
    <row r="43" spans="1:24" x14ac:dyDescent="0.2">
      <c r="A43" s="12">
        <v>115</v>
      </c>
      <c r="B43" s="12" t="s">
        <v>27</v>
      </c>
      <c r="C43" s="12">
        <v>0.4</v>
      </c>
      <c r="D43" s="12">
        <v>0.23809523809523808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0.35568513119533524</v>
      </c>
      <c r="K43" s="12">
        <v>0.54776119402985102</v>
      </c>
      <c r="L43" s="12">
        <v>0.51666666666666694</v>
      </c>
      <c r="M43" s="12">
        <v>0.64166666666666694</v>
      </c>
      <c r="N43" s="12">
        <v>0.35764158262218776</v>
      </c>
      <c r="O43" s="12">
        <v>0.2</v>
      </c>
      <c r="P43" s="12">
        <v>0.23018867924528302</v>
      </c>
      <c r="Q43" s="12">
        <v>0.46601941747572823</v>
      </c>
      <c r="R43" s="12">
        <v>0.62857142857142867</v>
      </c>
      <c r="S43" s="12">
        <v>9.9999999999999978E-2</v>
      </c>
      <c r="T43" s="12">
        <v>0.22641509433962265</v>
      </c>
      <c r="U43" s="12">
        <v>0.35135135135135137</v>
      </c>
      <c r="V43" s="12">
        <v>0.3611111111111111</v>
      </c>
      <c r="W43" s="12">
        <v>0.42105263157894735</v>
      </c>
      <c r="X43" s="12">
        <v>8.3833970507919173E-2</v>
      </c>
    </row>
    <row r="44" spans="1:24" x14ac:dyDescent="0.2">
      <c r="A44" s="12">
        <v>115</v>
      </c>
      <c r="B44" s="12" t="s">
        <v>27</v>
      </c>
      <c r="C44" s="12">
        <v>0.4</v>
      </c>
      <c r="D44" s="12">
        <v>0.23809523809523808</v>
      </c>
      <c r="E44" s="12">
        <v>0</v>
      </c>
      <c r="F44" s="12">
        <v>0</v>
      </c>
      <c r="G44" s="12">
        <v>1</v>
      </c>
      <c r="H44" s="12">
        <v>0</v>
      </c>
      <c r="I44" s="12">
        <v>0</v>
      </c>
      <c r="J44" s="12">
        <v>0.35568513119533524</v>
      </c>
      <c r="K44" s="12">
        <v>0.54776119402985102</v>
      </c>
      <c r="L44" s="12">
        <v>0.51666666666666694</v>
      </c>
      <c r="M44" s="12">
        <v>0.64166666666666694</v>
      </c>
      <c r="N44" s="12">
        <v>0.35764158262218776</v>
      </c>
      <c r="O44" s="12">
        <v>0.2</v>
      </c>
      <c r="P44" s="12">
        <v>0.23018867924528302</v>
      </c>
      <c r="Q44" s="12">
        <v>0.46601941747572823</v>
      </c>
      <c r="R44" s="12">
        <v>0.62857142857142867</v>
      </c>
      <c r="S44" s="12">
        <v>9.9999999999999978E-2</v>
      </c>
      <c r="T44" s="12">
        <v>0.22641509433962265</v>
      </c>
      <c r="U44" s="12">
        <v>0.35135135135135137</v>
      </c>
      <c r="V44" s="12">
        <v>0.3611111111111111</v>
      </c>
      <c r="W44" s="12">
        <v>0.42105263157894735</v>
      </c>
      <c r="X44" s="12">
        <v>0.12727769226950003</v>
      </c>
    </row>
    <row r="45" spans="1:24" x14ac:dyDescent="0.2">
      <c r="A45" s="12">
        <v>118</v>
      </c>
      <c r="B45" s="12" t="s">
        <v>27</v>
      </c>
      <c r="C45" s="12">
        <v>0.4</v>
      </c>
      <c r="D45" s="12">
        <v>0.23809523809523808</v>
      </c>
      <c r="E45" s="12">
        <v>0</v>
      </c>
      <c r="F45" s="12">
        <v>0</v>
      </c>
      <c r="G45" s="12">
        <v>1</v>
      </c>
      <c r="H45" s="12">
        <v>0.5</v>
      </c>
      <c r="I45" s="12">
        <v>0</v>
      </c>
      <c r="J45" s="12">
        <v>0.53352769679300305</v>
      </c>
      <c r="K45" s="12">
        <v>0.5059701492537314</v>
      </c>
      <c r="L45" s="12">
        <v>0.48333333333333311</v>
      </c>
      <c r="M45" s="12">
        <v>0.55000000000000016</v>
      </c>
      <c r="N45" s="12">
        <v>0.45849495733126455</v>
      </c>
      <c r="O45" s="12">
        <v>0.2</v>
      </c>
      <c r="P45" s="12">
        <v>0.2981132075471698</v>
      </c>
      <c r="Q45" s="12">
        <v>0.8252427184466018</v>
      </c>
      <c r="R45" s="12">
        <v>0.5190476190476192</v>
      </c>
      <c r="S45" s="12">
        <v>6.25E-2</v>
      </c>
      <c r="T45" s="12">
        <v>0.45283018867924529</v>
      </c>
      <c r="U45" s="12">
        <v>0.45945945945945948</v>
      </c>
      <c r="V45" s="12">
        <v>0.16666666666666666</v>
      </c>
      <c r="W45" s="12">
        <v>0.28947368421052633</v>
      </c>
      <c r="X45" s="12">
        <v>0.32674643761481553</v>
      </c>
    </row>
    <row r="46" spans="1:24" x14ac:dyDescent="0.2">
      <c r="A46" s="12">
        <v>122</v>
      </c>
      <c r="B46" s="12" t="s">
        <v>27</v>
      </c>
      <c r="C46" s="12">
        <v>0.6</v>
      </c>
      <c r="D46" s="12">
        <v>0.38095238095238093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0.2303206997084549</v>
      </c>
      <c r="K46" s="12">
        <v>0.3611940298507465</v>
      </c>
      <c r="L46" s="12">
        <v>0.29166666666666669</v>
      </c>
      <c r="M46" s="12">
        <v>0.55833333333333357</v>
      </c>
      <c r="N46" s="12">
        <v>0.17455391776570986</v>
      </c>
      <c r="O46" s="12">
        <v>0.2</v>
      </c>
      <c r="P46" s="12">
        <v>0.13584905660377358</v>
      </c>
      <c r="Q46" s="12">
        <v>0.23300970873786389</v>
      </c>
      <c r="R46" s="12">
        <v>0.580952380952381</v>
      </c>
      <c r="S46" s="12">
        <v>0.15000000000000002</v>
      </c>
      <c r="T46" s="12">
        <v>0.13207547169811321</v>
      </c>
      <c r="U46" s="12">
        <v>0.56756756756756754</v>
      </c>
      <c r="V46" s="12">
        <v>0.5</v>
      </c>
      <c r="W46" s="12">
        <v>0.55263157894736847</v>
      </c>
      <c r="X46" s="12">
        <v>4.2972047068169407E-2</v>
      </c>
    </row>
    <row r="47" spans="1:24" x14ac:dyDescent="0.2">
      <c r="A47" s="12">
        <v>122</v>
      </c>
      <c r="B47" s="12" t="s">
        <v>27</v>
      </c>
      <c r="C47" s="12">
        <v>0.6</v>
      </c>
      <c r="D47" s="12">
        <v>0.38095238095238093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0.2303206997084549</v>
      </c>
      <c r="K47" s="12">
        <v>0.3611940298507465</v>
      </c>
      <c r="L47" s="12">
        <v>0.29166666666666669</v>
      </c>
      <c r="M47" s="12">
        <v>0.55833333333333357</v>
      </c>
      <c r="N47" s="12">
        <v>0.18735453840186192</v>
      </c>
      <c r="O47" s="12">
        <v>0.2</v>
      </c>
      <c r="P47" s="12">
        <v>0.13584905660377358</v>
      </c>
      <c r="Q47" s="12">
        <v>0.23300970873786389</v>
      </c>
      <c r="R47" s="12">
        <v>0.580952380952381</v>
      </c>
      <c r="S47" s="12">
        <v>0.15000000000000002</v>
      </c>
      <c r="T47" s="12">
        <v>0.13207547169811321</v>
      </c>
      <c r="U47" s="12">
        <v>0.56756756756756754</v>
      </c>
      <c r="V47" s="12">
        <v>0.5</v>
      </c>
      <c r="W47" s="12">
        <v>0.55263157894736847</v>
      </c>
      <c r="X47" s="12">
        <v>5.9108286579613721E-2</v>
      </c>
    </row>
    <row r="48" spans="1:24" x14ac:dyDescent="0.2">
      <c r="A48" s="12">
        <v>122</v>
      </c>
      <c r="B48" s="12" t="s">
        <v>27</v>
      </c>
      <c r="C48" s="12">
        <v>0.8</v>
      </c>
      <c r="D48" s="12">
        <v>0.19047619047619047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0.31195335276967928</v>
      </c>
      <c r="K48" s="12">
        <v>0.4567164179104477</v>
      </c>
      <c r="L48" s="12">
        <v>0.43333333333333357</v>
      </c>
      <c r="M48" s="12">
        <v>0.65833333333333377</v>
      </c>
      <c r="N48" s="12">
        <v>0.29984484096198605</v>
      </c>
      <c r="O48" s="12">
        <v>0.2</v>
      </c>
      <c r="P48" s="12">
        <v>0.13584905660377358</v>
      </c>
      <c r="Q48" s="12">
        <v>9.7087378640776378E-2</v>
      </c>
      <c r="R48" s="12">
        <v>0.6333333333333333</v>
      </c>
      <c r="S48" s="12">
        <v>1</v>
      </c>
      <c r="T48" s="12">
        <v>2.5157232704402517E-2</v>
      </c>
      <c r="U48" s="12">
        <v>0.35135135135135137</v>
      </c>
      <c r="V48" s="12">
        <v>0.66666666666666663</v>
      </c>
      <c r="W48" s="12">
        <v>0.78947368421052633</v>
      </c>
      <c r="X48" s="12">
        <v>6.5959982126011618E-2</v>
      </c>
    </row>
    <row r="49" spans="1:24" x14ac:dyDescent="0.2">
      <c r="A49" s="12">
        <v>122</v>
      </c>
      <c r="B49" s="12" t="s">
        <v>27</v>
      </c>
      <c r="C49" s="12">
        <v>0.8</v>
      </c>
      <c r="D49" s="12">
        <v>0.19047619047619047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0.31195335276967928</v>
      </c>
      <c r="K49" s="12">
        <v>0.4567164179104477</v>
      </c>
      <c r="L49" s="12">
        <v>0.43333333333333357</v>
      </c>
      <c r="M49" s="12">
        <v>0.65833333333333377</v>
      </c>
      <c r="N49" s="12">
        <v>0.2796741660201707</v>
      </c>
      <c r="O49" s="12">
        <v>0.2</v>
      </c>
      <c r="P49" s="12">
        <v>0.1811320754716981</v>
      </c>
      <c r="Q49" s="12">
        <v>0.27184466019417464</v>
      </c>
      <c r="R49" s="12">
        <v>0.6333333333333333</v>
      </c>
      <c r="S49" s="12">
        <v>0.125</v>
      </c>
      <c r="T49" s="12">
        <v>0.23270440251572327</v>
      </c>
      <c r="U49" s="12">
        <v>0.59459459459459463</v>
      </c>
      <c r="V49" s="12">
        <v>0.3888888888888889</v>
      </c>
      <c r="W49" s="12">
        <v>0.47368421052631576</v>
      </c>
      <c r="X49" s="12">
        <v>7.0924978898763716E-2</v>
      </c>
    </row>
    <row r="50" spans="1:24" x14ac:dyDescent="0.2">
      <c r="A50" s="12">
        <v>125</v>
      </c>
      <c r="B50" s="12" t="s">
        <v>27</v>
      </c>
      <c r="C50" s="12">
        <v>0.6</v>
      </c>
      <c r="D50" s="12">
        <v>9.5238095238095233E-2</v>
      </c>
      <c r="E50" s="12">
        <v>0</v>
      </c>
      <c r="F50" s="12">
        <v>0</v>
      </c>
      <c r="G50" s="12">
        <v>1</v>
      </c>
      <c r="H50" s="12">
        <v>0</v>
      </c>
      <c r="I50" s="12">
        <v>0</v>
      </c>
      <c r="J50" s="12">
        <v>0.28279883381924198</v>
      </c>
      <c r="K50" s="12">
        <v>0.46716417910447777</v>
      </c>
      <c r="L50" s="12">
        <v>0.42500000000000071</v>
      </c>
      <c r="M50" s="12">
        <v>0.31666666666666704</v>
      </c>
      <c r="N50" s="12">
        <v>0.34018619084561674</v>
      </c>
      <c r="O50" s="12">
        <v>0.2</v>
      </c>
      <c r="P50" s="12">
        <v>0.23018867924528302</v>
      </c>
      <c r="Q50" s="12">
        <v>0.42718446601941751</v>
      </c>
      <c r="R50" s="12">
        <v>0.66190476190476188</v>
      </c>
      <c r="S50" s="12">
        <v>9.375E-2</v>
      </c>
      <c r="T50" s="12">
        <v>0.25157232704402516</v>
      </c>
      <c r="U50" s="12">
        <v>0.45945945945945948</v>
      </c>
      <c r="V50" s="12">
        <v>0.33333333333333331</v>
      </c>
      <c r="W50" s="12">
        <v>0.42105263157894735</v>
      </c>
      <c r="X50" s="12">
        <v>4.6447544809095874E-2</v>
      </c>
    </row>
    <row r="51" spans="1:24" x14ac:dyDescent="0.2">
      <c r="A51" s="12">
        <v>125</v>
      </c>
      <c r="B51" s="12" t="s">
        <v>27</v>
      </c>
      <c r="C51" s="12">
        <v>0.6</v>
      </c>
      <c r="D51" s="12">
        <v>9.5238095238095233E-2</v>
      </c>
      <c r="E51" s="12">
        <v>0</v>
      </c>
      <c r="F51" s="12">
        <v>0</v>
      </c>
      <c r="G51" s="12">
        <v>1</v>
      </c>
      <c r="H51" s="12">
        <v>0</v>
      </c>
      <c r="I51" s="12">
        <v>0</v>
      </c>
      <c r="J51" s="12">
        <v>0.28279883381924198</v>
      </c>
      <c r="K51" s="12">
        <v>0.46716417910447777</v>
      </c>
      <c r="L51" s="12">
        <v>0.42500000000000071</v>
      </c>
      <c r="M51" s="12">
        <v>0.31666666666666704</v>
      </c>
      <c r="N51" s="12">
        <v>0.35570209464701319</v>
      </c>
      <c r="O51" s="12">
        <v>0.2</v>
      </c>
      <c r="P51" s="12">
        <v>0.23018867924528302</v>
      </c>
      <c r="Q51" s="12">
        <v>0.42718446601941751</v>
      </c>
      <c r="R51" s="12">
        <v>0.66190476190476188</v>
      </c>
      <c r="S51" s="12">
        <v>9.375E-2</v>
      </c>
      <c r="T51" s="12">
        <v>0.25157232704402516</v>
      </c>
      <c r="U51" s="12">
        <v>0.45945945945945948</v>
      </c>
      <c r="V51" s="12">
        <v>0.33333333333333331</v>
      </c>
      <c r="W51" s="12">
        <v>0.42105263157894735</v>
      </c>
      <c r="X51" s="12">
        <v>7.6237525445608467E-2</v>
      </c>
    </row>
    <row r="52" spans="1:24" x14ac:dyDescent="0.2">
      <c r="A52" s="12">
        <v>125</v>
      </c>
      <c r="B52" s="12" t="s">
        <v>27</v>
      </c>
      <c r="C52" s="12">
        <v>0.6</v>
      </c>
      <c r="D52" s="12">
        <v>9.5238095238095233E-2</v>
      </c>
      <c r="E52" s="12">
        <v>0</v>
      </c>
      <c r="F52" s="12">
        <v>1</v>
      </c>
      <c r="G52" s="12">
        <v>1</v>
      </c>
      <c r="H52" s="12">
        <v>0</v>
      </c>
      <c r="I52" s="12">
        <v>0</v>
      </c>
      <c r="J52" s="12">
        <v>0.28279883381924198</v>
      </c>
      <c r="K52" s="12">
        <v>0.46716417910447777</v>
      </c>
      <c r="L52" s="12">
        <v>0.42500000000000071</v>
      </c>
      <c r="M52" s="12">
        <v>0.31666666666666704</v>
      </c>
      <c r="N52" s="12">
        <v>0.35492629945694337</v>
      </c>
      <c r="O52" s="12">
        <v>0.2</v>
      </c>
      <c r="P52" s="12">
        <v>0.18490566037735848</v>
      </c>
      <c r="Q52" s="12">
        <v>0.25242718446601925</v>
      </c>
      <c r="R52" s="12">
        <v>0.66190476190476188</v>
      </c>
      <c r="S52" s="12">
        <v>3.125E-2</v>
      </c>
      <c r="T52" s="12">
        <v>0.42767295597484278</v>
      </c>
      <c r="U52" s="12">
        <v>0.72972972972972971</v>
      </c>
      <c r="V52" s="12">
        <v>0.27777777777777779</v>
      </c>
      <c r="W52" s="12">
        <v>0.36842105263157893</v>
      </c>
      <c r="X52" s="12">
        <v>0.10329675785710739</v>
      </c>
    </row>
    <row r="53" spans="1:24" x14ac:dyDescent="0.2">
      <c r="A53" s="12">
        <v>128</v>
      </c>
      <c r="B53" s="12" t="s">
        <v>27</v>
      </c>
      <c r="C53" s="12">
        <v>0.6</v>
      </c>
      <c r="D53" s="12">
        <v>0.38095238095238093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0.2303206997084549</v>
      </c>
      <c r="K53" s="12">
        <v>0.3611940298507465</v>
      </c>
      <c r="L53" s="12">
        <v>0.29166666666666669</v>
      </c>
      <c r="M53" s="12">
        <v>0.55833333333333357</v>
      </c>
      <c r="N53" s="12">
        <v>0.15554693560899924</v>
      </c>
      <c r="O53" s="12">
        <v>0.2</v>
      </c>
      <c r="P53" s="12">
        <v>0.13584905660377358</v>
      </c>
      <c r="Q53" s="12">
        <v>0.23300970873786389</v>
      </c>
      <c r="R53" s="12">
        <v>0.580952380952381</v>
      </c>
      <c r="S53" s="12">
        <v>0.15000000000000002</v>
      </c>
      <c r="T53" s="12">
        <v>0.13207547169811321</v>
      </c>
      <c r="U53" s="12">
        <v>0.56756756756756754</v>
      </c>
      <c r="V53" s="12">
        <v>0.5</v>
      </c>
      <c r="W53" s="12">
        <v>0.55263157894736847</v>
      </c>
      <c r="X53" s="12">
        <v>9.4583188520927456E-3</v>
      </c>
    </row>
    <row r="54" spans="1:24" x14ac:dyDescent="0.2">
      <c r="A54" s="12">
        <v>128</v>
      </c>
      <c r="B54" s="12" t="s">
        <v>27</v>
      </c>
      <c r="C54" s="12">
        <v>0.6</v>
      </c>
      <c r="D54" s="12">
        <v>0.38095238095238093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0.2303206997084549</v>
      </c>
      <c r="K54" s="12">
        <v>0.3611940298507465</v>
      </c>
      <c r="L54" s="12">
        <v>0.29166666666666669</v>
      </c>
      <c r="M54" s="12">
        <v>0.55833333333333357</v>
      </c>
      <c r="N54" s="12">
        <v>0.16679596586501164</v>
      </c>
      <c r="O54" s="12">
        <v>0.2</v>
      </c>
      <c r="P54" s="12">
        <v>0.13584905660377358</v>
      </c>
      <c r="Q54" s="12">
        <v>0.23300970873786389</v>
      </c>
      <c r="R54" s="12">
        <v>0.580952380952381</v>
      </c>
      <c r="S54" s="12">
        <v>0.15000000000000002</v>
      </c>
      <c r="T54" s="12">
        <v>0.13207547169811321</v>
      </c>
      <c r="U54" s="12">
        <v>0.56756756756756754</v>
      </c>
      <c r="V54" s="12">
        <v>0.5</v>
      </c>
      <c r="W54" s="12">
        <v>0.55263157894736847</v>
      </c>
      <c r="X54" s="12">
        <v>3.8007050295417309E-2</v>
      </c>
    </row>
    <row r="55" spans="1:24" x14ac:dyDescent="0.2">
      <c r="A55" s="12">
        <v>128</v>
      </c>
      <c r="B55" s="12" t="s">
        <v>27</v>
      </c>
      <c r="C55" s="12">
        <v>0.6</v>
      </c>
      <c r="D55" s="12">
        <v>0.38095238095238093</v>
      </c>
      <c r="E55" s="12">
        <v>1</v>
      </c>
      <c r="F55" s="12">
        <v>0</v>
      </c>
      <c r="G55" s="12">
        <v>0</v>
      </c>
      <c r="H55" s="12">
        <v>0</v>
      </c>
      <c r="I55" s="12">
        <v>0</v>
      </c>
      <c r="J55" s="12">
        <v>0.2303206997084549</v>
      </c>
      <c r="K55" s="12">
        <v>0.3611940298507465</v>
      </c>
      <c r="L55" s="12">
        <v>0.29166666666666669</v>
      </c>
      <c r="M55" s="12">
        <v>0.55833333333333357</v>
      </c>
      <c r="N55" s="12">
        <v>0.20519782777346782</v>
      </c>
      <c r="O55" s="12">
        <v>0.2</v>
      </c>
      <c r="P55" s="12">
        <v>0.15849056603773584</v>
      </c>
      <c r="Q55" s="12">
        <v>7.766990291262145E-2</v>
      </c>
      <c r="R55" s="12">
        <v>0.66666666666666685</v>
      </c>
      <c r="S55" s="12">
        <v>0.93124999999999991</v>
      </c>
      <c r="T55" s="12">
        <v>4.40251572327044E-2</v>
      </c>
      <c r="U55" s="12">
        <v>0.35135135135135137</v>
      </c>
      <c r="V55" s="12">
        <v>0.88888888888888884</v>
      </c>
      <c r="W55" s="12">
        <v>0.89473684210526316</v>
      </c>
      <c r="X55" s="12">
        <v>4.9178293034109526E-2</v>
      </c>
    </row>
    <row r="56" spans="1:24" x14ac:dyDescent="0.2">
      <c r="A56" s="12">
        <v>128</v>
      </c>
      <c r="B56" s="12" t="s">
        <v>27</v>
      </c>
      <c r="C56" s="12">
        <v>0.6</v>
      </c>
      <c r="D56" s="12">
        <v>0.38095238095238093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0.2303206997084549</v>
      </c>
      <c r="K56" s="12">
        <v>0.3611940298507465</v>
      </c>
      <c r="L56" s="12">
        <v>0.29166666666666669</v>
      </c>
      <c r="M56" s="12">
        <v>0.55833333333333357</v>
      </c>
      <c r="N56" s="12">
        <v>0.1795965865011637</v>
      </c>
      <c r="O56" s="12">
        <v>0.2</v>
      </c>
      <c r="P56" s="12">
        <v>0.13584905660377358</v>
      </c>
      <c r="Q56" s="12">
        <v>0.23300970873786389</v>
      </c>
      <c r="R56" s="12">
        <v>0.580952380952381</v>
      </c>
      <c r="S56" s="12">
        <v>0.15000000000000002</v>
      </c>
      <c r="T56" s="12">
        <v>0.13207547169811321</v>
      </c>
      <c r="U56" s="12">
        <v>0.56756756756756754</v>
      </c>
      <c r="V56" s="12">
        <v>0.5</v>
      </c>
      <c r="W56" s="12">
        <v>0.55263157894736847</v>
      </c>
      <c r="X56" s="12">
        <v>5.4143289806861623E-2</v>
      </c>
    </row>
    <row r="57" spans="1:24" x14ac:dyDescent="0.2">
      <c r="A57" s="12">
        <v>128</v>
      </c>
      <c r="B57" s="12" t="s">
        <v>27</v>
      </c>
      <c r="C57" s="12">
        <v>0.4</v>
      </c>
      <c r="D57" s="12">
        <v>0.38095238095238093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0.40233236151603519</v>
      </c>
      <c r="K57" s="12">
        <v>0.60597014925373127</v>
      </c>
      <c r="L57" s="12">
        <v>0.51666666666666694</v>
      </c>
      <c r="M57" s="12">
        <v>0.60833333333333373</v>
      </c>
      <c r="N57" s="12">
        <v>0.62335143522110159</v>
      </c>
      <c r="O57" s="12">
        <v>0.4</v>
      </c>
      <c r="P57" s="12">
        <v>0.45283018867924529</v>
      </c>
      <c r="Q57" s="12">
        <v>0.50485436893203894</v>
      </c>
      <c r="R57" s="12">
        <v>0.57142857142857151</v>
      </c>
      <c r="S57" s="12">
        <v>0.125</v>
      </c>
      <c r="T57" s="12">
        <v>0.65408805031446537</v>
      </c>
      <c r="U57" s="12">
        <v>0.56756756756756754</v>
      </c>
      <c r="V57" s="12">
        <v>0.1111111111111111</v>
      </c>
      <c r="W57" s="12">
        <v>0.15789473684210525</v>
      </c>
      <c r="X57" s="12">
        <v>0.20805818976217666</v>
      </c>
    </row>
    <row r="58" spans="1:24" x14ac:dyDescent="0.2">
      <c r="A58" s="12">
        <v>137</v>
      </c>
      <c r="B58" s="12" t="s">
        <v>27</v>
      </c>
      <c r="C58" s="12">
        <v>0.2</v>
      </c>
      <c r="D58" s="12">
        <v>9.5238095238095233E-2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0.28279883381924198</v>
      </c>
      <c r="K58" s="12">
        <v>0.46716417910447777</v>
      </c>
      <c r="L58" s="12">
        <v>0.42500000000000071</v>
      </c>
      <c r="M58" s="12">
        <v>0.31666666666666704</v>
      </c>
      <c r="N58" s="12">
        <v>0.35492629945694337</v>
      </c>
      <c r="O58" s="12">
        <v>0.2</v>
      </c>
      <c r="P58" s="12">
        <v>0.18490566037735848</v>
      </c>
      <c r="Q58" s="12">
        <v>0.25242718446601925</v>
      </c>
      <c r="R58" s="12">
        <v>0.66190476190476188</v>
      </c>
      <c r="S58" s="12">
        <v>3.125E-2</v>
      </c>
      <c r="T58" s="12">
        <v>0.42767295597484278</v>
      </c>
      <c r="U58" s="12">
        <v>0.72972972972972971</v>
      </c>
      <c r="V58" s="12">
        <v>0.27777777777777779</v>
      </c>
      <c r="W58" s="12">
        <v>0.36842105263157893</v>
      </c>
      <c r="X58" s="12">
        <v>0.10329675785710739</v>
      </c>
    </row>
    <row r="59" spans="1:24" x14ac:dyDescent="0.2">
      <c r="A59" s="12">
        <v>145</v>
      </c>
      <c r="B59" s="12" t="s">
        <v>27</v>
      </c>
      <c r="C59" s="12">
        <v>0.4</v>
      </c>
      <c r="D59" s="12">
        <v>0.8571428571428571</v>
      </c>
      <c r="E59" s="12">
        <v>0</v>
      </c>
      <c r="F59" s="12">
        <v>0</v>
      </c>
      <c r="G59" s="12">
        <v>1</v>
      </c>
      <c r="H59" s="12">
        <v>0.5</v>
      </c>
      <c r="I59" s="12">
        <v>0</v>
      </c>
      <c r="J59" s="12">
        <v>0.76967930029154508</v>
      </c>
      <c r="K59" s="12">
        <v>0.87313432835820892</v>
      </c>
      <c r="L59" s="12">
        <v>0.7749999999999998</v>
      </c>
      <c r="M59" s="12">
        <v>0.41666666666666669</v>
      </c>
      <c r="N59" s="12">
        <v>1</v>
      </c>
      <c r="O59" s="12">
        <v>0.4</v>
      </c>
      <c r="P59" s="12">
        <v>0.74339622641509429</v>
      </c>
      <c r="Q59" s="12">
        <v>0.69902912621359214</v>
      </c>
      <c r="R59" s="12">
        <v>1</v>
      </c>
      <c r="S59" s="12">
        <v>6.8749999999999978E-2</v>
      </c>
      <c r="T59" s="12">
        <v>0.80503144654088055</v>
      </c>
      <c r="U59" s="12">
        <v>0.32432432432432434</v>
      </c>
      <c r="V59" s="12">
        <v>5.5555555555555552E-2</v>
      </c>
      <c r="W59" s="12">
        <v>7.8947368421052627E-2</v>
      </c>
      <c r="X59" s="12">
        <v>0.6735514621915496</v>
      </c>
    </row>
    <row r="60" spans="1:24" x14ac:dyDescent="0.2">
      <c r="A60" s="12">
        <v>148</v>
      </c>
      <c r="B60" s="12" t="s">
        <v>27</v>
      </c>
      <c r="C60" s="12">
        <v>0.6</v>
      </c>
      <c r="D60" s="12">
        <v>0.47619047619047616</v>
      </c>
      <c r="E60" s="12">
        <v>0</v>
      </c>
      <c r="F60" s="12">
        <v>0</v>
      </c>
      <c r="G60" s="12">
        <v>1</v>
      </c>
      <c r="H60" s="12">
        <v>0</v>
      </c>
      <c r="I60" s="12">
        <v>0</v>
      </c>
      <c r="J60" s="12">
        <v>0.20699708454810514</v>
      </c>
      <c r="K60" s="12">
        <v>0.24179104477611965</v>
      </c>
      <c r="L60" s="12">
        <v>0.29166666666666669</v>
      </c>
      <c r="M60" s="12">
        <v>0.2333333333333337</v>
      </c>
      <c r="N60" s="12">
        <v>0.1943366951124903</v>
      </c>
      <c r="O60" s="12">
        <v>0.2</v>
      </c>
      <c r="P60" s="12">
        <v>0.10943396226415095</v>
      </c>
      <c r="Q60" s="12">
        <v>5.8252427184466084E-2</v>
      </c>
      <c r="R60" s="12">
        <v>0.55238095238095242</v>
      </c>
      <c r="S60" s="12">
        <v>0.15000000000000002</v>
      </c>
      <c r="T60" s="12">
        <v>0.12578616352201258</v>
      </c>
      <c r="U60" s="12">
        <v>0.72972972972972971</v>
      </c>
      <c r="V60" s="12">
        <v>0.5</v>
      </c>
      <c r="W60" s="12">
        <v>0.57894736842105265</v>
      </c>
      <c r="X60" s="12">
        <v>3.907452460155901E-2</v>
      </c>
    </row>
    <row r="61" spans="1:24" x14ac:dyDescent="0.2">
      <c r="A61" s="12">
        <v>148</v>
      </c>
      <c r="B61" s="12" t="s">
        <v>27</v>
      </c>
      <c r="C61" s="12">
        <v>0.6</v>
      </c>
      <c r="D61" s="12">
        <v>0.47619047619047616</v>
      </c>
      <c r="E61" s="12">
        <v>0</v>
      </c>
      <c r="F61" s="12">
        <v>0</v>
      </c>
      <c r="G61" s="12">
        <v>1</v>
      </c>
      <c r="H61" s="12">
        <v>0</v>
      </c>
      <c r="I61" s="12">
        <v>0</v>
      </c>
      <c r="J61" s="12">
        <v>0.20699708454810514</v>
      </c>
      <c r="K61" s="12">
        <v>0.24179104477611965</v>
      </c>
      <c r="L61" s="12">
        <v>0.29166666666666669</v>
      </c>
      <c r="M61" s="12">
        <v>0.2333333333333337</v>
      </c>
      <c r="N61" s="12">
        <v>0.1943366951124903</v>
      </c>
      <c r="O61" s="12">
        <v>0.2</v>
      </c>
      <c r="P61" s="12">
        <v>0.10943396226415095</v>
      </c>
      <c r="Q61" s="12">
        <v>5.8252427184466084E-2</v>
      </c>
      <c r="R61" s="12">
        <v>0.55238095238095242</v>
      </c>
      <c r="S61" s="12">
        <v>0.15000000000000002</v>
      </c>
      <c r="T61" s="12">
        <v>0.12578616352201258</v>
      </c>
      <c r="U61" s="12">
        <v>0.72972972972972971</v>
      </c>
      <c r="V61" s="12">
        <v>0.5</v>
      </c>
      <c r="W61" s="12">
        <v>0.57894736842105265</v>
      </c>
      <c r="X61" s="12">
        <v>6.183903480462738E-2</v>
      </c>
    </row>
    <row r="62" spans="1:24" x14ac:dyDescent="0.2">
      <c r="A62" s="12">
        <v>148</v>
      </c>
      <c r="B62" s="12" t="s">
        <v>27</v>
      </c>
      <c r="C62" s="12">
        <v>0.6</v>
      </c>
      <c r="D62" s="12">
        <v>0.47619047619047616</v>
      </c>
      <c r="E62" s="12">
        <v>0</v>
      </c>
      <c r="F62" s="12">
        <v>1</v>
      </c>
      <c r="G62" s="12">
        <v>0</v>
      </c>
      <c r="H62" s="12">
        <v>0</v>
      </c>
      <c r="I62" s="12">
        <v>0</v>
      </c>
      <c r="J62" s="12">
        <v>0.20699708454810514</v>
      </c>
      <c r="K62" s="12">
        <v>0.24179104477611965</v>
      </c>
      <c r="L62" s="12">
        <v>0.29166666666666669</v>
      </c>
      <c r="M62" s="12">
        <v>0.2333333333333337</v>
      </c>
      <c r="N62" s="12">
        <v>0.27269200930954229</v>
      </c>
      <c r="O62" s="12">
        <v>0.2</v>
      </c>
      <c r="P62" s="12">
        <v>0.13962264150943396</v>
      </c>
      <c r="Q62" s="12">
        <v>0.11650485436893174</v>
      </c>
      <c r="R62" s="12">
        <v>0.62857142857142867</v>
      </c>
      <c r="S62" s="12">
        <v>3.7499999999999978E-2</v>
      </c>
      <c r="T62" s="12">
        <v>0.33962264150943394</v>
      </c>
      <c r="U62" s="12">
        <v>0.72972972972972971</v>
      </c>
      <c r="V62" s="12">
        <v>0.30555555555555558</v>
      </c>
      <c r="W62" s="12">
        <v>0.36842105263157893</v>
      </c>
      <c r="X62" s="12">
        <v>8.5397944491336086E-2</v>
      </c>
    </row>
    <row r="63" spans="1:24" x14ac:dyDescent="0.2">
      <c r="A63" s="12">
        <v>148</v>
      </c>
      <c r="B63" s="12" t="s">
        <v>27</v>
      </c>
      <c r="C63" s="12">
        <v>0.6</v>
      </c>
      <c r="D63" s="12">
        <v>0.47619047619047616</v>
      </c>
      <c r="E63" s="12">
        <v>0</v>
      </c>
      <c r="F63" s="12">
        <v>1</v>
      </c>
      <c r="G63" s="12">
        <v>1</v>
      </c>
      <c r="H63" s="12">
        <v>0</v>
      </c>
      <c r="I63" s="12">
        <v>0</v>
      </c>
      <c r="J63" s="12">
        <v>0.20699708454810514</v>
      </c>
      <c r="K63" s="12">
        <v>0.24179104477611965</v>
      </c>
      <c r="L63" s="12">
        <v>0.29166666666666669</v>
      </c>
      <c r="M63" s="12">
        <v>0.2333333333333337</v>
      </c>
      <c r="N63" s="12">
        <v>0.27269200930954229</v>
      </c>
      <c r="O63" s="12">
        <v>0.2</v>
      </c>
      <c r="P63" s="12">
        <v>0.13962264150943396</v>
      </c>
      <c r="Q63" s="12">
        <v>0.11650485436893174</v>
      </c>
      <c r="R63" s="12">
        <v>0.62857142857142867</v>
      </c>
      <c r="S63" s="12">
        <v>3.7499999999999978E-2</v>
      </c>
      <c r="T63" s="12">
        <v>0.33962264150943394</v>
      </c>
      <c r="U63" s="12">
        <v>0.72972972972972971</v>
      </c>
      <c r="V63" s="12">
        <v>0.30555555555555558</v>
      </c>
      <c r="W63" s="12">
        <v>0.36842105263157893</v>
      </c>
      <c r="X63" s="12">
        <v>8.5397944491336086E-2</v>
      </c>
    </row>
    <row r="64" spans="1:24" x14ac:dyDescent="0.2">
      <c r="A64" s="12">
        <v>154</v>
      </c>
      <c r="B64" s="12" t="s">
        <v>27</v>
      </c>
      <c r="C64" s="12">
        <v>0.6</v>
      </c>
      <c r="D64" s="12">
        <v>0.66666666666666663</v>
      </c>
      <c r="E64" s="12">
        <v>0</v>
      </c>
      <c r="F64" s="12">
        <v>0</v>
      </c>
      <c r="G64" s="12">
        <v>1</v>
      </c>
      <c r="H64" s="12">
        <v>0</v>
      </c>
      <c r="I64" s="12">
        <v>0</v>
      </c>
      <c r="J64" s="12">
        <v>0.20699708454810514</v>
      </c>
      <c r="K64" s="12">
        <v>0.39104477611940325</v>
      </c>
      <c r="L64" s="12">
        <v>0.29166666666666669</v>
      </c>
      <c r="M64" s="12">
        <v>0.25</v>
      </c>
      <c r="N64" s="12">
        <v>0.1943366951124903</v>
      </c>
      <c r="O64" s="12">
        <v>0.2</v>
      </c>
      <c r="P64" s="12">
        <v>0.10943396226415095</v>
      </c>
      <c r="Q64" s="12">
        <v>5.8252427184466084E-2</v>
      </c>
      <c r="R64" s="12">
        <v>0.55238095238095242</v>
      </c>
      <c r="S64" s="12">
        <v>0.15000000000000002</v>
      </c>
      <c r="T64" s="12">
        <v>0.12578616352201258</v>
      </c>
      <c r="U64" s="12">
        <v>0.72972972972972971</v>
      </c>
      <c r="V64" s="12">
        <v>0.5</v>
      </c>
      <c r="W64" s="12">
        <v>0.57894736842105265</v>
      </c>
      <c r="X64" s="12">
        <v>3.907452460155901E-2</v>
      </c>
    </row>
    <row r="65" spans="1:24" x14ac:dyDescent="0.2">
      <c r="A65" s="12">
        <v>154</v>
      </c>
      <c r="B65" s="12" t="s">
        <v>27</v>
      </c>
      <c r="C65" s="12">
        <v>0.6</v>
      </c>
      <c r="D65" s="12">
        <v>0.66666666666666663</v>
      </c>
      <c r="E65" s="12">
        <v>0</v>
      </c>
      <c r="F65" s="12">
        <v>0</v>
      </c>
      <c r="G65" s="12">
        <v>1</v>
      </c>
      <c r="H65" s="12">
        <v>0</v>
      </c>
      <c r="I65" s="12">
        <v>0</v>
      </c>
      <c r="J65" s="12">
        <v>0.20699708454810514</v>
      </c>
      <c r="K65" s="12">
        <v>0.39104477611940325</v>
      </c>
      <c r="L65" s="12">
        <v>0.29166666666666669</v>
      </c>
      <c r="M65" s="12">
        <v>0.25</v>
      </c>
      <c r="N65" s="12">
        <v>0.27269200930954229</v>
      </c>
      <c r="O65" s="12">
        <v>0.2</v>
      </c>
      <c r="P65" s="12">
        <v>0.13962264150943396</v>
      </c>
      <c r="Q65" s="12">
        <v>5.8252427184466084E-2</v>
      </c>
      <c r="R65" s="12">
        <v>0.55238095238095242</v>
      </c>
      <c r="S65" s="12">
        <v>0.15000000000000002</v>
      </c>
      <c r="T65" s="12">
        <v>0.12578616352201258</v>
      </c>
      <c r="U65" s="12">
        <v>0.72972972972972971</v>
      </c>
      <c r="V65" s="12">
        <v>0.5</v>
      </c>
      <c r="W65" s="12">
        <v>0.57894736842105265</v>
      </c>
      <c r="X65" s="12">
        <v>6.183903480462738E-2</v>
      </c>
    </row>
    <row r="66" spans="1:24" x14ac:dyDescent="0.2">
      <c r="A66" s="12">
        <v>158</v>
      </c>
      <c r="B66" s="12" t="s">
        <v>27</v>
      </c>
      <c r="C66" s="12">
        <v>0.6</v>
      </c>
      <c r="D66" s="12">
        <v>0.90476190476190477</v>
      </c>
      <c r="E66" s="12">
        <v>0</v>
      </c>
      <c r="F66" s="12">
        <v>0</v>
      </c>
      <c r="G66" s="12">
        <v>1</v>
      </c>
      <c r="H66" s="12">
        <v>0</v>
      </c>
      <c r="I66" s="12">
        <v>0</v>
      </c>
      <c r="J66" s="12">
        <v>0.55976676384839641</v>
      </c>
      <c r="K66" s="12">
        <v>0.77014925373134324</v>
      </c>
      <c r="L66" s="12">
        <v>0.92500000000000071</v>
      </c>
      <c r="M66" s="12">
        <v>0.65833333333333377</v>
      </c>
      <c r="N66" s="12">
        <v>0.525989138867339</v>
      </c>
      <c r="O66" s="12">
        <v>0.3</v>
      </c>
      <c r="P66" s="12">
        <v>0.28301886792452829</v>
      </c>
      <c r="Q66" s="12">
        <v>0.27184466019417464</v>
      </c>
      <c r="R66" s="12">
        <v>0.6333333333333333</v>
      </c>
      <c r="S66" s="12">
        <v>9.375E-2</v>
      </c>
      <c r="T66" s="12">
        <v>0.38993710691823902</v>
      </c>
      <c r="U66" s="12">
        <v>0.72972972972972971</v>
      </c>
      <c r="V66" s="12">
        <v>0.16666666666666666</v>
      </c>
      <c r="W66" s="12">
        <v>0.23684210526315788</v>
      </c>
      <c r="X66" s="12">
        <v>0.31259619681247208</v>
      </c>
    </row>
    <row r="67" spans="1:24" x14ac:dyDescent="0.2">
      <c r="A67" s="12">
        <v>158</v>
      </c>
      <c r="B67" s="12" t="s">
        <v>27</v>
      </c>
      <c r="C67" s="12">
        <v>0.6</v>
      </c>
      <c r="D67" s="12">
        <v>0.90476190476190477</v>
      </c>
      <c r="E67" s="12">
        <v>0</v>
      </c>
      <c r="F67" s="12">
        <v>1</v>
      </c>
      <c r="G67" s="12">
        <v>1</v>
      </c>
      <c r="H67" s="12">
        <v>0</v>
      </c>
      <c r="I67" s="12">
        <v>0</v>
      </c>
      <c r="J67" s="12">
        <v>0.55976676384839641</v>
      </c>
      <c r="K67" s="12">
        <v>0.77014925373134324</v>
      </c>
      <c r="L67" s="12">
        <v>0.92500000000000071</v>
      </c>
      <c r="M67" s="12">
        <v>0.67500000000000016</v>
      </c>
      <c r="N67" s="12">
        <v>0.61986035686578744</v>
      </c>
      <c r="O67" s="12">
        <v>0.3</v>
      </c>
      <c r="P67" s="12">
        <v>0.26415094339622641</v>
      </c>
      <c r="Q67" s="12">
        <v>0.21359223300970853</v>
      </c>
      <c r="R67" s="12">
        <v>0.6333333333333333</v>
      </c>
      <c r="S67" s="12">
        <v>8.1250000000000044E-2</v>
      </c>
      <c r="T67" s="12">
        <v>0.57861635220125784</v>
      </c>
      <c r="U67" s="12">
        <v>0.72972972972972971</v>
      </c>
      <c r="V67" s="12">
        <v>0.1111111111111111</v>
      </c>
      <c r="W67" s="12">
        <v>0.10526315789473684</v>
      </c>
      <c r="X67" s="12">
        <v>0.46564222233255548</v>
      </c>
    </row>
    <row r="68" spans="1:24" x14ac:dyDescent="0.2">
      <c r="A68" s="12">
        <v>161</v>
      </c>
      <c r="B68" s="12" t="s">
        <v>27</v>
      </c>
      <c r="C68" s="12">
        <v>0.4</v>
      </c>
      <c r="D68" s="12">
        <v>4.7619047619047616E-2</v>
      </c>
      <c r="E68" s="12">
        <v>0</v>
      </c>
      <c r="F68" s="12">
        <v>0</v>
      </c>
      <c r="G68" s="12">
        <v>1</v>
      </c>
      <c r="H68" s="12">
        <v>0.5</v>
      </c>
      <c r="I68" s="12">
        <v>0</v>
      </c>
      <c r="J68" s="12">
        <v>0.62099125364431496</v>
      </c>
      <c r="K68" s="12">
        <v>0.68059701492537306</v>
      </c>
      <c r="L68" s="12">
        <v>0.67500000000000071</v>
      </c>
      <c r="M68" s="12">
        <v>0.74166666666666714</v>
      </c>
      <c r="N68" s="12">
        <v>0.59425911559348332</v>
      </c>
      <c r="O68" s="12">
        <v>0.2</v>
      </c>
      <c r="P68" s="12">
        <v>0.22264150943396227</v>
      </c>
      <c r="Q68" s="12">
        <v>0.53398058252427172</v>
      </c>
      <c r="R68" s="12">
        <v>0.53333333333333333</v>
      </c>
      <c r="S68" s="12">
        <v>8.7500000000000022E-2</v>
      </c>
      <c r="T68" s="12">
        <v>0.3081761006289308</v>
      </c>
      <c r="U68" s="12">
        <v>0.45945945945945948</v>
      </c>
      <c r="V68" s="12">
        <v>0.16666666666666666</v>
      </c>
      <c r="W68" s="12">
        <v>0.21052631578947367</v>
      </c>
      <c r="X68" s="12">
        <v>0.16836304056402362</v>
      </c>
    </row>
    <row r="69" spans="1:24" x14ac:dyDescent="0.2">
      <c r="A69" s="12">
        <v>161</v>
      </c>
      <c r="B69" s="12" t="s">
        <v>27</v>
      </c>
      <c r="C69" s="12">
        <v>0.4</v>
      </c>
      <c r="D69" s="12">
        <v>4.7619047619047616E-2</v>
      </c>
      <c r="E69" s="12">
        <v>1</v>
      </c>
      <c r="F69" s="12">
        <v>1</v>
      </c>
      <c r="G69" s="12">
        <v>1</v>
      </c>
      <c r="H69" s="12">
        <v>0.5</v>
      </c>
      <c r="I69" s="12">
        <v>0</v>
      </c>
      <c r="J69" s="12">
        <v>0.62099125364431496</v>
      </c>
      <c r="K69" s="12">
        <v>0.68059701492537306</v>
      </c>
      <c r="L69" s="12">
        <v>0.67500000000000071</v>
      </c>
      <c r="M69" s="12">
        <v>0.74166666666666714</v>
      </c>
      <c r="N69" s="12">
        <v>0.66291698991466252</v>
      </c>
      <c r="O69" s="12">
        <v>0.2</v>
      </c>
      <c r="P69" s="12">
        <v>0.34339622641509432</v>
      </c>
      <c r="Q69" s="12">
        <v>0.76699029126213614</v>
      </c>
      <c r="R69" s="12">
        <v>0.69047619047619058</v>
      </c>
      <c r="S69" s="12">
        <v>0.875</v>
      </c>
      <c r="T69" s="12">
        <v>0.29559748427672955</v>
      </c>
      <c r="U69" s="12">
        <v>0</v>
      </c>
      <c r="V69" s="12">
        <v>0.41666666666666669</v>
      </c>
      <c r="W69" s="12">
        <v>0.44736842105263158</v>
      </c>
      <c r="X69" s="12">
        <v>0.20063551958691228</v>
      </c>
    </row>
    <row r="70" spans="1:24" x14ac:dyDescent="0.2">
      <c r="A70" s="12">
        <v>161</v>
      </c>
      <c r="B70" s="12" t="s">
        <v>27</v>
      </c>
      <c r="C70" s="12">
        <v>0.4</v>
      </c>
      <c r="D70" s="12">
        <v>4.7619047619047616E-2</v>
      </c>
      <c r="E70" s="12">
        <v>0</v>
      </c>
      <c r="F70" s="12">
        <v>0</v>
      </c>
      <c r="G70" s="12">
        <v>1</v>
      </c>
      <c r="H70" s="12">
        <v>0.5</v>
      </c>
      <c r="I70" s="12">
        <v>0</v>
      </c>
      <c r="J70" s="12">
        <v>0.62099125364431496</v>
      </c>
      <c r="K70" s="12">
        <v>0.68059701492537306</v>
      </c>
      <c r="L70" s="12">
        <v>0.67500000000000071</v>
      </c>
      <c r="M70" s="12">
        <v>0.74166666666666714</v>
      </c>
      <c r="N70" s="12">
        <v>0.61559348332040342</v>
      </c>
      <c r="O70" s="12">
        <v>0.2</v>
      </c>
      <c r="P70" s="12">
        <v>0.22264150943396227</v>
      </c>
      <c r="Q70" s="12">
        <v>0.53398058252427172</v>
      </c>
      <c r="R70" s="12">
        <v>5.714285714285719E-2</v>
      </c>
      <c r="S70" s="12">
        <v>8.7500000000000022E-2</v>
      </c>
      <c r="T70" s="12">
        <v>0.29559748427672955</v>
      </c>
      <c r="U70" s="12">
        <v>0.45945945945945948</v>
      </c>
      <c r="V70" s="12">
        <v>0.16666666666666666</v>
      </c>
      <c r="W70" s="12">
        <v>0.21052631578947367</v>
      </c>
      <c r="X70" s="12">
        <v>0.25971898118266223</v>
      </c>
    </row>
    <row r="71" spans="1:24" x14ac:dyDescent="0.2">
      <c r="A71" s="12">
        <v>161</v>
      </c>
      <c r="B71" s="12" t="s">
        <v>27</v>
      </c>
      <c r="C71" s="12">
        <v>0.4</v>
      </c>
      <c r="D71" s="12">
        <v>4.7619047619047616E-2</v>
      </c>
      <c r="E71" s="12">
        <v>0</v>
      </c>
      <c r="F71" s="12">
        <v>0</v>
      </c>
      <c r="G71" s="12">
        <v>1</v>
      </c>
      <c r="H71" s="12">
        <v>0.5</v>
      </c>
      <c r="I71" s="12">
        <v>0</v>
      </c>
      <c r="J71" s="12">
        <v>0.62099125364431496</v>
      </c>
      <c r="K71" s="12">
        <v>0.68059701492537306</v>
      </c>
      <c r="L71" s="12">
        <v>0.67500000000000071</v>
      </c>
      <c r="M71" s="12">
        <v>0.74166666666666714</v>
      </c>
      <c r="N71" s="12">
        <v>0.61559348332040342</v>
      </c>
      <c r="O71" s="12">
        <v>0.2</v>
      </c>
      <c r="P71" s="12">
        <v>0.22264150943396227</v>
      </c>
      <c r="Q71" s="12">
        <v>0.53398058252427172</v>
      </c>
      <c r="R71" s="12">
        <v>0.53333333333333333</v>
      </c>
      <c r="S71" s="12">
        <v>8.7500000000000022E-2</v>
      </c>
      <c r="T71" s="12">
        <v>0.3081761006289308</v>
      </c>
      <c r="U71" s="12">
        <v>0.45945945945945948</v>
      </c>
      <c r="V71" s="12">
        <v>0.16666666666666666</v>
      </c>
      <c r="W71" s="12">
        <v>0.21052631578947367</v>
      </c>
      <c r="X71" s="12">
        <v>0.28578521423961073</v>
      </c>
    </row>
    <row r="72" spans="1:24" x14ac:dyDescent="0.2">
      <c r="A72" s="12">
        <v>161</v>
      </c>
      <c r="B72" s="12" t="s">
        <v>27</v>
      </c>
      <c r="C72" s="12">
        <v>0.4</v>
      </c>
      <c r="D72" s="12">
        <v>4.7619047619047616E-2</v>
      </c>
      <c r="E72" s="12">
        <v>1</v>
      </c>
      <c r="F72" s="12">
        <v>1</v>
      </c>
      <c r="G72" s="12">
        <v>1</v>
      </c>
      <c r="H72" s="12">
        <v>0.5</v>
      </c>
      <c r="I72" s="12">
        <v>0</v>
      </c>
      <c r="J72" s="12">
        <v>0.62099125364431496</v>
      </c>
      <c r="K72" s="12">
        <v>0.68059701492537306</v>
      </c>
      <c r="L72" s="12">
        <v>0.67500000000000071</v>
      </c>
      <c r="M72" s="12">
        <v>0.74166666666666714</v>
      </c>
      <c r="N72" s="12">
        <v>0.68425135764158262</v>
      </c>
      <c r="O72" s="12">
        <v>0.2</v>
      </c>
      <c r="P72" s="12">
        <v>0.34339622641509432</v>
      </c>
      <c r="Q72" s="12">
        <v>0.76699029126213614</v>
      </c>
      <c r="R72" s="12">
        <v>0.69047619047619058</v>
      </c>
      <c r="S72" s="12">
        <v>0.875</v>
      </c>
      <c r="T72" s="12">
        <v>0.29559748427672955</v>
      </c>
      <c r="U72" s="12">
        <v>0</v>
      </c>
      <c r="V72" s="12">
        <v>0.41666666666666669</v>
      </c>
      <c r="W72" s="12">
        <v>0.44736842105263158</v>
      </c>
      <c r="X72" s="12">
        <v>0.29248795988282605</v>
      </c>
    </row>
    <row r="73" spans="1:24" x14ac:dyDescent="0.2">
      <c r="A73" s="12">
        <v>161</v>
      </c>
      <c r="B73" s="12" t="s">
        <v>27</v>
      </c>
      <c r="C73" s="12">
        <v>0.4</v>
      </c>
      <c r="D73" s="12">
        <v>4.7619047619047616E-2</v>
      </c>
      <c r="E73" s="12">
        <v>1</v>
      </c>
      <c r="F73" s="12">
        <v>1</v>
      </c>
      <c r="G73" s="12">
        <v>1</v>
      </c>
      <c r="H73" s="12">
        <v>0.5</v>
      </c>
      <c r="I73" s="12">
        <v>0</v>
      </c>
      <c r="J73" s="12">
        <v>0.62099125364431496</v>
      </c>
      <c r="K73" s="12">
        <v>0.68059701492537306</v>
      </c>
      <c r="L73" s="12">
        <v>0.67500000000000071</v>
      </c>
      <c r="M73" s="12">
        <v>0.74166666666666714</v>
      </c>
      <c r="N73" s="12">
        <v>0.68425135764158262</v>
      </c>
      <c r="O73" s="12">
        <v>0.2</v>
      </c>
      <c r="P73" s="12">
        <v>0.34339622641509432</v>
      </c>
      <c r="Q73" s="12">
        <v>0.76699029126213614</v>
      </c>
      <c r="R73" s="12">
        <v>0.69047619047619058</v>
      </c>
      <c r="S73" s="12">
        <v>0.875</v>
      </c>
      <c r="T73" s="12">
        <v>0.29559748427672955</v>
      </c>
      <c r="U73" s="12">
        <v>0</v>
      </c>
      <c r="V73" s="12">
        <v>0.41666666666666669</v>
      </c>
      <c r="W73" s="12">
        <v>0.44736842105263158</v>
      </c>
      <c r="X73" s="12">
        <v>0.31855419293977461</v>
      </c>
    </row>
    <row r="74" spans="1:24" x14ac:dyDescent="0.2">
      <c r="A74" s="12">
        <v>161</v>
      </c>
      <c r="B74" s="12" t="s">
        <v>27</v>
      </c>
      <c r="C74" s="12">
        <v>0.4</v>
      </c>
      <c r="D74" s="12">
        <v>4.7619047619047616E-2</v>
      </c>
      <c r="E74" s="12">
        <v>0</v>
      </c>
      <c r="F74" s="12">
        <v>1</v>
      </c>
      <c r="G74" s="12">
        <v>1</v>
      </c>
      <c r="H74" s="12">
        <v>0.5</v>
      </c>
      <c r="I74" s="12">
        <v>0</v>
      </c>
      <c r="J74" s="12">
        <v>0.62390670553935856</v>
      </c>
      <c r="K74" s="12">
        <v>0.68059701492537306</v>
      </c>
      <c r="L74" s="12">
        <v>0.66666666666666663</v>
      </c>
      <c r="M74" s="12">
        <v>0.68333333333333357</v>
      </c>
      <c r="N74" s="12">
        <v>0.63692785104732352</v>
      </c>
      <c r="O74" s="12">
        <v>0.2</v>
      </c>
      <c r="P74" s="12">
        <v>0.27547169811320754</v>
      </c>
      <c r="Q74" s="12">
        <v>0.67961165048543681</v>
      </c>
      <c r="R74" s="12">
        <v>0.54285714285714293</v>
      </c>
      <c r="S74" s="12">
        <v>0</v>
      </c>
      <c r="T74" s="12">
        <v>0.5911949685534591</v>
      </c>
      <c r="U74" s="12">
        <v>0.78378378378378377</v>
      </c>
      <c r="V74" s="12">
        <v>0.1388888888888889</v>
      </c>
      <c r="W74" s="12">
        <v>0.21052631578947367</v>
      </c>
      <c r="X74" s="12">
        <v>0.32351918971252669</v>
      </c>
    </row>
    <row r="75" spans="1:24" x14ac:dyDescent="0.2">
      <c r="A75" s="12">
        <v>164</v>
      </c>
      <c r="B75" s="12" t="s">
        <v>27</v>
      </c>
      <c r="C75" s="12">
        <v>0.8</v>
      </c>
      <c r="D75" s="12">
        <v>0.90476190476190477</v>
      </c>
      <c r="E75" s="12">
        <v>0</v>
      </c>
      <c r="F75" s="12">
        <v>0</v>
      </c>
      <c r="G75" s="12">
        <v>1</v>
      </c>
      <c r="H75" s="12">
        <v>0</v>
      </c>
      <c r="I75" s="12">
        <v>0</v>
      </c>
      <c r="J75" s="12">
        <v>0.38483965014577254</v>
      </c>
      <c r="K75" s="12">
        <v>0.52985074626865669</v>
      </c>
      <c r="L75" s="12">
        <v>0.49166666666666714</v>
      </c>
      <c r="M75" s="12">
        <v>0.54166666666666663</v>
      </c>
      <c r="N75" s="12">
        <v>0.32932505818463925</v>
      </c>
      <c r="O75" s="12">
        <v>0.2</v>
      </c>
      <c r="P75" s="12">
        <v>0.1811320754716981</v>
      </c>
      <c r="Q75" s="12">
        <v>0.27184466019417464</v>
      </c>
      <c r="R75" s="12">
        <v>0.6333333333333333</v>
      </c>
      <c r="S75" s="12">
        <v>0.1875</v>
      </c>
      <c r="T75" s="12">
        <v>0.33962264150943394</v>
      </c>
      <c r="U75" s="12">
        <v>0.72972972972972971</v>
      </c>
      <c r="V75" s="12">
        <v>0.30555555555555558</v>
      </c>
      <c r="W75" s="12">
        <v>0.36842105263157893</v>
      </c>
      <c r="X75" s="12">
        <v>0.21925425748473262</v>
      </c>
    </row>
    <row r="76" spans="1:24" x14ac:dyDescent="0.2">
      <c r="A76" s="12">
        <v>164</v>
      </c>
      <c r="B76" s="12" t="s">
        <v>27</v>
      </c>
      <c r="C76" s="12">
        <v>0.8</v>
      </c>
      <c r="D76" s="12">
        <v>0.90476190476190477</v>
      </c>
      <c r="E76" s="12">
        <v>0</v>
      </c>
      <c r="F76" s="12">
        <v>0</v>
      </c>
      <c r="G76" s="12">
        <v>1</v>
      </c>
      <c r="H76" s="12">
        <v>1</v>
      </c>
      <c r="I76" s="12">
        <v>0</v>
      </c>
      <c r="J76" s="12">
        <v>0.37317784256559788</v>
      </c>
      <c r="K76" s="12">
        <v>0.52985074626865669</v>
      </c>
      <c r="L76" s="12">
        <v>0.50833333333333408</v>
      </c>
      <c r="M76" s="12">
        <v>0.54166666666666663</v>
      </c>
      <c r="N76" s="12">
        <v>0.51823118696664083</v>
      </c>
      <c r="O76" s="12">
        <v>0.3</v>
      </c>
      <c r="P76" s="12">
        <v>0.28301886792452829</v>
      </c>
      <c r="Q76" s="12">
        <v>0.27184466019417464</v>
      </c>
      <c r="R76" s="12">
        <v>0.6333333333333333</v>
      </c>
      <c r="S76" s="12">
        <v>6.25E-2</v>
      </c>
      <c r="T76" s="12">
        <v>0.42138364779874216</v>
      </c>
      <c r="U76" s="12">
        <v>0.72972972972972971</v>
      </c>
      <c r="V76" s="12">
        <v>0.1388888888888889</v>
      </c>
      <c r="W76" s="12">
        <v>0.15789473684210525</v>
      </c>
      <c r="X76" s="12">
        <v>0.30614170100789434</v>
      </c>
    </row>
    <row r="77" spans="1:24" x14ac:dyDescent="0.2">
      <c r="A77" s="12">
        <v>168</v>
      </c>
      <c r="B77" s="12" t="s">
        <v>27</v>
      </c>
      <c r="C77" s="12">
        <v>0.6</v>
      </c>
      <c r="D77" s="12">
        <v>0.5714285714285714</v>
      </c>
      <c r="E77" s="12">
        <v>0</v>
      </c>
      <c r="F77" s="12">
        <v>0</v>
      </c>
      <c r="G77" s="12">
        <v>0</v>
      </c>
      <c r="H77" s="12">
        <v>0.5</v>
      </c>
      <c r="I77" s="12">
        <v>0</v>
      </c>
      <c r="J77" s="12">
        <v>0.2303206997084549</v>
      </c>
      <c r="K77" s="12">
        <v>0.41194029850746261</v>
      </c>
      <c r="L77" s="12">
        <v>0.30833333333333357</v>
      </c>
      <c r="M77" s="12">
        <v>0.40000000000000036</v>
      </c>
      <c r="N77" s="12">
        <v>0.26415826221877425</v>
      </c>
      <c r="O77" s="12">
        <v>0.2</v>
      </c>
      <c r="P77" s="12">
        <v>0.13962264150943396</v>
      </c>
      <c r="Q77" s="12">
        <v>0.27184466019417464</v>
      </c>
      <c r="R77" s="12">
        <v>0.45714285714285713</v>
      </c>
      <c r="S77" s="12">
        <v>0.125</v>
      </c>
      <c r="T77" s="12">
        <v>0.13836477987421383</v>
      </c>
      <c r="U77" s="12">
        <v>0.35135135135135137</v>
      </c>
      <c r="V77" s="12">
        <v>0.44444444444444442</v>
      </c>
      <c r="W77" s="12">
        <v>0.47368421052631576</v>
      </c>
      <c r="X77" s="12">
        <v>7.2985452559455835E-2</v>
      </c>
    </row>
    <row r="78" spans="1:24" ht="15" x14ac:dyDescent="0.25">
      <c r="A78" s="12">
        <v>168</v>
      </c>
      <c r="B78" s="12" t="s">
        <v>27</v>
      </c>
      <c r="C78" s="12">
        <v>0.6</v>
      </c>
      <c r="D78" s="12">
        <v>0.5714285714285714</v>
      </c>
      <c r="E78" s="12">
        <v>0</v>
      </c>
      <c r="F78" s="12">
        <v>0</v>
      </c>
      <c r="G78" s="12">
        <v>0</v>
      </c>
      <c r="H78" s="12">
        <v>0.5</v>
      </c>
      <c r="I78" s="12">
        <v>0</v>
      </c>
      <c r="J78" s="12">
        <v>0.2303206997084549</v>
      </c>
      <c r="K78" s="12">
        <v>0.41194029850746261</v>
      </c>
      <c r="L78" s="12">
        <v>0.30833333333333357</v>
      </c>
      <c r="M78" s="12">
        <v>0.40000000000000036</v>
      </c>
      <c r="N78" s="12">
        <v>0.30139643134212568</v>
      </c>
      <c r="O78" s="12">
        <v>0.2</v>
      </c>
      <c r="P78" s="12">
        <v>0.13962264150943396</v>
      </c>
      <c r="Q78" s="12">
        <v>0.32038834951456324</v>
      </c>
      <c r="R78" s="12">
        <v>0.48095238095238102</v>
      </c>
      <c r="S78" s="12">
        <v>0.15000000000000002</v>
      </c>
      <c r="T78" s="12">
        <v>0.40251572327044027</v>
      </c>
      <c r="U78" s="14">
        <v>0.51929567567567569</v>
      </c>
      <c r="V78" s="12">
        <v>0.3611111111111111</v>
      </c>
      <c r="W78" s="12">
        <v>0.34210526315789475</v>
      </c>
      <c r="X78" s="12">
        <v>0.10376843255051885</v>
      </c>
    </row>
    <row r="79" spans="1:24" x14ac:dyDescent="0.2">
      <c r="A79" s="12">
        <v>188</v>
      </c>
      <c r="B79" s="12" t="s">
        <v>27</v>
      </c>
      <c r="C79" s="12">
        <v>0.4</v>
      </c>
      <c r="D79" s="12">
        <v>0.80952380952380953</v>
      </c>
      <c r="E79" s="12">
        <v>0</v>
      </c>
      <c r="F79" s="12">
        <v>0</v>
      </c>
      <c r="G79" s="12">
        <v>0</v>
      </c>
      <c r="H79" s="12">
        <v>0.5</v>
      </c>
      <c r="I79" s="12">
        <v>0</v>
      </c>
      <c r="J79" s="12">
        <v>0.42565597667638494</v>
      </c>
      <c r="K79" s="12">
        <v>0.53283582089552262</v>
      </c>
      <c r="L79" s="12">
        <v>0.375</v>
      </c>
      <c r="M79" s="12">
        <v>0.54166666666666663</v>
      </c>
      <c r="N79" s="12">
        <v>0.474010861132661</v>
      </c>
      <c r="O79" s="12">
        <v>0.4</v>
      </c>
      <c r="P79" s="12">
        <v>0.38867924528301889</v>
      </c>
      <c r="Q79" s="12">
        <v>0.38834951456310679</v>
      </c>
      <c r="R79" s="12">
        <v>0.53333333333333333</v>
      </c>
      <c r="S79" s="12">
        <v>0.125</v>
      </c>
      <c r="T79" s="12">
        <v>0.45911949685534592</v>
      </c>
      <c r="U79" s="12">
        <v>5.4054054054054057E-2</v>
      </c>
      <c r="V79" s="12">
        <v>0.22222222222222221</v>
      </c>
      <c r="W79" s="12">
        <v>0.31578947368421051</v>
      </c>
      <c r="X79" s="12">
        <v>0.39352564420833125</v>
      </c>
    </row>
    <row r="80" spans="1:24" x14ac:dyDescent="0.2">
      <c r="A80" s="12">
        <v>188</v>
      </c>
      <c r="B80" s="12" t="s">
        <v>27</v>
      </c>
      <c r="C80" s="12">
        <v>0.4</v>
      </c>
      <c r="D80" s="12">
        <v>0.80952380952380953</v>
      </c>
      <c r="E80" s="12">
        <v>0</v>
      </c>
      <c r="F80" s="12">
        <v>0</v>
      </c>
      <c r="G80" s="12">
        <v>1</v>
      </c>
      <c r="H80" s="12">
        <v>0.5</v>
      </c>
      <c r="I80" s="12">
        <v>0</v>
      </c>
      <c r="J80" s="12">
        <v>0.42565597667638494</v>
      </c>
      <c r="K80" s="12">
        <v>0.53283582089552262</v>
      </c>
      <c r="L80" s="12">
        <v>0.375</v>
      </c>
      <c r="M80" s="12">
        <v>0.54166666666666663</v>
      </c>
      <c r="N80" s="12">
        <v>0.49534522885958104</v>
      </c>
      <c r="O80" s="13">
        <v>0.4</v>
      </c>
      <c r="P80" s="12">
        <v>0.38867924528301889</v>
      </c>
      <c r="Q80" s="12">
        <v>0.38834951456310679</v>
      </c>
      <c r="R80" s="12">
        <v>0.53333333333333333</v>
      </c>
      <c r="S80" s="12">
        <v>0.125</v>
      </c>
      <c r="T80" s="12">
        <v>0.45911949685534592</v>
      </c>
      <c r="U80" s="12">
        <v>5.4054054054054057E-2</v>
      </c>
      <c r="V80" s="12">
        <v>0.22222222222222221</v>
      </c>
      <c r="W80" s="12">
        <v>0.31578947368421051</v>
      </c>
      <c r="X80" s="12">
        <v>0.39687701702993894</v>
      </c>
    </row>
    <row r="81" spans="1:24" x14ac:dyDescent="0.2">
      <c r="A81" s="12">
        <v>192</v>
      </c>
      <c r="B81" s="12" t="s">
        <v>27</v>
      </c>
      <c r="C81" s="12">
        <v>0.8</v>
      </c>
      <c r="D81" s="12">
        <v>0.80952380952380953</v>
      </c>
      <c r="E81" s="12">
        <v>0</v>
      </c>
      <c r="F81" s="12">
        <v>0</v>
      </c>
      <c r="G81" s="12">
        <v>0</v>
      </c>
      <c r="H81" s="12">
        <v>0.5</v>
      </c>
      <c r="I81" s="12">
        <v>0</v>
      </c>
      <c r="J81" s="12">
        <v>0.42565597667638494</v>
      </c>
      <c r="K81" s="12">
        <v>0.53283582089552262</v>
      </c>
      <c r="L81" s="12">
        <v>0.375</v>
      </c>
      <c r="M81" s="12">
        <v>0.54166666666666663</v>
      </c>
      <c r="N81" s="12">
        <v>0.35182311869666411</v>
      </c>
      <c r="O81" s="12">
        <v>0.2</v>
      </c>
      <c r="P81" s="12">
        <v>0.17735849056603772</v>
      </c>
      <c r="Q81" s="12">
        <v>0.57281553398058249</v>
      </c>
      <c r="R81" s="12">
        <v>0.34761904761904761</v>
      </c>
      <c r="S81" s="12">
        <v>0.11250000000000004</v>
      </c>
      <c r="T81" s="12">
        <v>0.33333333333333331</v>
      </c>
      <c r="U81" s="12">
        <v>0.89189189189189189</v>
      </c>
      <c r="V81" s="12">
        <v>0.27777777777777779</v>
      </c>
      <c r="W81" s="12">
        <v>0.34210526315789475</v>
      </c>
      <c r="X81" s="12">
        <v>0.28082021746685865</v>
      </c>
    </row>
    <row r="82" spans="1:24" x14ac:dyDescent="0.2">
      <c r="A82" s="12">
        <v>192</v>
      </c>
      <c r="B82" s="12" t="s">
        <v>27</v>
      </c>
      <c r="C82" s="12">
        <v>0.4</v>
      </c>
      <c r="D82" s="12">
        <v>0.80952380952380953</v>
      </c>
      <c r="E82" s="12">
        <v>0</v>
      </c>
      <c r="F82" s="12">
        <v>0</v>
      </c>
      <c r="G82" s="12">
        <v>1</v>
      </c>
      <c r="H82" s="12">
        <v>0.5</v>
      </c>
      <c r="I82" s="12">
        <v>0</v>
      </c>
      <c r="J82" s="12">
        <v>0.42565597667638494</v>
      </c>
      <c r="K82" s="12">
        <v>0.53283582089552262</v>
      </c>
      <c r="L82" s="12">
        <v>0.375</v>
      </c>
      <c r="M82" s="12">
        <v>0.54166666666666663</v>
      </c>
      <c r="N82" s="12">
        <v>0.35182311869666411</v>
      </c>
      <c r="O82" s="12">
        <v>0.2</v>
      </c>
      <c r="P82" s="12">
        <v>0.17735849056603772</v>
      </c>
      <c r="Q82" s="12">
        <v>0.57281553398058249</v>
      </c>
      <c r="R82" s="12">
        <v>0.34761904761904761</v>
      </c>
      <c r="S82" s="12">
        <v>0.11250000000000004</v>
      </c>
      <c r="T82" s="12">
        <v>0.33333333333333331</v>
      </c>
      <c r="U82" s="12">
        <v>0.89189189189189189</v>
      </c>
      <c r="V82" s="12">
        <v>0.27777777777777779</v>
      </c>
      <c r="W82" s="12">
        <v>0.34210526315789475</v>
      </c>
      <c r="X82" s="12">
        <v>0.29310858447942006</v>
      </c>
    </row>
    <row r="83" spans="1:24" ht="15" x14ac:dyDescent="0.25">
      <c r="A83" s="15">
        <v>128</v>
      </c>
      <c r="B83" s="12" t="s">
        <v>27</v>
      </c>
      <c r="C83" s="12">
        <v>0.6</v>
      </c>
      <c r="D83" s="12">
        <v>0.33333333333333331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0.2303206997084549</v>
      </c>
      <c r="K83" s="12">
        <v>0.22089552238805987</v>
      </c>
      <c r="L83" s="12">
        <v>0.27500000000000036</v>
      </c>
      <c r="M83" s="12">
        <v>0.35000000000000026</v>
      </c>
      <c r="N83" s="12">
        <v>0.14972847168347556</v>
      </c>
      <c r="O83" s="12">
        <v>0.2</v>
      </c>
      <c r="P83" s="12">
        <v>0.10943396226415095</v>
      </c>
      <c r="Q83" s="12">
        <v>0.11650485436893174</v>
      </c>
      <c r="R83" s="12">
        <v>0.49523809523809526</v>
      </c>
      <c r="S83" s="12">
        <v>0.16249999999999998</v>
      </c>
      <c r="T83" s="12">
        <v>0.13836477987421383</v>
      </c>
      <c r="U83" s="12">
        <v>0.67567567567567566</v>
      </c>
      <c r="V83" s="12">
        <v>0.69444444444444442</v>
      </c>
      <c r="W83" s="12">
        <v>0.71052631578947367</v>
      </c>
      <c r="X83" s="14">
        <v>0.20081249689687702</v>
      </c>
    </row>
    <row r="84" spans="1:24" x14ac:dyDescent="0.2">
      <c r="A84" s="15">
        <v>102</v>
      </c>
      <c r="B84" s="12" t="s">
        <v>27</v>
      </c>
      <c r="C84" s="12">
        <v>0.4</v>
      </c>
      <c r="D84" s="12">
        <v>0.33333333333333331</v>
      </c>
      <c r="E84" s="12">
        <v>0</v>
      </c>
      <c r="F84" s="12">
        <v>0</v>
      </c>
      <c r="G84" s="12">
        <v>1</v>
      </c>
      <c r="H84" s="12">
        <v>0.5</v>
      </c>
      <c r="I84" s="12">
        <v>0</v>
      </c>
      <c r="J84" s="12">
        <v>0.22448979591836735</v>
      </c>
      <c r="K84" s="12">
        <v>0.4417910447761193</v>
      </c>
      <c r="L84" s="12">
        <v>0.125</v>
      </c>
      <c r="M84" s="12">
        <v>0.47500000000000026</v>
      </c>
      <c r="N84" s="12">
        <v>0.32932505818463925</v>
      </c>
      <c r="O84" s="12">
        <v>0.2</v>
      </c>
      <c r="P84" s="12">
        <v>0.18867924528301888</v>
      </c>
      <c r="Q84" s="12">
        <v>0.38834951456310679</v>
      </c>
      <c r="R84" s="12">
        <v>0.55238095238095242</v>
      </c>
      <c r="S84" s="12">
        <v>9.375E-2</v>
      </c>
      <c r="T84" s="12">
        <v>0.18867924528301888</v>
      </c>
      <c r="U84" s="12">
        <v>0.35135135135135137</v>
      </c>
      <c r="V84" s="12">
        <v>0.30555555555555558</v>
      </c>
      <c r="W84" s="12">
        <v>0.34210526315789475</v>
      </c>
      <c r="X84" s="12">
        <v>4.1383248100888732E-2</v>
      </c>
    </row>
    <row r="85" spans="1:24" ht="15" x14ac:dyDescent="0.25">
      <c r="A85" s="15">
        <v>81</v>
      </c>
      <c r="B85" s="12" t="s">
        <v>27</v>
      </c>
      <c r="C85" s="12">
        <v>0.4</v>
      </c>
      <c r="D85" s="12">
        <v>0.33333333333333331</v>
      </c>
      <c r="E85" s="12">
        <v>0</v>
      </c>
      <c r="F85" s="12">
        <v>0</v>
      </c>
      <c r="G85" s="12">
        <v>1</v>
      </c>
      <c r="H85" s="12">
        <v>0</v>
      </c>
      <c r="I85" s="12">
        <v>0</v>
      </c>
      <c r="J85" s="12">
        <v>0.2303206997084549</v>
      </c>
      <c r="K85" s="12">
        <v>0.22089552238805987</v>
      </c>
      <c r="L85" s="12">
        <v>0.27500000000000036</v>
      </c>
      <c r="M85" s="12">
        <v>0.35000000000000026</v>
      </c>
      <c r="N85" s="12">
        <v>0.16330488750969743</v>
      </c>
      <c r="O85" s="12">
        <v>0.2</v>
      </c>
      <c r="P85" s="12">
        <v>0.10943396226415095</v>
      </c>
      <c r="Q85" s="12">
        <v>0.11650485436893174</v>
      </c>
      <c r="R85" s="12">
        <v>0.49523809523809526</v>
      </c>
      <c r="S85" s="12">
        <v>0.16249999999999998</v>
      </c>
      <c r="T85" s="12">
        <v>0.13836477987421383</v>
      </c>
      <c r="U85" s="12">
        <v>0.67567567567567566</v>
      </c>
      <c r="V85" s="12">
        <v>0.69444444444444442</v>
      </c>
      <c r="W85" s="12">
        <v>0.71052631578947367</v>
      </c>
      <c r="X85" s="14">
        <v>0.1021696042897572</v>
      </c>
    </row>
    <row r="86" spans="1:24" x14ac:dyDescent="0.2">
      <c r="A86" s="15">
        <v>65</v>
      </c>
      <c r="B86" s="12" t="s">
        <v>27</v>
      </c>
      <c r="C86" s="12">
        <v>0.4</v>
      </c>
      <c r="D86" s="12">
        <v>0.23809523809523808</v>
      </c>
      <c r="E86" s="12">
        <v>1</v>
      </c>
      <c r="F86" s="12">
        <v>0</v>
      </c>
      <c r="G86" s="12">
        <v>1</v>
      </c>
      <c r="H86" s="12">
        <v>0.5</v>
      </c>
      <c r="I86" s="12">
        <v>0</v>
      </c>
      <c r="J86" s="12">
        <v>0.53352769679300305</v>
      </c>
      <c r="K86" s="12">
        <v>0.5059701492537314</v>
      </c>
      <c r="L86" s="12">
        <v>0.48333333333333311</v>
      </c>
      <c r="M86" s="12">
        <v>0.55000000000000016</v>
      </c>
      <c r="N86" s="12">
        <v>0.47013188518231186</v>
      </c>
      <c r="O86" s="12">
        <v>0.2</v>
      </c>
      <c r="P86" s="12">
        <v>0.27547169811320754</v>
      </c>
      <c r="Q86" s="12">
        <v>0.50485436893203894</v>
      </c>
      <c r="R86" s="12">
        <v>0.74761904761904774</v>
      </c>
      <c r="S86" s="12">
        <v>0.9375</v>
      </c>
      <c r="T86" s="12">
        <v>0.15094339622641509</v>
      </c>
      <c r="U86" s="12">
        <v>2.7027027027027029E-2</v>
      </c>
      <c r="V86" s="12">
        <v>0.5</v>
      </c>
      <c r="W86" s="12">
        <v>0.60526315789473684</v>
      </c>
      <c r="X86" s="12">
        <v>0.32833523658209623</v>
      </c>
    </row>
    <row r="87" spans="1:24" x14ac:dyDescent="0.2">
      <c r="A87" s="15">
        <v>128</v>
      </c>
      <c r="B87" s="12" t="s">
        <v>27</v>
      </c>
      <c r="C87" s="12">
        <v>0.4</v>
      </c>
      <c r="D87" s="12">
        <v>0.23809523809523808</v>
      </c>
      <c r="E87" s="12">
        <v>1</v>
      </c>
      <c r="F87" s="12">
        <v>0</v>
      </c>
      <c r="G87" s="12">
        <v>0</v>
      </c>
      <c r="H87" s="12">
        <v>0</v>
      </c>
      <c r="I87" s="12">
        <v>0</v>
      </c>
      <c r="J87" s="12">
        <v>0.35568513119533524</v>
      </c>
      <c r="K87" s="12">
        <v>0.54776119402985102</v>
      </c>
      <c r="L87" s="12">
        <v>0.51666666666666694</v>
      </c>
      <c r="M87" s="12">
        <v>0.64166666666666694</v>
      </c>
      <c r="N87" s="12">
        <v>0.37044220325833982</v>
      </c>
      <c r="O87" s="12">
        <v>0.2</v>
      </c>
      <c r="P87" s="12">
        <v>0.23018867924528302</v>
      </c>
      <c r="Q87" s="12">
        <v>0.46601941747572823</v>
      </c>
      <c r="R87" s="12">
        <v>0.62857142857142867</v>
      </c>
      <c r="S87" s="12">
        <v>0.98124999999999996</v>
      </c>
      <c r="T87" s="12">
        <v>0.10062893081761007</v>
      </c>
      <c r="U87" s="12">
        <v>0.27027027027027029</v>
      </c>
      <c r="V87" s="12">
        <v>0.63888888888888884</v>
      </c>
      <c r="W87" s="12">
        <v>0.68421052631578949</v>
      </c>
      <c r="X87" s="12">
        <v>0.14093143339456829</v>
      </c>
    </row>
    <row r="88" spans="1:24" x14ac:dyDescent="0.2">
      <c r="A88" s="15">
        <v>94</v>
      </c>
      <c r="B88" s="12" t="s">
        <v>27</v>
      </c>
      <c r="C88" s="12">
        <v>0.4</v>
      </c>
      <c r="D88" s="12">
        <v>0.23809523809523808</v>
      </c>
      <c r="E88" s="12">
        <v>1</v>
      </c>
      <c r="F88" s="12">
        <v>0</v>
      </c>
      <c r="G88" s="12">
        <v>1</v>
      </c>
      <c r="H88" s="12">
        <v>0</v>
      </c>
      <c r="I88" s="12">
        <v>0</v>
      </c>
      <c r="J88" s="12">
        <v>0.35568513119533524</v>
      </c>
      <c r="K88" s="12">
        <v>0.54776119402985102</v>
      </c>
      <c r="L88" s="12">
        <v>0.51666666666666694</v>
      </c>
      <c r="M88" s="12">
        <v>0.64166666666666694</v>
      </c>
      <c r="N88" s="12">
        <v>0.37044220325833982</v>
      </c>
      <c r="O88" s="12">
        <v>0.2</v>
      </c>
      <c r="P88" s="12">
        <v>0.23018867924528302</v>
      </c>
      <c r="Q88" s="12">
        <v>0.46601941747572823</v>
      </c>
      <c r="R88" s="12">
        <v>0.62857142857142867</v>
      </c>
      <c r="S88" s="12">
        <v>0.98124999999999996</v>
      </c>
      <c r="T88" s="12">
        <v>0.10062893081761007</v>
      </c>
      <c r="U88" s="12">
        <v>0.27027027027027029</v>
      </c>
      <c r="V88" s="12">
        <v>0.63888888888888884</v>
      </c>
      <c r="W88" s="12">
        <v>0.68421052631578949</v>
      </c>
      <c r="X88" s="12">
        <v>0.14093143339456829</v>
      </c>
    </row>
    <row r="89" spans="1:24" x14ac:dyDescent="0.2">
      <c r="A89" s="15">
        <v>94</v>
      </c>
      <c r="B89" s="12" t="s">
        <v>27</v>
      </c>
      <c r="C89" s="12">
        <v>0.4</v>
      </c>
      <c r="D89" s="12">
        <v>0.19047619047619047</v>
      </c>
      <c r="E89" s="12">
        <v>1</v>
      </c>
      <c r="F89" s="12">
        <v>1</v>
      </c>
      <c r="G89" s="12">
        <v>1</v>
      </c>
      <c r="H89" s="12">
        <v>0</v>
      </c>
      <c r="I89" s="12">
        <v>0</v>
      </c>
      <c r="J89" s="12">
        <v>0.40233236151603519</v>
      </c>
      <c r="K89" s="12">
        <v>0.58358208955223867</v>
      </c>
      <c r="L89" s="12">
        <v>0.55000000000000071</v>
      </c>
      <c r="M89" s="12">
        <v>0.60833333333333373</v>
      </c>
      <c r="N89" s="12">
        <v>0.42319627618308764</v>
      </c>
      <c r="O89" s="12">
        <v>0.2</v>
      </c>
      <c r="P89" s="12">
        <v>0.13584905660377358</v>
      </c>
      <c r="Q89" s="12">
        <v>9.7087378640776378E-2</v>
      </c>
      <c r="R89" s="12">
        <v>0.6333333333333333</v>
      </c>
      <c r="S89" s="12">
        <v>1</v>
      </c>
      <c r="T89" s="12">
        <v>0.12578616352201258</v>
      </c>
      <c r="U89" s="12">
        <v>0.1891891891891892</v>
      </c>
      <c r="V89" s="12">
        <v>0.55555555555555558</v>
      </c>
      <c r="W89" s="12">
        <v>0.57894736842105265</v>
      </c>
      <c r="X89" s="12">
        <v>0.21664763417903779</v>
      </c>
    </row>
    <row r="90" spans="1:24" x14ac:dyDescent="0.2">
      <c r="A90" s="15">
        <v>107</v>
      </c>
      <c r="B90" s="12" t="s">
        <v>27</v>
      </c>
      <c r="C90" s="12">
        <v>0.8</v>
      </c>
      <c r="D90" s="12">
        <v>0.90476190476190477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0.38483965014577254</v>
      </c>
      <c r="K90" s="12">
        <v>0.54029850746268682</v>
      </c>
      <c r="L90" s="12">
        <v>0.5</v>
      </c>
      <c r="M90" s="12">
        <v>0.44166666666666704</v>
      </c>
      <c r="N90" s="12">
        <v>0.39526764934057407</v>
      </c>
      <c r="O90" s="12">
        <v>0.3</v>
      </c>
      <c r="P90" s="12">
        <v>0.28301886792452829</v>
      </c>
      <c r="Q90" s="12">
        <v>0.27184466019417464</v>
      </c>
      <c r="R90" s="12">
        <v>0.6333333333333333</v>
      </c>
      <c r="S90" s="12">
        <v>9.375E-2</v>
      </c>
      <c r="T90" s="12">
        <v>0.38993710691823902</v>
      </c>
      <c r="U90" s="12">
        <v>0.72972972972972971</v>
      </c>
      <c r="V90" s="12">
        <v>0.16666666666666666</v>
      </c>
      <c r="W90" s="12">
        <v>0.23684210526315788</v>
      </c>
      <c r="X90" s="12">
        <v>0.25152673650762125</v>
      </c>
    </row>
    <row r="91" spans="1:24" x14ac:dyDescent="0.2">
      <c r="A91" s="15">
        <v>108</v>
      </c>
      <c r="B91" s="12" t="s">
        <v>27</v>
      </c>
      <c r="C91" s="12">
        <v>0.4</v>
      </c>
      <c r="D91" s="12">
        <v>0.19047619047619047</v>
      </c>
      <c r="E91" s="12">
        <v>0</v>
      </c>
      <c r="F91" s="12">
        <v>0</v>
      </c>
      <c r="G91" s="12">
        <v>1</v>
      </c>
      <c r="H91" s="12">
        <v>0</v>
      </c>
      <c r="I91" s="12">
        <v>0</v>
      </c>
      <c r="J91" s="12">
        <v>0.40233236151603519</v>
      </c>
      <c r="K91" s="12">
        <v>0.58358208955223867</v>
      </c>
      <c r="L91" s="12">
        <v>0.55000000000000071</v>
      </c>
      <c r="M91" s="12">
        <v>0.60833333333333373</v>
      </c>
      <c r="N91" s="12">
        <v>0.45500387897595035</v>
      </c>
      <c r="O91" s="12">
        <v>0.3</v>
      </c>
      <c r="P91" s="12">
        <v>0.28301886792452829</v>
      </c>
      <c r="Q91" s="12">
        <v>0.27184466019417464</v>
      </c>
      <c r="R91" s="12">
        <v>0.6333333333333333</v>
      </c>
      <c r="S91" s="12">
        <v>9.375E-2</v>
      </c>
      <c r="T91" s="12">
        <v>0.38993710691823902</v>
      </c>
      <c r="U91" s="12">
        <v>0.72972972972972971</v>
      </c>
      <c r="V91" s="12">
        <v>0.16666666666666666</v>
      </c>
      <c r="W91" s="12">
        <v>0.21052631578947367</v>
      </c>
      <c r="X91" s="12">
        <v>0.2029938930539695</v>
      </c>
    </row>
    <row r="92" spans="1:24" x14ac:dyDescent="0.2">
      <c r="A92" s="15">
        <v>188</v>
      </c>
      <c r="B92" s="12" t="s">
        <v>27</v>
      </c>
      <c r="C92" s="12">
        <v>0.4</v>
      </c>
      <c r="D92" s="12">
        <v>0.80952380952380953</v>
      </c>
      <c r="E92" s="12">
        <v>0</v>
      </c>
      <c r="F92" s="12">
        <v>0</v>
      </c>
      <c r="G92" s="12">
        <v>0</v>
      </c>
      <c r="H92" s="12">
        <v>0.5</v>
      </c>
      <c r="I92" s="12">
        <v>0</v>
      </c>
      <c r="J92" s="12">
        <v>0.49271137026239065</v>
      </c>
      <c r="K92" s="12">
        <v>0.78656716417910477</v>
      </c>
      <c r="L92" s="12">
        <v>0.63333333333333408</v>
      </c>
      <c r="M92" s="12">
        <v>0.49166666666666714</v>
      </c>
      <c r="N92" s="12">
        <v>0.73390224980605123</v>
      </c>
      <c r="O92" s="12">
        <v>0.4</v>
      </c>
      <c r="P92" s="12">
        <v>0.55849056603773584</v>
      </c>
      <c r="Q92" s="12">
        <v>0.6893203883495147</v>
      </c>
      <c r="R92" s="12">
        <v>0.62857142857142867</v>
      </c>
      <c r="S92" s="12">
        <v>6.25E-2</v>
      </c>
      <c r="T92" s="12">
        <v>0.84276729559748431</v>
      </c>
      <c r="U92" s="12">
        <v>0.67567567567567566</v>
      </c>
      <c r="V92" s="12">
        <v>8.3333333333333329E-2</v>
      </c>
      <c r="W92" s="12">
        <v>0.15789473684210525</v>
      </c>
      <c r="X92" s="12">
        <v>0.89858994091653843</v>
      </c>
    </row>
    <row r="93" spans="1:24" x14ac:dyDescent="0.2">
      <c r="A93" s="15">
        <v>188</v>
      </c>
      <c r="B93" s="12" t="s">
        <v>27</v>
      </c>
      <c r="C93" s="12">
        <v>0.6</v>
      </c>
      <c r="D93" s="12">
        <v>0.80952380952380953</v>
      </c>
      <c r="E93" s="12">
        <v>0</v>
      </c>
      <c r="F93" s="12">
        <v>0</v>
      </c>
      <c r="G93" s="12">
        <v>1</v>
      </c>
      <c r="H93" s="12">
        <v>0.5</v>
      </c>
      <c r="I93" s="12">
        <v>0</v>
      </c>
      <c r="J93" s="12">
        <v>0.49271137026239065</v>
      </c>
      <c r="K93" s="12">
        <v>0.71492537313432847</v>
      </c>
      <c r="L93" s="12">
        <v>0.55000000000000071</v>
      </c>
      <c r="M93" s="12">
        <v>0.65833333333333377</v>
      </c>
      <c r="N93" s="12">
        <v>0.60783553141970514</v>
      </c>
      <c r="O93" s="12">
        <v>0.4</v>
      </c>
      <c r="P93" s="12">
        <v>0.38867924528301889</v>
      </c>
      <c r="Q93" s="12">
        <v>0.38834951456310679</v>
      </c>
      <c r="R93" s="12">
        <v>0.53333333333333333</v>
      </c>
      <c r="S93" s="12">
        <v>0.125</v>
      </c>
      <c r="T93" s="12">
        <v>0.45911949685534592</v>
      </c>
      <c r="U93" s="12">
        <v>5.4054054054054057E-2</v>
      </c>
      <c r="V93" s="12">
        <v>0.19444444444444445</v>
      </c>
      <c r="W93" s="12">
        <v>0.23684210526315788</v>
      </c>
      <c r="X93" s="12">
        <v>0.48277146119855024</v>
      </c>
    </row>
    <row r="94" spans="1:24" x14ac:dyDescent="0.2">
      <c r="A94" s="15">
        <v>90</v>
      </c>
      <c r="B94" s="12" t="s">
        <v>27</v>
      </c>
      <c r="C94" s="12">
        <v>0.4</v>
      </c>
      <c r="D94" s="12">
        <v>0.80952380952380953</v>
      </c>
      <c r="E94" s="12">
        <v>0</v>
      </c>
      <c r="F94" s="12">
        <v>0</v>
      </c>
      <c r="G94" s="12">
        <v>1</v>
      </c>
      <c r="H94" s="12">
        <v>0.5</v>
      </c>
      <c r="I94" s="12">
        <v>0</v>
      </c>
      <c r="J94" s="12">
        <v>0.49271137026239065</v>
      </c>
      <c r="K94" s="12">
        <v>0.71492537313432847</v>
      </c>
      <c r="L94" s="12">
        <v>0.55000000000000071</v>
      </c>
      <c r="M94" s="12">
        <v>0.65833333333333377</v>
      </c>
      <c r="N94" s="12">
        <v>0.67571761055081458</v>
      </c>
      <c r="O94" s="12">
        <v>0.4</v>
      </c>
      <c r="P94" s="12">
        <v>0.55849056603773584</v>
      </c>
      <c r="Q94" s="12">
        <v>0.6893203883495147</v>
      </c>
      <c r="R94" s="12">
        <v>0.62857142857142867</v>
      </c>
      <c r="S94" s="12">
        <v>6.25E-2</v>
      </c>
      <c r="T94" s="12">
        <v>0.84276729559748431</v>
      </c>
      <c r="U94" s="12">
        <v>0.67567567567567566</v>
      </c>
      <c r="V94" s="12">
        <v>8.3333333333333329E-2</v>
      </c>
      <c r="W94" s="12">
        <v>0.15789473684210525</v>
      </c>
      <c r="X94" s="12">
        <v>0.63656223623454644</v>
      </c>
    </row>
    <row r="95" spans="1:24" x14ac:dyDescent="0.2">
      <c r="A95" s="15">
        <v>145</v>
      </c>
      <c r="B95" s="12" t="s">
        <v>27</v>
      </c>
      <c r="C95" s="12">
        <v>0.4</v>
      </c>
      <c r="D95" s="12">
        <v>0.80952380952380953</v>
      </c>
      <c r="E95" s="12">
        <v>0</v>
      </c>
      <c r="F95" s="12">
        <v>0</v>
      </c>
      <c r="G95" s="12">
        <v>1</v>
      </c>
      <c r="H95" s="12">
        <v>0.5</v>
      </c>
      <c r="I95" s="12">
        <v>0</v>
      </c>
      <c r="J95" s="12">
        <v>0.68221574344023317</v>
      </c>
      <c r="K95" s="12">
        <v>0.83432835820895535</v>
      </c>
      <c r="L95" s="12">
        <v>0.88333333333333408</v>
      </c>
      <c r="M95" s="12">
        <v>0.70833333333333337</v>
      </c>
      <c r="N95" s="12">
        <v>0.78238944918541509</v>
      </c>
      <c r="O95" s="12">
        <v>0.4</v>
      </c>
      <c r="P95" s="12">
        <v>0.55849056603773584</v>
      </c>
      <c r="Q95" s="12">
        <v>0.6893203883495147</v>
      </c>
      <c r="R95" s="12">
        <v>0.62857142857142867</v>
      </c>
      <c r="S95" s="12">
        <v>6.25E-2</v>
      </c>
      <c r="T95" s="12">
        <v>0.84276729559748431</v>
      </c>
      <c r="U95" s="12">
        <v>0.67567567567567566</v>
      </c>
      <c r="V95" s="12">
        <v>5.5555555555555552E-2</v>
      </c>
      <c r="W95" s="12">
        <v>0.10526315789473684</v>
      </c>
      <c r="X95" s="12">
        <v>0.78849113748076061</v>
      </c>
    </row>
    <row r="96" spans="1:24" x14ac:dyDescent="0.2">
      <c r="A96" s="15">
        <v>145</v>
      </c>
      <c r="B96" s="12" t="s">
        <v>27</v>
      </c>
      <c r="C96" s="12">
        <v>0.4</v>
      </c>
      <c r="D96" s="12">
        <v>0.8571428571428571</v>
      </c>
      <c r="E96" s="12">
        <v>0</v>
      </c>
      <c r="F96" s="12">
        <v>0</v>
      </c>
      <c r="G96" s="12">
        <v>1</v>
      </c>
      <c r="H96" s="12">
        <v>0.5</v>
      </c>
      <c r="I96" s="12">
        <v>0</v>
      </c>
      <c r="J96" s="12">
        <v>0.76967930029154508</v>
      </c>
      <c r="K96" s="12">
        <v>0.87313432835820892</v>
      </c>
      <c r="L96" s="12">
        <v>0.7749999999999998</v>
      </c>
      <c r="M96" s="12">
        <v>0.41666666666666669</v>
      </c>
      <c r="N96" s="12">
        <v>1</v>
      </c>
      <c r="O96" s="13">
        <v>0.4</v>
      </c>
      <c r="P96" s="12">
        <v>0.74339622641509429</v>
      </c>
      <c r="Q96" s="12">
        <v>0.69902912621359214</v>
      </c>
      <c r="R96" s="12">
        <v>1</v>
      </c>
      <c r="S96" s="12">
        <v>6.8749999999999978E-2</v>
      </c>
      <c r="T96" s="12">
        <v>0.80503144654088055</v>
      </c>
      <c r="U96" s="12">
        <v>0.32432432432432434</v>
      </c>
      <c r="V96" s="12">
        <v>5.5555555555555552E-2</v>
      </c>
      <c r="W96" s="12">
        <v>7.8947368421052627E-2</v>
      </c>
      <c r="X96" s="12">
        <v>0.7554739089419592</v>
      </c>
    </row>
    <row r="97" spans="1:24" x14ac:dyDescent="0.2">
      <c r="A97" s="15">
        <v>145</v>
      </c>
      <c r="B97" s="12" t="s">
        <v>27</v>
      </c>
      <c r="C97" s="12">
        <v>0.2</v>
      </c>
      <c r="D97" s="12">
        <v>0.95238095238095233</v>
      </c>
      <c r="E97" s="12">
        <v>0</v>
      </c>
      <c r="F97" s="12">
        <v>0</v>
      </c>
      <c r="G97" s="12">
        <v>1</v>
      </c>
      <c r="H97" s="12">
        <v>0.5</v>
      </c>
      <c r="I97" s="12">
        <v>0</v>
      </c>
      <c r="J97" s="12">
        <v>0.84548104956268189</v>
      </c>
      <c r="K97" s="12">
        <v>0.91791044776119401</v>
      </c>
      <c r="L97" s="12">
        <v>0.95000000000000051</v>
      </c>
      <c r="M97" s="12">
        <v>0.7250000000000002</v>
      </c>
      <c r="N97" s="12">
        <v>0.87354538401861903</v>
      </c>
      <c r="O97" s="12">
        <v>0.6</v>
      </c>
      <c r="P97" s="12">
        <v>0.65283018867924525</v>
      </c>
      <c r="Q97" s="12">
        <v>0.53398058252427172</v>
      </c>
      <c r="R97" s="12">
        <v>0.49047619047619057</v>
      </c>
      <c r="S97" s="12">
        <v>8.1250000000000044E-2</v>
      </c>
      <c r="T97" s="12">
        <v>0.67295597484276726</v>
      </c>
      <c r="U97" s="12">
        <v>0.32432432432432434</v>
      </c>
      <c r="V97" s="12">
        <v>8.3333333333333329E-2</v>
      </c>
      <c r="W97" s="12">
        <v>5.2631578947368418E-2</v>
      </c>
      <c r="X97" s="12">
        <v>0.72156298098406235</v>
      </c>
    </row>
    <row r="98" spans="1:24" x14ac:dyDescent="0.2">
      <c r="A98" s="15">
        <v>145</v>
      </c>
      <c r="B98" s="12" t="s">
        <v>27</v>
      </c>
      <c r="C98" s="12">
        <v>0.4</v>
      </c>
      <c r="D98" s="12">
        <v>0.95238095238095233</v>
      </c>
      <c r="E98" s="12">
        <v>0</v>
      </c>
      <c r="F98" s="12">
        <v>0</v>
      </c>
      <c r="G98" s="12">
        <v>1</v>
      </c>
      <c r="H98" s="12">
        <v>0.5</v>
      </c>
      <c r="I98" s="12">
        <v>0</v>
      </c>
      <c r="J98" s="12">
        <v>1</v>
      </c>
      <c r="K98" s="12">
        <v>1</v>
      </c>
      <c r="L98" s="12">
        <v>0.95000000000000051</v>
      </c>
      <c r="M98" s="12">
        <v>0.74166666666666714</v>
      </c>
      <c r="N98" s="12">
        <v>0.93560899922420482</v>
      </c>
      <c r="O98" s="12">
        <v>0.6</v>
      </c>
      <c r="P98" s="12">
        <v>0.93207547169811322</v>
      </c>
      <c r="Q98" s="12">
        <v>0.86407766990291246</v>
      </c>
      <c r="R98" s="12">
        <v>0.60952380952380958</v>
      </c>
      <c r="S98" s="12">
        <v>6.25E-2</v>
      </c>
      <c r="T98" s="12">
        <v>0.85534591194968557</v>
      </c>
      <c r="U98" s="12">
        <v>0.1891891891891892</v>
      </c>
      <c r="V98" s="12">
        <v>2.7777777777777776E-2</v>
      </c>
      <c r="W98" s="12">
        <v>0</v>
      </c>
      <c r="X98" s="12">
        <v>0.88977707164490338</v>
      </c>
    </row>
    <row r="99" spans="1:24" x14ac:dyDescent="0.2">
      <c r="A99" s="15">
        <v>188</v>
      </c>
      <c r="B99" s="12" t="s">
        <v>27</v>
      </c>
      <c r="C99" s="12">
        <v>0.4</v>
      </c>
      <c r="D99" s="12">
        <v>0.8571428571428571</v>
      </c>
      <c r="E99" s="12">
        <v>0</v>
      </c>
      <c r="F99" s="12">
        <v>0</v>
      </c>
      <c r="G99" s="12">
        <v>0</v>
      </c>
      <c r="H99" s="12">
        <v>0.5</v>
      </c>
      <c r="I99" s="12">
        <v>0</v>
      </c>
      <c r="J99" s="12">
        <v>0.44897959183673469</v>
      </c>
      <c r="K99" s="12">
        <v>0.75522388059701484</v>
      </c>
      <c r="L99" s="12">
        <v>0.85833333333333306</v>
      </c>
      <c r="M99" s="12">
        <v>0</v>
      </c>
      <c r="N99" s="12">
        <v>0.9550038789759504</v>
      </c>
      <c r="O99" s="12">
        <v>1</v>
      </c>
      <c r="P99" s="12">
        <v>1</v>
      </c>
      <c r="Q99" s="12">
        <v>0.61165048543689327</v>
      </c>
      <c r="R99" s="12">
        <v>0.32857142857142851</v>
      </c>
      <c r="S99" s="12">
        <v>0.28125</v>
      </c>
      <c r="T99" s="12">
        <v>0.45637106918238995</v>
      </c>
      <c r="U99" s="12">
        <v>0.45945945945945948</v>
      </c>
      <c r="V99" s="12">
        <v>0</v>
      </c>
      <c r="W99" s="12">
        <v>2.6315789473684209E-2</v>
      </c>
      <c r="X99" s="12">
        <v>0.76664515168065139</v>
      </c>
    </row>
    <row r="101" spans="1:24" s="16" customFormat="1" x14ac:dyDescent="0.2">
      <c r="A101" s="21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rightToLeft="1" workbookViewId="0">
      <selection activeCell="A19" sqref="A19:A26"/>
    </sheetView>
  </sheetViews>
  <sheetFormatPr defaultRowHeight="14.25" x14ac:dyDescent="0.2"/>
  <sheetData>
    <row r="1" spans="1:24" x14ac:dyDescent="0.2">
      <c r="A1" s="16" t="s">
        <v>1</v>
      </c>
      <c r="B1" s="16" t="s">
        <v>6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31</v>
      </c>
    </row>
    <row r="2" spans="1:24" x14ac:dyDescent="0.2">
      <c r="A2" s="16">
        <v>74</v>
      </c>
      <c r="B2" s="16" t="s">
        <v>28</v>
      </c>
      <c r="C2" s="16">
        <v>0.2</v>
      </c>
      <c r="D2" s="16">
        <v>0.66666666666666663</v>
      </c>
      <c r="E2" s="16">
        <v>0</v>
      </c>
      <c r="F2" s="16">
        <v>0</v>
      </c>
      <c r="G2" s="16">
        <v>1</v>
      </c>
      <c r="H2" s="16">
        <v>0</v>
      </c>
      <c r="I2" s="16">
        <v>0</v>
      </c>
      <c r="J2" s="16">
        <v>0.48688046647230315</v>
      </c>
      <c r="K2" s="16">
        <v>0.5</v>
      </c>
      <c r="L2" s="16">
        <v>0.35833333333333311</v>
      </c>
      <c r="M2" s="16">
        <v>1</v>
      </c>
      <c r="N2" s="16">
        <v>0.40612878200155161</v>
      </c>
      <c r="O2" s="16">
        <v>0.2</v>
      </c>
      <c r="P2" s="16">
        <v>0.23018867924528302</v>
      </c>
      <c r="Q2" s="16">
        <v>0.42718446601941751</v>
      </c>
      <c r="R2" s="16">
        <v>0.66190476190476188</v>
      </c>
      <c r="S2" s="16">
        <v>9.375E-2</v>
      </c>
      <c r="T2" s="16">
        <v>0.25157232704402516</v>
      </c>
      <c r="U2" s="16">
        <v>0.45945945945945948</v>
      </c>
      <c r="V2" s="16">
        <v>0.30555555555555558</v>
      </c>
      <c r="W2" s="16">
        <v>0.36842105263157893</v>
      </c>
      <c r="X2" s="16">
        <v>9.440941363388114E-2</v>
      </c>
    </row>
    <row r="3" spans="1:24" x14ac:dyDescent="0.2">
      <c r="A3" s="16">
        <v>74</v>
      </c>
      <c r="B3" s="16" t="s">
        <v>28</v>
      </c>
      <c r="C3" s="16">
        <v>0.2</v>
      </c>
      <c r="D3" s="16">
        <v>0.61904761904761907</v>
      </c>
      <c r="E3" s="16">
        <v>0</v>
      </c>
      <c r="F3" s="16">
        <v>0</v>
      </c>
      <c r="G3" s="16">
        <v>1</v>
      </c>
      <c r="H3" s="16">
        <v>0.5</v>
      </c>
      <c r="I3" s="16">
        <v>0</v>
      </c>
      <c r="J3" s="16">
        <v>0.5160349854227404</v>
      </c>
      <c r="K3" s="16">
        <v>0.71194029850746299</v>
      </c>
      <c r="L3" s="16">
        <v>0.57500000000000051</v>
      </c>
      <c r="M3" s="16">
        <v>0.80833333333333357</v>
      </c>
      <c r="N3" s="16">
        <v>0.5996896819239721</v>
      </c>
      <c r="O3" s="16">
        <v>0.2</v>
      </c>
      <c r="P3" s="16">
        <v>0.30188679245283018</v>
      </c>
      <c r="Q3" s="16">
        <v>0.84466019417475713</v>
      </c>
      <c r="R3" s="16">
        <v>0.51428571428571435</v>
      </c>
      <c r="S3" s="16">
        <v>0.15625</v>
      </c>
      <c r="T3" s="16">
        <v>0.41509433962264153</v>
      </c>
      <c r="U3" s="16">
        <v>0.67567567567567566</v>
      </c>
      <c r="V3" s="16">
        <v>0.27777777777777779</v>
      </c>
      <c r="W3" s="16">
        <v>0.31578947368421051</v>
      </c>
      <c r="X3" s="16">
        <v>0.20597289111762077</v>
      </c>
    </row>
    <row r="4" spans="1:24" x14ac:dyDescent="0.2">
      <c r="A4" s="16">
        <v>74</v>
      </c>
      <c r="B4" s="16" t="s">
        <v>28</v>
      </c>
      <c r="C4" s="16">
        <v>0.2</v>
      </c>
      <c r="D4" s="16">
        <v>0.61904761904761907</v>
      </c>
      <c r="E4" s="16">
        <v>0</v>
      </c>
      <c r="F4" s="16">
        <v>0</v>
      </c>
      <c r="G4" s="16">
        <v>1</v>
      </c>
      <c r="H4" s="16">
        <v>0.5</v>
      </c>
      <c r="I4" s="16">
        <v>0</v>
      </c>
      <c r="J4" s="16">
        <v>0.5160349854227404</v>
      </c>
      <c r="K4" s="16">
        <v>0.71194029850746299</v>
      </c>
      <c r="L4" s="16">
        <v>0.57500000000000051</v>
      </c>
      <c r="M4" s="16">
        <v>0.80833333333333357</v>
      </c>
      <c r="N4" s="16">
        <v>0.60279286268425136</v>
      </c>
      <c r="O4" s="16">
        <v>0.2</v>
      </c>
      <c r="P4" s="16">
        <v>0.30188679245283018</v>
      </c>
      <c r="Q4" s="16">
        <v>0.84466019417475713</v>
      </c>
      <c r="R4" s="16">
        <v>0.51428571428571435</v>
      </c>
      <c r="S4" s="16">
        <v>0.15625</v>
      </c>
      <c r="T4" s="16">
        <v>0.41509433962264153</v>
      </c>
      <c r="U4" s="16">
        <v>0.67567567567567566</v>
      </c>
      <c r="V4" s="16">
        <v>0.30555555555555558</v>
      </c>
      <c r="W4" s="16">
        <v>0.31578947368421051</v>
      </c>
      <c r="X4" s="16">
        <v>0.28293034109527831</v>
      </c>
    </row>
    <row r="5" spans="1:24" x14ac:dyDescent="0.2">
      <c r="A5" s="16">
        <v>74</v>
      </c>
      <c r="B5" s="16" t="s">
        <v>28</v>
      </c>
      <c r="C5" s="16">
        <v>0.2</v>
      </c>
      <c r="D5" s="16">
        <v>0.61904761904761907</v>
      </c>
      <c r="E5" s="16">
        <v>0</v>
      </c>
      <c r="F5" s="16">
        <v>1</v>
      </c>
      <c r="G5" s="16">
        <v>1</v>
      </c>
      <c r="H5" s="16">
        <v>0.5</v>
      </c>
      <c r="I5" s="16">
        <v>0</v>
      </c>
      <c r="J5" s="16">
        <v>0.5160349854227404</v>
      </c>
      <c r="K5" s="16">
        <v>0.71194029850746299</v>
      </c>
      <c r="L5" s="16">
        <v>0.57500000000000051</v>
      </c>
      <c r="M5" s="16">
        <v>0.80833333333333357</v>
      </c>
      <c r="N5" s="16">
        <v>0.64740108611326608</v>
      </c>
      <c r="O5" s="16">
        <v>0.2</v>
      </c>
      <c r="P5" s="16">
        <v>0.26037735849056604</v>
      </c>
      <c r="Q5" s="16">
        <v>0.6893203883495147</v>
      </c>
      <c r="R5" s="16">
        <v>0.51428571428571435</v>
      </c>
      <c r="S5" s="16">
        <v>3.125E-2</v>
      </c>
      <c r="T5" s="16">
        <v>0.71698113207547165</v>
      </c>
      <c r="U5" s="16">
        <v>0.51351351351351349</v>
      </c>
      <c r="V5" s="16">
        <v>0.1111111111111111</v>
      </c>
      <c r="W5" s="16">
        <v>0.15789473684210525</v>
      </c>
      <c r="X5" s="16">
        <v>0.34337917680353508</v>
      </c>
    </row>
    <row r="6" spans="1:24" x14ac:dyDescent="0.2">
      <c r="A6" s="16">
        <v>77</v>
      </c>
      <c r="B6" s="16" t="s">
        <v>28</v>
      </c>
      <c r="C6" s="16">
        <v>0.4</v>
      </c>
      <c r="D6" s="16">
        <v>0.5714285714285714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0.26530612244897978</v>
      </c>
      <c r="K6" s="16">
        <v>0.42686567164179096</v>
      </c>
      <c r="L6" s="16">
        <v>0.27500000000000036</v>
      </c>
      <c r="M6" s="16">
        <v>0.94166666666666698</v>
      </c>
      <c r="N6" s="16">
        <v>0.30721489526764933</v>
      </c>
      <c r="O6" s="16">
        <v>0.2</v>
      </c>
      <c r="P6" s="16">
        <v>0.1169811320754717</v>
      </c>
      <c r="Q6" s="16">
        <v>0.1359223300970871</v>
      </c>
      <c r="R6" s="16">
        <v>0.45714285714285713</v>
      </c>
      <c r="S6" s="16">
        <v>0.125</v>
      </c>
      <c r="T6" s="16">
        <v>8.8050314465408799E-2</v>
      </c>
      <c r="U6" s="16">
        <v>0.35135135135135137</v>
      </c>
      <c r="V6" s="16">
        <v>0.5</v>
      </c>
      <c r="W6" s="16">
        <v>0.55263157894736847</v>
      </c>
      <c r="X6" s="16">
        <v>4.4684970954768879E-2</v>
      </c>
    </row>
    <row r="7" spans="1:24" x14ac:dyDescent="0.2">
      <c r="A7" s="16">
        <v>78</v>
      </c>
      <c r="B7" s="16" t="s">
        <v>28</v>
      </c>
      <c r="C7" s="16">
        <v>0.4</v>
      </c>
      <c r="D7" s="16">
        <v>0.42857142857142855</v>
      </c>
      <c r="E7" s="16">
        <v>0</v>
      </c>
      <c r="F7" s="16">
        <v>0</v>
      </c>
      <c r="G7" s="16">
        <v>1</v>
      </c>
      <c r="H7" s="16">
        <v>0</v>
      </c>
      <c r="I7" s="16">
        <v>0</v>
      </c>
      <c r="J7" s="16">
        <v>0.28862973760932953</v>
      </c>
      <c r="K7" s="16">
        <v>0.23880597014925373</v>
      </c>
      <c r="L7" s="16">
        <v>0.3000000000000001</v>
      </c>
      <c r="M7" s="16">
        <v>0.875</v>
      </c>
      <c r="N7" s="16">
        <v>0.20791311093871218</v>
      </c>
      <c r="O7" s="16">
        <v>0.2</v>
      </c>
      <c r="P7" s="16">
        <v>0.1169811320754717</v>
      </c>
      <c r="Q7" s="16">
        <v>9.7087378640774644E-3</v>
      </c>
      <c r="R7" s="16">
        <v>0.63809523809523816</v>
      </c>
      <c r="S7" s="16">
        <v>0.13749999999999996</v>
      </c>
      <c r="T7" s="16">
        <v>0.1761006289308176</v>
      </c>
      <c r="U7" s="16">
        <v>1</v>
      </c>
      <c r="V7" s="16">
        <v>0.47222222222222221</v>
      </c>
      <c r="W7" s="16">
        <v>0.47368421052631576</v>
      </c>
      <c r="X7" s="16">
        <v>5.4043989871406586E-2</v>
      </c>
    </row>
    <row r="8" spans="1:24" x14ac:dyDescent="0.2">
      <c r="A8" s="16">
        <v>81</v>
      </c>
      <c r="B8" s="16" t="s">
        <v>28</v>
      </c>
      <c r="C8" s="16">
        <v>0.4</v>
      </c>
      <c r="D8" s="16">
        <v>0.5714285714285714</v>
      </c>
      <c r="E8" s="16">
        <v>0</v>
      </c>
      <c r="F8" s="16">
        <v>0</v>
      </c>
      <c r="G8" s="16">
        <v>1</v>
      </c>
      <c r="H8" s="16">
        <v>1</v>
      </c>
      <c r="I8" s="16">
        <v>0</v>
      </c>
      <c r="J8" s="16">
        <v>0.26530612244897978</v>
      </c>
      <c r="K8" s="16">
        <v>0.42686567164179096</v>
      </c>
      <c r="L8" s="16">
        <v>0.27500000000000036</v>
      </c>
      <c r="M8" s="16">
        <v>0.94166666666666698</v>
      </c>
      <c r="N8" s="16">
        <v>0.31109387121799847</v>
      </c>
      <c r="O8" s="16">
        <v>0.2</v>
      </c>
      <c r="P8" s="16">
        <v>0.1169811320754717</v>
      </c>
      <c r="Q8" s="16">
        <v>0.1359223300970871</v>
      </c>
      <c r="R8" s="16">
        <v>0.45714285714285713</v>
      </c>
      <c r="S8" s="16">
        <v>0.125</v>
      </c>
      <c r="T8" s="16">
        <v>8.8050314465408799E-2</v>
      </c>
      <c r="U8" s="16">
        <v>0.35135135135135137</v>
      </c>
      <c r="V8" s="16">
        <v>0.3888888888888889</v>
      </c>
      <c r="W8" s="16">
        <v>0.42105263157894735</v>
      </c>
      <c r="X8" s="16">
        <v>6.9013455141254162E-2</v>
      </c>
    </row>
    <row r="9" spans="1:24" x14ac:dyDescent="0.2">
      <c r="A9" s="16">
        <v>85</v>
      </c>
      <c r="B9" s="16" t="s">
        <v>28</v>
      </c>
      <c r="C9" s="16">
        <v>0.4</v>
      </c>
      <c r="D9" s="16">
        <v>0.52380952380952384</v>
      </c>
      <c r="E9" s="16">
        <v>0</v>
      </c>
      <c r="F9" s="16">
        <v>0</v>
      </c>
      <c r="G9" s="16">
        <v>1</v>
      </c>
      <c r="H9" s="16">
        <v>1</v>
      </c>
      <c r="I9" s="16">
        <v>0</v>
      </c>
      <c r="J9" s="16">
        <v>0.30029154518950463</v>
      </c>
      <c r="K9" s="16">
        <v>0.48507462686567165</v>
      </c>
      <c r="L9" s="16">
        <v>0.42500000000000071</v>
      </c>
      <c r="M9" s="16">
        <v>0.59166666666666679</v>
      </c>
      <c r="N9" s="16">
        <v>0.36152055857253684</v>
      </c>
      <c r="O9" s="16">
        <v>0.2</v>
      </c>
      <c r="P9" s="16">
        <v>0.17735849056603772</v>
      </c>
      <c r="Q9" s="16">
        <v>0.6893203883495147</v>
      </c>
      <c r="R9" s="16">
        <v>0.27142857142857157</v>
      </c>
      <c r="S9" s="16">
        <v>0.125</v>
      </c>
      <c r="T9" s="16">
        <v>0.21383647798742139</v>
      </c>
      <c r="U9" s="16">
        <v>0.35135135135135137</v>
      </c>
      <c r="V9" s="16">
        <v>0.27777777777777779</v>
      </c>
      <c r="W9" s="16">
        <v>0.34210526315789475</v>
      </c>
      <c r="X9" s="16">
        <v>7.1868328285586619E-2</v>
      </c>
    </row>
    <row r="10" spans="1:24" x14ac:dyDescent="0.2">
      <c r="A10" s="16">
        <v>85</v>
      </c>
      <c r="B10" s="16" t="s">
        <v>28</v>
      </c>
      <c r="C10" s="16">
        <v>0.4</v>
      </c>
      <c r="D10" s="16">
        <v>0.52380952380952384</v>
      </c>
      <c r="E10" s="16">
        <v>0</v>
      </c>
      <c r="F10" s="16">
        <v>1</v>
      </c>
      <c r="G10" s="16">
        <v>1</v>
      </c>
      <c r="H10" s="16">
        <v>1</v>
      </c>
      <c r="I10" s="16">
        <v>0</v>
      </c>
      <c r="J10" s="16">
        <v>0.30029154518950463</v>
      </c>
      <c r="K10" s="16">
        <v>0.48507462686567165</v>
      </c>
      <c r="L10" s="16">
        <v>0.42500000000000071</v>
      </c>
      <c r="M10" s="16">
        <v>0.59166666666666679</v>
      </c>
      <c r="N10" s="16">
        <v>0.45073700543056633</v>
      </c>
      <c r="O10" s="16">
        <v>0.2</v>
      </c>
      <c r="P10" s="16">
        <v>0.17735849056603772</v>
      </c>
      <c r="Q10" s="16">
        <v>0.6893203883495147</v>
      </c>
      <c r="R10" s="16">
        <v>0.27142857142857157</v>
      </c>
      <c r="S10" s="16">
        <v>4.3750000000000011E-2</v>
      </c>
      <c r="T10" s="16">
        <v>0.39622641509433965</v>
      </c>
      <c r="U10" s="16">
        <v>0.35135135135135137</v>
      </c>
      <c r="V10" s="16">
        <v>0.27777777777777779</v>
      </c>
      <c r="W10" s="16">
        <v>0.18421052631578946</v>
      </c>
      <c r="X10" s="16">
        <v>0.16324909388808898</v>
      </c>
    </row>
    <row r="11" spans="1:24" x14ac:dyDescent="0.2">
      <c r="A11" s="16">
        <v>89</v>
      </c>
      <c r="B11" s="16" t="s">
        <v>28</v>
      </c>
      <c r="C11" s="16">
        <v>0.4</v>
      </c>
      <c r="D11" s="16">
        <v>0.52380952380952384</v>
      </c>
      <c r="E11" s="16">
        <v>0</v>
      </c>
      <c r="F11" s="16">
        <v>0</v>
      </c>
      <c r="G11" s="16">
        <v>1</v>
      </c>
      <c r="H11" s="16">
        <v>0</v>
      </c>
      <c r="I11" s="16">
        <v>0</v>
      </c>
      <c r="J11" s="16">
        <v>0.30320699708454818</v>
      </c>
      <c r="K11" s="16">
        <v>0.48358208955223891</v>
      </c>
      <c r="L11" s="16">
        <v>0.42500000000000071</v>
      </c>
      <c r="M11" s="16">
        <v>0.43333333333333357</v>
      </c>
      <c r="N11" s="16">
        <v>0.31109387121799847</v>
      </c>
      <c r="O11" s="16">
        <v>0.2</v>
      </c>
      <c r="P11" s="16">
        <v>0.17735849056603772</v>
      </c>
      <c r="Q11" s="16">
        <v>0.6893203883495147</v>
      </c>
      <c r="R11" s="16">
        <v>0.27142857142857157</v>
      </c>
      <c r="S11" s="16">
        <v>0.125</v>
      </c>
      <c r="T11" s="16">
        <v>0.21383647798742139</v>
      </c>
      <c r="U11" s="16">
        <v>0.35135135135135137</v>
      </c>
      <c r="V11" s="16">
        <v>0.41666666666666669</v>
      </c>
      <c r="W11" s="16">
        <v>0.42105263157894735</v>
      </c>
      <c r="X11" s="16">
        <v>5.8214587160518347E-2</v>
      </c>
    </row>
    <row r="12" spans="1:24" x14ac:dyDescent="0.2">
      <c r="A12" s="16">
        <v>89</v>
      </c>
      <c r="B12" s="16" t="s">
        <v>28</v>
      </c>
      <c r="C12" s="16">
        <v>0.4</v>
      </c>
      <c r="D12" s="16">
        <v>0.52380952380952384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0.30320699708454818</v>
      </c>
      <c r="K12" s="16">
        <v>0.48358208955223891</v>
      </c>
      <c r="L12" s="16">
        <v>0.42500000000000071</v>
      </c>
      <c r="M12" s="16">
        <v>0.43333333333333357</v>
      </c>
      <c r="N12" s="16">
        <v>0.37509697439875872</v>
      </c>
      <c r="O12" s="16">
        <v>0.2</v>
      </c>
      <c r="P12" s="16">
        <v>0.17735849056603772</v>
      </c>
      <c r="Q12" s="16">
        <v>0.6893203883495147</v>
      </c>
      <c r="R12" s="16">
        <v>0.27142857142857157</v>
      </c>
      <c r="S12" s="16">
        <v>0.125</v>
      </c>
      <c r="T12" s="16">
        <v>0.28930817610062892</v>
      </c>
      <c r="U12" s="16">
        <v>0.56756756756756754</v>
      </c>
      <c r="V12" s="16">
        <v>0.33333333333333331</v>
      </c>
      <c r="W12" s="16">
        <v>0.39473684210526316</v>
      </c>
      <c r="X12" s="16">
        <v>0.12611091802790328</v>
      </c>
    </row>
    <row r="13" spans="1:24" x14ac:dyDescent="0.2">
      <c r="A13" s="16">
        <v>91</v>
      </c>
      <c r="B13" s="16" t="s">
        <v>28</v>
      </c>
      <c r="C13" s="16">
        <v>0.4</v>
      </c>
      <c r="D13" s="16">
        <v>0.5714285714285714</v>
      </c>
      <c r="E13" s="16">
        <v>0</v>
      </c>
      <c r="F13" s="16">
        <v>0</v>
      </c>
      <c r="G13" s="16">
        <v>1</v>
      </c>
      <c r="H13" s="16">
        <v>1</v>
      </c>
      <c r="I13" s="16">
        <v>0</v>
      </c>
      <c r="J13" s="16">
        <v>0.26530612244897978</v>
      </c>
      <c r="K13" s="16">
        <v>0.42686567164179096</v>
      </c>
      <c r="L13" s="16">
        <v>0.27500000000000036</v>
      </c>
      <c r="M13" s="16">
        <v>0.94166666666666698</v>
      </c>
      <c r="N13" s="16">
        <v>0.62916989914662524</v>
      </c>
      <c r="O13" s="16">
        <v>0.2</v>
      </c>
      <c r="P13" s="16">
        <v>0.1169811320754717</v>
      </c>
      <c r="Q13" s="16">
        <v>0.1359223300970871</v>
      </c>
      <c r="R13" s="16">
        <v>0.45714285714285713</v>
      </c>
      <c r="S13" s="16">
        <v>0.125</v>
      </c>
      <c r="T13" s="16">
        <v>8.8050314465408799E-2</v>
      </c>
      <c r="U13" s="16">
        <v>0.35135135135135137</v>
      </c>
      <c r="V13" s="16">
        <v>0.3888888888888889</v>
      </c>
      <c r="W13" s="16">
        <v>0.42105263157894735</v>
      </c>
      <c r="X13" s="16">
        <v>9.085944094136339E-2</v>
      </c>
    </row>
    <row r="14" spans="1:24" x14ac:dyDescent="0.2">
      <c r="A14" s="16">
        <v>93</v>
      </c>
      <c r="B14" s="16" t="s">
        <v>28</v>
      </c>
      <c r="C14" s="16">
        <v>0.2</v>
      </c>
      <c r="D14" s="16">
        <v>0.95238095238095233</v>
      </c>
      <c r="E14" s="16">
        <v>1</v>
      </c>
      <c r="F14" s="16">
        <v>1</v>
      </c>
      <c r="G14" s="16">
        <v>1</v>
      </c>
      <c r="H14" s="16">
        <v>0.5</v>
      </c>
      <c r="I14" s="16">
        <v>0</v>
      </c>
      <c r="J14" s="16">
        <v>0.68221574344023317</v>
      </c>
      <c r="K14" s="16">
        <v>0.74328358208955236</v>
      </c>
      <c r="L14" s="16">
        <v>0.83333333333333337</v>
      </c>
      <c r="M14" s="16">
        <v>0.90833333333333377</v>
      </c>
      <c r="N14" s="16">
        <v>0.87742435996896817</v>
      </c>
      <c r="O14" s="16">
        <v>0.3</v>
      </c>
      <c r="P14" s="16">
        <v>0.46037735849056605</v>
      </c>
      <c r="Q14" s="16">
        <v>0.65048543689320393</v>
      </c>
      <c r="R14" s="16">
        <v>0.74761904761904774</v>
      </c>
      <c r="S14" s="16">
        <v>0.90625</v>
      </c>
      <c r="T14" s="16">
        <v>0.47169811320754718</v>
      </c>
      <c r="U14" s="16">
        <v>0.10810810810810811</v>
      </c>
      <c r="V14" s="16">
        <v>0.25</v>
      </c>
      <c r="W14" s="16">
        <v>0.23684210526315788</v>
      </c>
      <c r="X14" s="16">
        <v>0.5742018767687801</v>
      </c>
    </row>
    <row r="15" spans="1:24" x14ac:dyDescent="0.2">
      <c r="A15" s="16">
        <v>103</v>
      </c>
      <c r="B15" s="16" t="s">
        <v>28</v>
      </c>
      <c r="C15" s="16">
        <v>0.6</v>
      </c>
      <c r="D15" s="16">
        <v>0.38095238095238093</v>
      </c>
      <c r="E15" s="16">
        <v>0</v>
      </c>
      <c r="F15" s="16">
        <v>0</v>
      </c>
      <c r="G15" s="16">
        <v>1</v>
      </c>
      <c r="H15" s="16">
        <v>0</v>
      </c>
      <c r="I15" s="16">
        <v>0</v>
      </c>
      <c r="J15" s="16">
        <v>0.2303206997084549</v>
      </c>
      <c r="K15" s="16">
        <v>0.43432835820895516</v>
      </c>
      <c r="L15" s="16">
        <v>0.29166666666666669</v>
      </c>
      <c r="M15" s="16">
        <v>0.47500000000000026</v>
      </c>
      <c r="N15" s="16">
        <v>0.21295577967416601</v>
      </c>
      <c r="O15" s="16">
        <v>0.2</v>
      </c>
      <c r="P15" s="16">
        <v>0.13584905660377358</v>
      </c>
      <c r="Q15" s="16">
        <v>0.23300970873786389</v>
      </c>
      <c r="R15" s="16">
        <v>0.580952380952381</v>
      </c>
      <c r="S15" s="16">
        <v>0.15000000000000002</v>
      </c>
      <c r="T15" s="16">
        <v>0.13207547169811321</v>
      </c>
      <c r="U15" s="16">
        <v>0.56756756756756754</v>
      </c>
      <c r="V15" s="16">
        <v>0.5</v>
      </c>
      <c r="W15" s="16">
        <v>0.55263157894736847</v>
      </c>
      <c r="X15" s="16">
        <v>7.1520778511493965E-2</v>
      </c>
    </row>
    <row r="16" spans="1:24" x14ac:dyDescent="0.2">
      <c r="A16" s="16">
        <v>103</v>
      </c>
      <c r="B16" s="16" t="s">
        <v>28</v>
      </c>
      <c r="C16" s="16">
        <v>0.6</v>
      </c>
      <c r="D16" s="16">
        <v>0.38095238095238093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0.2303206997084549</v>
      </c>
      <c r="K16" s="16">
        <v>0.43432835820895516</v>
      </c>
      <c r="L16" s="16">
        <v>0.29166666666666669</v>
      </c>
      <c r="M16" s="16">
        <v>0.47500000000000026</v>
      </c>
      <c r="N16" s="16">
        <v>0.20791311093871218</v>
      </c>
      <c r="O16" s="16">
        <v>0.2</v>
      </c>
      <c r="P16" s="16">
        <v>0.13584905660377358</v>
      </c>
      <c r="Q16" s="16">
        <v>0.23300970873786389</v>
      </c>
      <c r="R16" s="16">
        <v>0.580952380952381</v>
      </c>
      <c r="S16" s="16">
        <v>0.15000000000000002</v>
      </c>
      <c r="T16" s="16">
        <v>0.13207547169811321</v>
      </c>
      <c r="U16" s="16">
        <v>0.56756756756756754</v>
      </c>
      <c r="V16" s="16">
        <v>0.5</v>
      </c>
      <c r="W16" s="16">
        <v>0.55263157894736847</v>
      </c>
      <c r="X16" s="16">
        <v>5.5384539000049651E-2</v>
      </c>
    </row>
    <row r="17" spans="1:24" x14ac:dyDescent="0.2">
      <c r="A17" s="16">
        <v>108</v>
      </c>
      <c r="B17" s="16" t="s">
        <v>28</v>
      </c>
      <c r="C17" s="16">
        <v>0.4</v>
      </c>
      <c r="D17" s="16">
        <v>0.38095238095238093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v>0.40233236151603519</v>
      </c>
      <c r="K17" s="16">
        <v>0.64925373134328357</v>
      </c>
      <c r="L17" s="16">
        <v>0.51666666666666694</v>
      </c>
      <c r="M17" s="16">
        <v>0.69166666666666698</v>
      </c>
      <c r="N17" s="16">
        <v>0.70131885182311871</v>
      </c>
      <c r="O17" s="16">
        <v>0.4</v>
      </c>
      <c r="P17" s="16">
        <v>0.45283018867924529</v>
      </c>
      <c r="Q17" s="16">
        <v>0.50485436893203894</v>
      </c>
      <c r="R17" s="16">
        <v>0.57142857142857151</v>
      </c>
      <c r="S17" s="16">
        <v>0.125</v>
      </c>
      <c r="T17" s="16">
        <v>0.65408805031446537</v>
      </c>
      <c r="U17" s="16">
        <v>0.56756756756756754</v>
      </c>
      <c r="V17" s="16">
        <v>0.1111111111111111</v>
      </c>
      <c r="W17" s="16">
        <v>0.15789473684210525</v>
      </c>
      <c r="X17" s="16">
        <v>0.23040067523956109</v>
      </c>
    </row>
    <row r="18" spans="1:24" x14ac:dyDescent="0.2">
      <c r="A18" s="16">
        <v>110</v>
      </c>
      <c r="B18" s="16" t="s">
        <v>28</v>
      </c>
      <c r="C18" s="16">
        <v>0.2</v>
      </c>
      <c r="D18" s="16">
        <v>0.47619047619047616</v>
      </c>
      <c r="E18" s="16">
        <v>0</v>
      </c>
      <c r="F18" s="16">
        <v>0</v>
      </c>
      <c r="G18" s="16">
        <v>1</v>
      </c>
      <c r="H18" s="16">
        <v>0</v>
      </c>
      <c r="I18" s="16">
        <v>0</v>
      </c>
      <c r="J18" s="16">
        <v>0.48688046647230315</v>
      </c>
      <c r="K18" s="16">
        <v>0.5</v>
      </c>
      <c r="L18" s="16">
        <v>0.35833333333333311</v>
      </c>
      <c r="M18" s="16">
        <v>1</v>
      </c>
      <c r="N18" s="16">
        <v>0.40612878200155161</v>
      </c>
      <c r="O18" s="16">
        <v>0.2</v>
      </c>
      <c r="P18" s="16">
        <v>0.23018867924528302</v>
      </c>
      <c r="Q18" s="16">
        <v>0.41747572815533962</v>
      </c>
      <c r="R18" s="16">
        <v>0.66190476190476188</v>
      </c>
      <c r="S18" s="16">
        <v>9.375E-2</v>
      </c>
      <c r="T18" s="16">
        <v>0.25157232704402516</v>
      </c>
      <c r="U18" s="16">
        <v>0.45945945945945948</v>
      </c>
      <c r="V18" s="16">
        <v>0.30555555555555558</v>
      </c>
      <c r="W18" s="16">
        <v>0.36842105263157893</v>
      </c>
      <c r="X18" s="16">
        <v>9.440941363388114E-2</v>
      </c>
    </row>
    <row r="19" spans="1:24" x14ac:dyDescent="0.2">
      <c r="A19" s="21">
        <v>74</v>
      </c>
      <c r="B19" s="16" t="s">
        <v>28</v>
      </c>
      <c r="C19" s="16">
        <v>0.4</v>
      </c>
      <c r="D19" s="16">
        <v>4.7619047619047616E-2</v>
      </c>
      <c r="E19" s="16">
        <v>0</v>
      </c>
      <c r="F19" s="16">
        <v>0</v>
      </c>
      <c r="G19" s="16">
        <v>1</v>
      </c>
      <c r="H19" s="16">
        <v>0.5</v>
      </c>
      <c r="I19" s="16">
        <v>0</v>
      </c>
      <c r="J19" s="16">
        <v>0.80466472303206993</v>
      </c>
      <c r="K19" s="16">
        <v>0.86268656716417924</v>
      </c>
      <c r="L19" s="16">
        <v>0.67500000000000071</v>
      </c>
      <c r="M19" s="16">
        <v>0.90833333333333377</v>
      </c>
      <c r="N19" s="16">
        <v>0.67571761055081458</v>
      </c>
      <c r="O19" s="16">
        <v>0.2</v>
      </c>
      <c r="P19" s="16">
        <v>0.22264150943396227</v>
      </c>
      <c r="Q19" s="16">
        <v>0.53398058252427172</v>
      </c>
      <c r="R19" s="16">
        <v>0.53333333333333333</v>
      </c>
      <c r="S19" s="16">
        <v>8.7500000000000022E-2</v>
      </c>
      <c r="T19" s="16">
        <v>0.3081761006289308</v>
      </c>
      <c r="U19" s="16">
        <v>0.45945945945945948</v>
      </c>
      <c r="V19" s="16">
        <v>0.16666666666666666</v>
      </c>
      <c r="W19" s="16">
        <v>0.21052631578947367</v>
      </c>
      <c r="X19" s="16">
        <v>0.1817685318504543</v>
      </c>
    </row>
    <row r="20" spans="1:24" x14ac:dyDescent="0.2">
      <c r="A20" s="21">
        <v>93</v>
      </c>
      <c r="B20" s="16" t="s">
        <v>28</v>
      </c>
      <c r="C20" s="16">
        <v>0.4</v>
      </c>
      <c r="D20" s="16">
        <v>4.7619047619047616E-2</v>
      </c>
      <c r="E20" s="16">
        <v>1</v>
      </c>
      <c r="F20" s="16">
        <v>1</v>
      </c>
      <c r="G20" s="16">
        <v>1</v>
      </c>
      <c r="H20" s="16">
        <v>0.5</v>
      </c>
      <c r="I20" s="16">
        <v>0</v>
      </c>
      <c r="J20" s="16">
        <v>0.80466472303206993</v>
      </c>
      <c r="K20" s="16">
        <v>0.86268656716417924</v>
      </c>
      <c r="L20" s="16">
        <v>0.67500000000000071</v>
      </c>
      <c r="M20" s="16">
        <v>0.90833333333333377</v>
      </c>
      <c r="N20" s="16">
        <v>0.75329712955779671</v>
      </c>
      <c r="O20" s="16">
        <v>0.2</v>
      </c>
      <c r="P20" s="16">
        <v>0.34339622641509432</v>
      </c>
      <c r="Q20" s="16">
        <v>0.76699029126213614</v>
      </c>
      <c r="R20" s="16">
        <v>0.69047619047619058</v>
      </c>
      <c r="S20" s="16">
        <v>0.875</v>
      </c>
      <c r="T20" s="16">
        <v>0.29559748427672955</v>
      </c>
      <c r="U20" s="16">
        <v>0</v>
      </c>
      <c r="V20" s="16">
        <v>0.33333333333333331</v>
      </c>
      <c r="W20" s="16">
        <v>0.23684210526315788</v>
      </c>
      <c r="X20" s="16">
        <v>0.21702000893699419</v>
      </c>
    </row>
    <row r="21" spans="1:24" x14ac:dyDescent="0.2">
      <c r="A21" s="21">
        <v>74</v>
      </c>
      <c r="B21" s="16" t="s">
        <v>28</v>
      </c>
      <c r="C21" s="16">
        <v>0.4</v>
      </c>
      <c r="D21" s="16">
        <v>4.7619047619047616E-2</v>
      </c>
      <c r="E21" s="16">
        <v>0</v>
      </c>
      <c r="F21" s="16">
        <v>0</v>
      </c>
      <c r="G21" s="16">
        <v>1</v>
      </c>
      <c r="H21" s="16">
        <v>0.5</v>
      </c>
      <c r="I21" s="16">
        <v>0</v>
      </c>
      <c r="J21" s="16">
        <v>0.80466472303206993</v>
      </c>
      <c r="K21" s="16">
        <v>0.86268656716417924</v>
      </c>
      <c r="L21" s="16">
        <v>0.67500000000000071</v>
      </c>
      <c r="M21" s="16">
        <v>0.74166666666666714</v>
      </c>
      <c r="N21" s="16">
        <v>0.69705197827773469</v>
      </c>
      <c r="O21" s="16">
        <v>0.2</v>
      </c>
      <c r="P21" s="16">
        <v>0.22264150943396227</v>
      </c>
      <c r="Q21" s="16">
        <v>0.53398058252427172</v>
      </c>
      <c r="R21" s="16">
        <v>5.714285714285719E-2</v>
      </c>
      <c r="S21" s="16">
        <v>8.7500000000000022E-2</v>
      </c>
      <c r="T21" s="16">
        <v>0.29559748427672955</v>
      </c>
      <c r="U21" s="16">
        <v>0.45945945945945948</v>
      </c>
      <c r="V21" s="16">
        <v>0.16666666666666666</v>
      </c>
      <c r="W21" s="16">
        <v>0.21052631578947367</v>
      </c>
      <c r="X21" s="16">
        <v>0.28739883819075518</v>
      </c>
    </row>
    <row r="22" spans="1:24" x14ac:dyDescent="0.2">
      <c r="A22" s="21">
        <v>93</v>
      </c>
      <c r="B22" s="16" t="s">
        <v>28</v>
      </c>
      <c r="C22" s="16">
        <v>0.4</v>
      </c>
      <c r="D22" s="16">
        <v>4.7619047619047616E-2</v>
      </c>
      <c r="E22" s="16">
        <v>1</v>
      </c>
      <c r="F22" s="16">
        <v>1</v>
      </c>
      <c r="G22" s="16">
        <v>1</v>
      </c>
      <c r="H22" s="16">
        <v>0.5</v>
      </c>
      <c r="I22" s="16">
        <v>0</v>
      </c>
      <c r="J22" s="16">
        <v>0.80466472303206993</v>
      </c>
      <c r="K22" s="16">
        <v>0.86268656716417924</v>
      </c>
      <c r="L22" s="16">
        <v>0.67500000000000071</v>
      </c>
      <c r="M22" s="16">
        <v>0.90833333333333377</v>
      </c>
      <c r="N22" s="16">
        <v>0.77463149728471681</v>
      </c>
      <c r="O22" s="16">
        <v>0.2</v>
      </c>
      <c r="P22" s="16">
        <v>0.34339622641509432</v>
      </c>
      <c r="Q22" s="16">
        <v>0.76699029126213614</v>
      </c>
      <c r="R22" s="16">
        <v>0.69047619047619058</v>
      </c>
      <c r="S22" s="16">
        <v>0.875</v>
      </c>
      <c r="T22" s="16">
        <v>0.29559748427672955</v>
      </c>
      <c r="U22" s="16">
        <v>0</v>
      </c>
      <c r="V22" s="16">
        <v>0.33333333333333331</v>
      </c>
      <c r="W22" s="16">
        <v>0.23684210526315788</v>
      </c>
      <c r="X22" s="16">
        <v>0.29683233205898418</v>
      </c>
    </row>
    <row r="23" spans="1:24" ht="15" x14ac:dyDescent="0.25">
      <c r="A23" s="21">
        <v>110</v>
      </c>
      <c r="B23" s="16" t="s">
        <v>28</v>
      </c>
      <c r="C23" s="16">
        <v>0.4</v>
      </c>
      <c r="D23" s="16">
        <v>0.14285714285714285</v>
      </c>
      <c r="E23" s="16">
        <v>0</v>
      </c>
      <c r="F23" s="16">
        <v>0</v>
      </c>
      <c r="G23" s="16">
        <v>1</v>
      </c>
      <c r="H23" s="16">
        <v>0</v>
      </c>
      <c r="I23" s="16">
        <v>0</v>
      </c>
      <c r="J23" s="16">
        <v>0.27696793002915443</v>
      </c>
      <c r="K23" s="16">
        <v>0.60298507462686579</v>
      </c>
      <c r="L23" s="16">
        <v>0.51666666666666694</v>
      </c>
      <c r="M23" s="16">
        <v>0.61666666666666714</v>
      </c>
      <c r="N23" s="16">
        <v>0.42319627618308764</v>
      </c>
      <c r="O23" s="16">
        <v>0.2</v>
      </c>
      <c r="P23" s="16">
        <v>0.26792452830188679</v>
      </c>
      <c r="Q23" s="16">
        <v>0.53398058252427172</v>
      </c>
      <c r="R23" s="16">
        <v>0.87142857142857144</v>
      </c>
      <c r="S23" s="16">
        <v>0.10624999999999996</v>
      </c>
      <c r="T23" s="16">
        <v>0.34312578616352202</v>
      </c>
      <c r="U23" s="20">
        <v>0.76705999999999985</v>
      </c>
      <c r="V23" s="16">
        <v>0.27777777777777779</v>
      </c>
      <c r="W23" s="16">
        <v>0.39473684210526316</v>
      </c>
      <c r="X23" s="16">
        <v>0.10369395759892756</v>
      </c>
    </row>
    <row r="24" spans="1:24" x14ac:dyDescent="0.2">
      <c r="A24" s="21">
        <v>103</v>
      </c>
      <c r="B24" s="16" t="s">
        <v>28</v>
      </c>
      <c r="C24" s="16">
        <v>0.4</v>
      </c>
      <c r="D24" s="16">
        <v>0.19047619047619047</v>
      </c>
      <c r="E24" s="16">
        <v>0</v>
      </c>
      <c r="F24" s="16">
        <v>0</v>
      </c>
      <c r="G24" s="16">
        <v>1</v>
      </c>
      <c r="H24" s="16">
        <v>0</v>
      </c>
      <c r="I24" s="16">
        <v>0</v>
      </c>
      <c r="J24" s="16">
        <v>0.40233236151603519</v>
      </c>
      <c r="K24" s="16">
        <v>0.62686567164179108</v>
      </c>
      <c r="L24" s="16">
        <v>0.55000000000000071</v>
      </c>
      <c r="M24" s="16">
        <v>0.60833333333333373</v>
      </c>
      <c r="N24" s="16">
        <v>0.4169899146625291</v>
      </c>
      <c r="O24" s="16">
        <v>0.2</v>
      </c>
      <c r="P24" s="16">
        <v>0.1811320754716981</v>
      </c>
      <c r="Q24" s="16">
        <v>0.27184466019417464</v>
      </c>
      <c r="R24" s="16">
        <v>0.6333333333333333</v>
      </c>
      <c r="S24" s="16">
        <v>0.125</v>
      </c>
      <c r="T24" s="16">
        <v>0.25157232704402516</v>
      </c>
      <c r="U24" s="16">
        <v>0.72972972972972971</v>
      </c>
      <c r="V24" s="16">
        <v>0.33333333333333331</v>
      </c>
      <c r="W24" s="16">
        <v>0.39473684210526316</v>
      </c>
      <c r="X24" s="16">
        <v>0.17804478427089021</v>
      </c>
    </row>
    <row r="25" spans="1:24" x14ac:dyDescent="0.2">
      <c r="A25" s="21">
        <v>108</v>
      </c>
      <c r="B25" s="16" t="s">
        <v>28</v>
      </c>
      <c r="C25" s="16">
        <v>0.6</v>
      </c>
      <c r="D25" s="16">
        <v>0.90476190476190477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0.55976676384839641</v>
      </c>
      <c r="K25" s="16">
        <v>0.77014925373134324</v>
      </c>
      <c r="L25" s="16">
        <v>0.92500000000000071</v>
      </c>
      <c r="M25" s="16">
        <v>0.65833333333333377</v>
      </c>
      <c r="N25" s="16">
        <v>0.5686578743211792</v>
      </c>
      <c r="O25" s="16">
        <v>0.3</v>
      </c>
      <c r="P25" s="16">
        <v>0.28301886792452829</v>
      </c>
      <c r="Q25" s="16">
        <v>0.27184466019417464</v>
      </c>
      <c r="R25" s="16">
        <v>0.6333333333333333</v>
      </c>
      <c r="S25" s="16">
        <v>9.375E-2</v>
      </c>
      <c r="T25" s="16">
        <v>0.38993710691823902</v>
      </c>
      <c r="U25" s="16">
        <v>0.72972972972972971</v>
      </c>
      <c r="V25" s="16">
        <v>0.16666666666666666</v>
      </c>
      <c r="W25" s="16">
        <v>0.23684210526315788</v>
      </c>
      <c r="X25" s="16">
        <v>0.34263442728762228</v>
      </c>
    </row>
    <row r="26" spans="1:24" x14ac:dyDescent="0.2">
      <c r="A26" s="21">
        <v>108</v>
      </c>
      <c r="B26" s="16" t="s">
        <v>28</v>
      </c>
      <c r="C26" s="16">
        <v>0.2</v>
      </c>
      <c r="D26" s="16">
        <v>0.5714285714285714</v>
      </c>
      <c r="E26" s="16">
        <v>0</v>
      </c>
      <c r="F26" s="16">
        <v>0</v>
      </c>
      <c r="G26" s="16">
        <v>1</v>
      </c>
      <c r="H26" s="16">
        <v>0.5</v>
      </c>
      <c r="I26" s="16">
        <v>0</v>
      </c>
      <c r="J26" s="16">
        <v>0.52186588921282795</v>
      </c>
      <c r="K26" s="16">
        <v>0.69701492537313459</v>
      </c>
      <c r="L26" s="16">
        <v>0.51666666666666694</v>
      </c>
      <c r="M26" s="16">
        <v>0.52500000000000036</v>
      </c>
      <c r="N26" s="16">
        <v>0.64507370054305668</v>
      </c>
      <c r="O26" s="16">
        <v>0.4</v>
      </c>
      <c r="P26" s="16">
        <v>0.37735849056603776</v>
      </c>
      <c r="Q26" s="16">
        <v>0.34951456310679607</v>
      </c>
      <c r="R26" s="16">
        <v>0.60952380952380958</v>
      </c>
      <c r="S26" s="16">
        <v>0.13749999999999996</v>
      </c>
      <c r="T26" s="16">
        <v>0.67924528301886788</v>
      </c>
      <c r="U26" s="16">
        <v>0.56756756756756754</v>
      </c>
      <c r="V26" s="16">
        <v>0.16666666666666666</v>
      </c>
      <c r="W26" s="16">
        <v>0.21052631578947367</v>
      </c>
      <c r="X26" s="16">
        <v>0.26393922843950152</v>
      </c>
    </row>
    <row r="28" spans="1:24" s="16" customFormat="1" x14ac:dyDescent="0.2">
      <c r="A28" s="21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rightToLeft="1" zoomScale="55" zoomScaleNormal="55" workbookViewId="0">
      <selection activeCell="J72" sqref="J72"/>
    </sheetView>
  </sheetViews>
  <sheetFormatPr defaultRowHeight="14.25" x14ac:dyDescent="0.2"/>
  <sheetData>
    <row r="1" spans="1:25" x14ac:dyDescent="0.2">
      <c r="A1" s="16" t="s">
        <v>1</v>
      </c>
      <c r="B1" s="16" t="s">
        <v>6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31</v>
      </c>
      <c r="Y1" s="16" t="s">
        <v>97</v>
      </c>
    </row>
    <row r="2" spans="1:25" x14ac:dyDescent="0.2">
      <c r="A2" s="16">
        <v>134</v>
      </c>
      <c r="B2" s="16" t="s">
        <v>24</v>
      </c>
      <c r="C2" s="16">
        <v>0.8</v>
      </c>
      <c r="D2" s="16">
        <f>12/21</f>
        <v>0.5714285714285714</v>
      </c>
      <c r="E2" s="16">
        <v>0</v>
      </c>
      <c r="F2" s="16">
        <v>0</v>
      </c>
      <c r="G2" s="16">
        <v>0</v>
      </c>
      <c r="H2" s="16">
        <v>0.5</v>
      </c>
      <c r="I2" s="16">
        <v>0</v>
      </c>
      <c r="J2" s="16">
        <v>0.34402332361516058</v>
      </c>
      <c r="K2" s="16">
        <v>0.52388059701492529</v>
      </c>
      <c r="L2" s="16">
        <v>0.44166666666666643</v>
      </c>
      <c r="M2" s="16">
        <v>0.43333333333333357</v>
      </c>
      <c r="N2" s="16">
        <v>0.57680372381691236</v>
      </c>
      <c r="O2" s="16">
        <v>0.2</v>
      </c>
      <c r="P2" s="16">
        <v>0.32075471698113206</v>
      </c>
      <c r="Q2" s="16">
        <v>0.6893203883495147</v>
      </c>
      <c r="R2" s="16">
        <v>0.68095238095238098</v>
      </c>
      <c r="S2" s="16">
        <v>0.14375000000000004</v>
      </c>
      <c r="T2" s="16">
        <v>0.42767295597484278</v>
      </c>
      <c r="U2" s="16">
        <v>0.35135135135135137</v>
      </c>
      <c r="V2" s="16">
        <v>0.30555555555555558</v>
      </c>
      <c r="W2" s="16">
        <v>0.36842105263157893</v>
      </c>
      <c r="X2" s="16">
        <v>0.3115783724740579</v>
      </c>
      <c r="Y2" s="16" t="s">
        <v>95</v>
      </c>
    </row>
    <row r="3" spans="1:25" x14ac:dyDescent="0.2">
      <c r="A3" s="16">
        <v>142</v>
      </c>
      <c r="B3" s="16" t="s">
        <v>24</v>
      </c>
      <c r="C3" s="16">
        <v>1</v>
      </c>
      <c r="D3" s="16">
        <f>20/21</f>
        <v>0.95238095238095233</v>
      </c>
      <c r="E3" s="16">
        <v>0</v>
      </c>
      <c r="F3" s="16">
        <v>0</v>
      </c>
      <c r="G3" s="16">
        <v>0</v>
      </c>
      <c r="H3" s="16">
        <v>0.5</v>
      </c>
      <c r="I3" s="16">
        <v>0</v>
      </c>
      <c r="J3" s="16">
        <v>0.29154518950437308</v>
      </c>
      <c r="K3" s="16">
        <v>0.58507462686567191</v>
      </c>
      <c r="L3" s="16">
        <v>0.8500000000000002</v>
      </c>
      <c r="M3" s="16">
        <v>0.25</v>
      </c>
      <c r="N3" s="16">
        <v>0.85221101629169904</v>
      </c>
      <c r="O3" s="16">
        <v>0.6</v>
      </c>
      <c r="P3" s="16">
        <v>0.65283018867924525</v>
      </c>
      <c r="Q3" s="16">
        <v>0.53398058252427172</v>
      </c>
      <c r="R3" s="16">
        <v>0.49047619047619057</v>
      </c>
      <c r="S3" s="16">
        <v>8.1250000000000044E-2</v>
      </c>
      <c r="T3" s="16">
        <v>0.67295597484276726</v>
      </c>
      <c r="U3" s="16">
        <v>0.32432432432432434</v>
      </c>
      <c r="V3" s="16">
        <v>8.3333333333333329E-2</v>
      </c>
      <c r="W3" s="16">
        <v>5.2631578947368418E-2</v>
      </c>
      <c r="X3" s="16">
        <v>0.74321036691326148</v>
      </c>
      <c r="Y3" s="16" t="s">
        <v>96</v>
      </c>
    </row>
    <row r="4" spans="1:25" x14ac:dyDescent="0.2">
      <c r="A4" s="16">
        <v>134</v>
      </c>
      <c r="B4" s="16" t="s">
        <v>24</v>
      </c>
      <c r="C4" s="16">
        <v>1</v>
      </c>
      <c r="D4" s="16">
        <f>6/21</f>
        <v>0.2857142857142857</v>
      </c>
      <c r="E4" s="16">
        <v>0</v>
      </c>
      <c r="F4" s="16">
        <v>0</v>
      </c>
      <c r="G4" s="16">
        <v>0</v>
      </c>
      <c r="H4" s="16">
        <v>0.5</v>
      </c>
      <c r="I4" s="16">
        <v>0</v>
      </c>
      <c r="J4" s="16">
        <v>5.8309037900874619E-2</v>
      </c>
      <c r="K4" s="16">
        <v>0.41343283582089579</v>
      </c>
      <c r="L4" s="16">
        <v>0.31666666666666643</v>
      </c>
      <c r="M4" s="16">
        <v>8.3333333333333329E-2</v>
      </c>
      <c r="N4" s="16">
        <v>0.41117145073700545</v>
      </c>
      <c r="O4" s="16">
        <v>0.2</v>
      </c>
      <c r="P4" s="16">
        <v>0.26037735849056604</v>
      </c>
      <c r="Q4" s="16">
        <v>0.54368932038834972</v>
      </c>
      <c r="R4" s="16">
        <v>0.29047619047619061</v>
      </c>
      <c r="S4" s="16">
        <v>0.125</v>
      </c>
      <c r="T4" s="16">
        <v>0.39622641509433965</v>
      </c>
      <c r="U4" s="16">
        <v>0.45945945945945948</v>
      </c>
      <c r="V4" s="16">
        <v>0.22222222222222221</v>
      </c>
      <c r="W4" s="16">
        <v>0.28947368421052633</v>
      </c>
      <c r="X4" s="16">
        <v>0.20795888982672162</v>
      </c>
      <c r="Y4" s="17" t="s">
        <v>92</v>
      </c>
    </row>
    <row r="5" spans="1:25" x14ac:dyDescent="0.2">
      <c r="A5" s="16">
        <v>134</v>
      </c>
      <c r="B5" s="16" t="s">
        <v>24</v>
      </c>
      <c r="C5" s="16">
        <v>1</v>
      </c>
      <c r="D5" s="16">
        <f>6/21</f>
        <v>0.2857142857142857</v>
      </c>
      <c r="E5" s="16">
        <v>0</v>
      </c>
      <c r="F5" s="16">
        <v>0</v>
      </c>
      <c r="G5" s="16">
        <v>0</v>
      </c>
      <c r="H5" s="16">
        <v>0.5</v>
      </c>
      <c r="I5" s="16">
        <v>0</v>
      </c>
      <c r="J5" s="16">
        <v>5.8309037900874619E-2</v>
      </c>
      <c r="K5" s="16">
        <v>0.41343283582089579</v>
      </c>
      <c r="L5" s="16">
        <v>0.31666666666666643</v>
      </c>
      <c r="M5" s="16">
        <v>8.3333333333333329E-2</v>
      </c>
      <c r="N5" s="16">
        <v>0.41117145073700545</v>
      </c>
      <c r="O5" s="16">
        <v>0.2</v>
      </c>
      <c r="P5" s="16">
        <v>0.26037735849056604</v>
      </c>
      <c r="Q5" s="16">
        <v>0.54368932038834972</v>
      </c>
      <c r="R5" s="16">
        <v>0.29047619047619061</v>
      </c>
      <c r="S5" s="16">
        <v>0.125</v>
      </c>
      <c r="T5" s="16">
        <v>0.39622641509433965</v>
      </c>
      <c r="U5" s="16">
        <v>0.45945945945945948</v>
      </c>
      <c r="V5" s="16">
        <v>0.22222222222222221</v>
      </c>
      <c r="W5" s="16">
        <v>0.28947368421052633</v>
      </c>
      <c r="X5" s="16">
        <v>0.28255796633732189</v>
      </c>
      <c r="Y5" s="16" t="s">
        <v>93</v>
      </c>
    </row>
    <row r="6" spans="1:25" x14ac:dyDescent="0.2">
      <c r="A6" s="16">
        <v>134</v>
      </c>
      <c r="B6" s="16" t="s">
        <v>24</v>
      </c>
      <c r="C6" s="16">
        <v>1</v>
      </c>
      <c r="D6" s="16">
        <f>4/21</f>
        <v>0.19047619047619047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0.2303206997084549</v>
      </c>
      <c r="K6" s="16">
        <v>0.27164179104477637</v>
      </c>
      <c r="L6" s="16">
        <v>0.32500000000000046</v>
      </c>
      <c r="M6" s="16">
        <v>0.65000000000000036</v>
      </c>
      <c r="N6" s="16">
        <v>0.29712955779674166</v>
      </c>
      <c r="O6" s="16">
        <v>0.2</v>
      </c>
      <c r="P6" s="16">
        <v>0.1811320754716981</v>
      </c>
      <c r="Q6" s="16">
        <v>0.27184466019417464</v>
      </c>
      <c r="R6" s="16">
        <v>0.6333333333333333</v>
      </c>
      <c r="S6" s="16">
        <v>9.375E-2</v>
      </c>
      <c r="T6" s="16">
        <v>0.26415094339622641</v>
      </c>
      <c r="U6" s="16">
        <v>0.72972972972972971</v>
      </c>
      <c r="V6" s="16">
        <v>0.30555555555555558</v>
      </c>
      <c r="W6" s="16">
        <v>0.34210526315789475</v>
      </c>
      <c r="X6" s="16">
        <v>0.16079142048557668</v>
      </c>
      <c r="Y6" s="16" t="s">
        <v>94</v>
      </c>
    </row>
    <row r="7" spans="1:25" x14ac:dyDescent="0.2">
      <c r="A7" s="16">
        <v>142</v>
      </c>
      <c r="B7" s="16" t="s">
        <v>24</v>
      </c>
      <c r="C7" s="16">
        <v>1</v>
      </c>
      <c r="D7" s="16">
        <v>1</v>
      </c>
      <c r="E7" s="16">
        <v>0</v>
      </c>
      <c r="F7" s="16">
        <v>0</v>
      </c>
      <c r="G7" s="16">
        <v>0</v>
      </c>
      <c r="H7" s="16">
        <v>0.5</v>
      </c>
      <c r="I7" s="16">
        <v>1</v>
      </c>
      <c r="J7" s="16">
        <v>8.4548104956268355E-2</v>
      </c>
      <c r="K7" s="16">
        <v>0.41492537313432853</v>
      </c>
      <c r="L7" s="16">
        <v>0.39166666666666689</v>
      </c>
      <c r="M7" s="16">
        <v>0.31666666666666704</v>
      </c>
      <c r="N7" s="16">
        <v>0.50892164468580292</v>
      </c>
      <c r="O7" s="16">
        <v>0.4</v>
      </c>
      <c r="P7" s="16">
        <v>0.50188679245283019</v>
      </c>
      <c r="Q7" s="16">
        <v>0.8058252427184468</v>
      </c>
      <c r="R7" s="16">
        <v>0.39523809523809528</v>
      </c>
      <c r="S7" s="16">
        <v>0.15625</v>
      </c>
      <c r="T7" s="16">
        <v>1</v>
      </c>
      <c r="U7" s="16">
        <v>0.94594594594594594</v>
      </c>
      <c r="V7" s="16">
        <v>0.1111111111111111</v>
      </c>
      <c r="W7" s="16">
        <v>0.23684210526315788</v>
      </c>
      <c r="X7" s="16">
        <v>0.79216523509259718</v>
      </c>
      <c r="Y7" s="16" t="s">
        <v>96</v>
      </c>
    </row>
    <row r="8" spans="1:25" x14ac:dyDescent="0.2">
      <c r="A8" s="16">
        <v>93</v>
      </c>
      <c r="B8" s="16" t="s">
        <v>25</v>
      </c>
      <c r="C8" s="16">
        <v>0.4</v>
      </c>
      <c r="D8" s="16">
        <f>20/21</f>
        <v>0.95238095238095233</v>
      </c>
      <c r="E8" s="16">
        <v>1</v>
      </c>
      <c r="F8" s="16">
        <v>1</v>
      </c>
      <c r="G8" s="16">
        <v>0</v>
      </c>
      <c r="H8" s="16">
        <v>0.5</v>
      </c>
      <c r="I8" s="16">
        <v>0</v>
      </c>
      <c r="J8" s="16">
        <v>0.5860058309037901</v>
      </c>
      <c r="K8" s="16">
        <v>0.69253731343283587</v>
      </c>
      <c r="L8" s="16">
        <v>0.83333333333333337</v>
      </c>
      <c r="M8" s="16">
        <v>0.59166666666666679</v>
      </c>
      <c r="N8" s="16">
        <v>0.77851047323506595</v>
      </c>
      <c r="O8" s="16">
        <v>0.3</v>
      </c>
      <c r="P8" s="16">
        <v>0.46037735849056605</v>
      </c>
      <c r="Q8" s="16">
        <v>0.65048543689320393</v>
      </c>
      <c r="R8" s="16">
        <v>0.74761904761904774</v>
      </c>
      <c r="S8" s="16">
        <v>0.90625</v>
      </c>
      <c r="T8" s="16">
        <v>0.47169811320754718</v>
      </c>
      <c r="U8" s="16">
        <v>0.10810810810810811</v>
      </c>
      <c r="V8" s="16">
        <v>0.25</v>
      </c>
      <c r="W8" s="16">
        <v>0.23684210526315788</v>
      </c>
      <c r="X8" s="16">
        <v>0.5724144779305893</v>
      </c>
      <c r="Y8" s="16" t="s">
        <v>96</v>
      </c>
    </row>
    <row r="9" spans="1:25" x14ac:dyDescent="0.2">
      <c r="A9" s="16">
        <v>134</v>
      </c>
      <c r="B9" s="16" t="s">
        <v>25</v>
      </c>
      <c r="C9" s="16">
        <v>0.8</v>
      </c>
      <c r="D9" s="16">
        <f>12/21</f>
        <v>0.5714285714285714</v>
      </c>
      <c r="E9" s="16">
        <v>0</v>
      </c>
      <c r="F9" s="16">
        <v>0</v>
      </c>
      <c r="G9" s="16">
        <v>0</v>
      </c>
      <c r="H9" s="16">
        <v>0.5</v>
      </c>
      <c r="I9" s="16">
        <v>0</v>
      </c>
      <c r="J9" s="16">
        <v>0.34402332361516058</v>
      </c>
      <c r="K9" s="16">
        <v>0.52388059701492529</v>
      </c>
      <c r="L9" s="16">
        <v>0.44166666666666643</v>
      </c>
      <c r="M9" s="16">
        <v>0.35000000000000026</v>
      </c>
      <c r="N9" s="16">
        <v>0.40806826997672613</v>
      </c>
      <c r="O9" s="16">
        <v>0.2</v>
      </c>
      <c r="P9" s="16">
        <v>0.32075471698113206</v>
      </c>
      <c r="Q9" s="16">
        <v>0.6893203883495147</v>
      </c>
      <c r="R9" s="16">
        <v>0.68095238095238098</v>
      </c>
      <c r="S9" s="16">
        <v>0.14375000000000004</v>
      </c>
      <c r="T9" s="16">
        <v>0.42767295597484278</v>
      </c>
      <c r="U9" s="16">
        <v>0.35135135135135137</v>
      </c>
      <c r="V9" s="16">
        <v>0.30555555555555558</v>
      </c>
      <c r="W9" s="16">
        <v>0.36842105263157893</v>
      </c>
      <c r="X9" s="16">
        <v>8.2692021250186182E-2</v>
      </c>
      <c r="Y9" s="16" t="s">
        <v>90</v>
      </c>
    </row>
    <row r="10" spans="1:25" x14ac:dyDescent="0.2">
      <c r="A10" s="16">
        <v>134</v>
      </c>
      <c r="B10" s="16" t="s">
        <v>25</v>
      </c>
      <c r="C10" s="16">
        <v>0.8</v>
      </c>
      <c r="D10" s="16">
        <f>12/21</f>
        <v>0.5714285714285714</v>
      </c>
      <c r="E10" s="16">
        <v>0</v>
      </c>
      <c r="F10" s="16">
        <v>0</v>
      </c>
      <c r="G10" s="16">
        <v>0</v>
      </c>
      <c r="H10" s="16">
        <v>0.5</v>
      </c>
      <c r="I10" s="16">
        <v>0</v>
      </c>
      <c r="J10" s="16">
        <v>0.34402332361516058</v>
      </c>
      <c r="K10" s="16">
        <v>0.52388059701492529</v>
      </c>
      <c r="L10" s="16">
        <v>0.44166666666666643</v>
      </c>
      <c r="M10" s="16">
        <v>0.35000000000000026</v>
      </c>
      <c r="N10" s="16">
        <v>0.40651667959658649</v>
      </c>
      <c r="O10" s="16">
        <v>0.2</v>
      </c>
      <c r="P10" s="16">
        <v>0.32075471698113206</v>
      </c>
      <c r="Q10" s="16">
        <v>0.6893203883495147</v>
      </c>
      <c r="R10" s="16">
        <v>0.68095238095238098</v>
      </c>
      <c r="S10" s="16">
        <v>0.14375000000000004</v>
      </c>
      <c r="T10" s="16">
        <v>0.42767295597484278</v>
      </c>
      <c r="U10" s="16">
        <v>0.35135135135135137</v>
      </c>
      <c r="V10" s="16">
        <v>0.30555555555555558</v>
      </c>
      <c r="W10" s="16">
        <v>0.36842105263157893</v>
      </c>
      <c r="X10" s="16">
        <v>0.11223375204806117</v>
      </c>
      <c r="Y10" s="16" t="s">
        <v>91</v>
      </c>
    </row>
    <row r="11" spans="1:25" x14ac:dyDescent="0.2">
      <c r="A11" s="16">
        <v>134</v>
      </c>
      <c r="B11" s="16" t="s">
        <v>25</v>
      </c>
      <c r="C11" s="16">
        <v>0.8</v>
      </c>
      <c r="D11" s="16">
        <f>12/21</f>
        <v>0.5714285714285714</v>
      </c>
      <c r="E11" s="16">
        <v>0</v>
      </c>
      <c r="F11" s="16">
        <v>0</v>
      </c>
      <c r="G11" s="16">
        <v>0</v>
      </c>
      <c r="H11" s="16">
        <v>0.5</v>
      </c>
      <c r="I11" s="16">
        <v>0</v>
      </c>
      <c r="J11" s="16">
        <v>0.34402332361516058</v>
      </c>
      <c r="K11" s="16">
        <v>0.52388059701492529</v>
      </c>
      <c r="L11" s="16">
        <v>0.44166666666666643</v>
      </c>
      <c r="M11" s="16">
        <v>0.35000000000000026</v>
      </c>
      <c r="N11" s="16">
        <v>0.46198603568657876</v>
      </c>
      <c r="O11" s="16">
        <v>0.2</v>
      </c>
      <c r="P11" s="16">
        <v>0.32075471698113206</v>
      </c>
      <c r="Q11" s="16">
        <v>0.6893203883495147</v>
      </c>
      <c r="R11" s="16">
        <v>0.68095238095238098</v>
      </c>
      <c r="S11" s="16">
        <v>0.14375000000000004</v>
      </c>
      <c r="T11" s="16">
        <v>0.42767295597484278</v>
      </c>
      <c r="U11" s="16">
        <v>0.35135135135135137</v>
      </c>
      <c r="V11" s="16">
        <v>0.30555555555555558</v>
      </c>
      <c r="W11" s="16">
        <v>0.36842105263157893</v>
      </c>
      <c r="X11" s="16">
        <v>0.15096072687552753</v>
      </c>
      <c r="Y11" s="17" t="s">
        <v>92</v>
      </c>
    </row>
    <row r="12" spans="1:25" x14ac:dyDescent="0.2">
      <c r="A12" s="16">
        <v>168</v>
      </c>
      <c r="B12" s="16" t="s">
        <v>25</v>
      </c>
      <c r="C12" s="16">
        <v>0.8</v>
      </c>
      <c r="D12" s="16">
        <f>8/21</f>
        <v>0.38095238095238093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0.24781341107871713</v>
      </c>
      <c r="K12" s="16">
        <v>0.3179104477611942</v>
      </c>
      <c r="L12" s="16">
        <v>0.29166666666666669</v>
      </c>
      <c r="M12" s="16">
        <v>0.45833333333333331</v>
      </c>
      <c r="N12" s="16">
        <v>0.20170674941815361</v>
      </c>
      <c r="O12" s="16">
        <v>0.2</v>
      </c>
      <c r="P12" s="16">
        <v>0.13584905660377358</v>
      </c>
      <c r="Q12" s="16">
        <v>0.23300970873786389</v>
      </c>
      <c r="R12" s="16">
        <v>0.580952380952381</v>
      </c>
      <c r="S12" s="16">
        <v>0.15000000000000002</v>
      </c>
      <c r="T12" s="16">
        <v>0.13207547169811321</v>
      </c>
      <c r="U12" s="16">
        <v>0.56756756756756754</v>
      </c>
      <c r="V12" s="16">
        <v>0.5</v>
      </c>
      <c r="W12" s="16">
        <v>0.55263157894736847</v>
      </c>
      <c r="X12" s="16">
        <v>7.7727024477434084E-2</v>
      </c>
      <c r="Y12" s="16" t="s">
        <v>90</v>
      </c>
    </row>
    <row r="13" spans="1:25" x14ac:dyDescent="0.2">
      <c r="A13" s="16">
        <v>134</v>
      </c>
      <c r="B13" s="16" t="s">
        <v>25</v>
      </c>
      <c r="C13" s="16">
        <v>1</v>
      </c>
      <c r="D13" s="16">
        <v>1</v>
      </c>
      <c r="E13" s="16">
        <v>0</v>
      </c>
      <c r="F13" s="16">
        <v>0</v>
      </c>
      <c r="G13" s="16">
        <v>0</v>
      </c>
      <c r="H13" s="16">
        <v>0.5</v>
      </c>
      <c r="I13" s="16">
        <v>1</v>
      </c>
      <c r="J13" s="16">
        <v>8.4548104956268355E-2</v>
      </c>
      <c r="K13" s="16">
        <v>0.41492537313432853</v>
      </c>
      <c r="L13" s="16">
        <v>0.39166666666666689</v>
      </c>
      <c r="M13" s="16">
        <v>0.31666666666666704</v>
      </c>
      <c r="N13" s="16">
        <v>0.4918541505042669</v>
      </c>
      <c r="O13" s="16">
        <v>0.4</v>
      </c>
      <c r="P13" s="16">
        <v>0.50188679245283019</v>
      </c>
      <c r="Q13" s="16">
        <v>0.8058252427184468</v>
      </c>
      <c r="R13" s="16">
        <v>0.39523809523809528</v>
      </c>
      <c r="S13" s="16">
        <v>0.15625</v>
      </c>
      <c r="T13" s="16">
        <v>1</v>
      </c>
      <c r="U13" s="16">
        <v>0.94594594594594594</v>
      </c>
      <c r="V13" s="16">
        <v>0.1111111111111111</v>
      </c>
      <c r="W13" s="16">
        <v>0.23684210526315788</v>
      </c>
      <c r="X13" s="16">
        <v>0.68045280770567496</v>
      </c>
      <c r="Y13" s="16" t="s">
        <v>96</v>
      </c>
    </row>
    <row r="14" spans="1:25" x14ac:dyDescent="0.2">
      <c r="A14" s="16">
        <v>134</v>
      </c>
      <c r="B14" s="16" t="s">
        <v>25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v>0.5</v>
      </c>
      <c r="I14" s="16">
        <v>1</v>
      </c>
      <c r="J14" s="16">
        <v>8.4548104956268355E-2</v>
      </c>
      <c r="K14" s="16">
        <v>0.41492537313432853</v>
      </c>
      <c r="L14" s="16">
        <v>0.39166666666666689</v>
      </c>
      <c r="M14" s="16">
        <v>0.31666666666666704</v>
      </c>
      <c r="N14" s="16">
        <v>0.4918541505042669</v>
      </c>
      <c r="O14" s="16">
        <v>0.4</v>
      </c>
      <c r="P14" s="16">
        <v>0.50188679245283019</v>
      </c>
      <c r="Q14" s="16">
        <v>0.8058252427184468</v>
      </c>
      <c r="R14" s="16">
        <v>0.39523809523809528</v>
      </c>
      <c r="S14" s="16">
        <v>0.15625</v>
      </c>
      <c r="T14" s="16">
        <v>1</v>
      </c>
      <c r="U14" s="16">
        <v>0.94594594594594594</v>
      </c>
      <c r="V14" s="16">
        <v>0.1111111111111111</v>
      </c>
      <c r="W14" s="16">
        <v>0.23684210526315788</v>
      </c>
      <c r="X14" s="16">
        <v>0.7176902835013157</v>
      </c>
      <c r="Y14" s="16" t="s">
        <v>96</v>
      </c>
    </row>
    <row r="15" spans="1:25" x14ac:dyDescent="0.2">
      <c r="A15" s="16">
        <v>5</v>
      </c>
      <c r="B15" s="16" t="s">
        <v>25</v>
      </c>
      <c r="C15" s="16">
        <v>0.6</v>
      </c>
      <c r="D15" s="16">
        <f>20/21</f>
        <v>0.95238095238095233</v>
      </c>
      <c r="E15" s="16">
        <v>0</v>
      </c>
      <c r="F15" s="16">
        <v>0</v>
      </c>
      <c r="G15" s="16">
        <v>0</v>
      </c>
      <c r="H15" s="16">
        <v>0.5</v>
      </c>
      <c r="I15" s="16">
        <v>0</v>
      </c>
      <c r="J15" s="16">
        <v>0.74052478134110777</v>
      </c>
      <c r="K15" s="16">
        <v>0.86716417910447752</v>
      </c>
      <c r="L15" s="16">
        <v>0.9750000000000002</v>
      </c>
      <c r="M15" s="16">
        <v>0.63333333333333341</v>
      </c>
      <c r="N15" s="16">
        <v>0.86384794414274635</v>
      </c>
      <c r="O15" s="16">
        <v>0.6</v>
      </c>
      <c r="P15" s="16">
        <v>0.91698113207547172</v>
      </c>
      <c r="Q15" s="16">
        <v>0.86407766990291246</v>
      </c>
      <c r="R15" s="16">
        <v>0.60952380952380958</v>
      </c>
      <c r="S15" s="16">
        <v>6.25E-2</v>
      </c>
      <c r="T15" s="16">
        <v>0.85534591194968557</v>
      </c>
      <c r="U15" s="16">
        <v>0.1891891891891892</v>
      </c>
      <c r="V15" s="16">
        <v>2.7777777777777776E-2</v>
      </c>
      <c r="W15" s="16">
        <v>0</v>
      </c>
      <c r="X15" s="16">
        <v>1</v>
      </c>
      <c r="Y15" s="16" t="s">
        <v>96</v>
      </c>
    </row>
    <row r="16" spans="1:25" x14ac:dyDescent="0.2">
      <c r="A16" s="16">
        <v>65</v>
      </c>
      <c r="B16" s="16" t="s">
        <v>26</v>
      </c>
      <c r="C16" s="16">
        <v>0.2</v>
      </c>
      <c r="D16" s="16">
        <f>12/21</f>
        <v>0.5714285714285714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0.46064139941690979</v>
      </c>
      <c r="K16" s="16">
        <v>0.5149253731343284</v>
      </c>
      <c r="L16" s="16">
        <v>0.51666666666666694</v>
      </c>
      <c r="M16" s="16">
        <v>0.50833333333333341</v>
      </c>
      <c r="N16" s="16">
        <v>0.35919317300232739</v>
      </c>
      <c r="O16" s="16">
        <v>0.2</v>
      </c>
      <c r="P16" s="16">
        <v>0.23018867924528302</v>
      </c>
      <c r="Q16" s="16">
        <v>0.38834951456310679</v>
      </c>
      <c r="R16" s="16">
        <v>0.70000000000000007</v>
      </c>
      <c r="S16" s="16">
        <v>0.10624999999999996</v>
      </c>
      <c r="T16" s="16">
        <v>0.27672955974842767</v>
      </c>
      <c r="U16" s="16">
        <v>2.7027027027027029E-2</v>
      </c>
      <c r="V16" s="16">
        <v>0.3888888888888889</v>
      </c>
      <c r="W16" s="16">
        <v>0.42105263157894735</v>
      </c>
      <c r="X16" s="16">
        <v>0.12089767141651359</v>
      </c>
      <c r="Y16" s="16" t="s">
        <v>91</v>
      </c>
    </row>
    <row r="17" spans="1:25" x14ac:dyDescent="0.2">
      <c r="A17" s="16">
        <v>65</v>
      </c>
      <c r="B17" s="16" t="s">
        <v>26</v>
      </c>
      <c r="C17" s="16">
        <v>0.2</v>
      </c>
      <c r="D17" s="16">
        <f>12/21</f>
        <v>0.5714285714285714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v>0.46064139941690979</v>
      </c>
      <c r="K17" s="16">
        <v>0.5149253731343284</v>
      </c>
      <c r="L17" s="16">
        <v>0.51666666666666694</v>
      </c>
      <c r="M17" s="16">
        <v>0.50833333333333341</v>
      </c>
      <c r="N17" s="16">
        <v>0.37626066718386347</v>
      </c>
      <c r="O17" s="16">
        <v>0.2</v>
      </c>
      <c r="P17" s="16">
        <v>0.23018867924528302</v>
      </c>
      <c r="Q17" s="16">
        <v>0.38834951456310679</v>
      </c>
      <c r="R17" s="16">
        <v>0.70000000000000007</v>
      </c>
      <c r="S17" s="16">
        <v>0.10624999999999996</v>
      </c>
      <c r="T17" s="16">
        <v>0.27672955974842767</v>
      </c>
      <c r="U17" s="16">
        <v>2.7027027027027029E-2</v>
      </c>
      <c r="V17" s="16">
        <v>0.3888888888888889</v>
      </c>
      <c r="W17" s="16">
        <v>0.42105263157894735</v>
      </c>
      <c r="X17" s="16">
        <v>0.1521771510848518</v>
      </c>
      <c r="Y17" s="17" t="s">
        <v>92</v>
      </c>
    </row>
    <row r="18" spans="1:25" x14ac:dyDescent="0.2">
      <c r="A18" s="16">
        <v>74</v>
      </c>
      <c r="B18" s="16" t="s">
        <v>26</v>
      </c>
      <c r="C18" s="16">
        <v>0.6</v>
      </c>
      <c r="D18" s="16">
        <f>12/21</f>
        <v>0.5714285714285714</v>
      </c>
      <c r="E18" s="16">
        <v>0</v>
      </c>
      <c r="F18" s="16">
        <v>0</v>
      </c>
      <c r="G18" s="16">
        <v>1</v>
      </c>
      <c r="H18" s="16">
        <v>0</v>
      </c>
      <c r="I18" s="16">
        <v>0</v>
      </c>
      <c r="J18" s="16">
        <v>0.26530612244897978</v>
      </c>
      <c r="K18" s="16">
        <v>0.26268656716417904</v>
      </c>
      <c r="L18" s="16">
        <v>0.27500000000000036</v>
      </c>
      <c r="M18" s="16">
        <v>0.55833333333333357</v>
      </c>
      <c r="N18" s="16">
        <v>0.20442203258339797</v>
      </c>
      <c r="O18" s="16">
        <v>0.2</v>
      </c>
      <c r="P18" s="16">
        <v>0.1169811320754717</v>
      </c>
      <c r="Q18" s="16">
        <v>0.1359223300970871</v>
      </c>
      <c r="R18" s="16">
        <v>0.45714285714285713</v>
      </c>
      <c r="S18" s="16">
        <v>0.125</v>
      </c>
      <c r="T18" s="16">
        <v>8.8050314465408799E-2</v>
      </c>
      <c r="U18" s="16">
        <v>0.35135135135135137</v>
      </c>
      <c r="V18" s="16">
        <v>0.5</v>
      </c>
      <c r="W18" s="16">
        <v>0.57894736842105265</v>
      </c>
      <c r="X18" s="16">
        <v>3.4010227893351869E-2</v>
      </c>
      <c r="Y18" s="16" t="s">
        <v>87</v>
      </c>
    </row>
    <row r="19" spans="1:25" x14ac:dyDescent="0.2">
      <c r="A19" s="16">
        <v>83</v>
      </c>
      <c r="B19" s="16" t="s">
        <v>26</v>
      </c>
      <c r="C19" s="16">
        <v>0.8</v>
      </c>
      <c r="D19" s="16">
        <f>11/21</f>
        <v>0.52380952380952384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0.20699708454810514</v>
      </c>
      <c r="K19" s="16">
        <v>0.23582089552238822</v>
      </c>
      <c r="L19" s="16">
        <v>0.25833333333333347</v>
      </c>
      <c r="M19" s="16">
        <v>0.49166666666666714</v>
      </c>
      <c r="N19" s="16">
        <v>0.21799844840961985</v>
      </c>
      <c r="O19" s="16">
        <v>0.2</v>
      </c>
      <c r="P19" s="16">
        <v>0.13584905660377358</v>
      </c>
      <c r="Q19" s="16">
        <v>0.6893203883495147</v>
      </c>
      <c r="R19" s="16">
        <v>0.1380952380952381</v>
      </c>
      <c r="S19" s="16">
        <v>0.125</v>
      </c>
      <c r="T19" s="16">
        <v>0.13207547169811321</v>
      </c>
      <c r="U19" s="16">
        <v>0.40540540540540543</v>
      </c>
      <c r="V19" s="16">
        <v>0.5</v>
      </c>
      <c r="W19" s="16">
        <v>0.52631578947368418</v>
      </c>
      <c r="X19" s="16">
        <v>0</v>
      </c>
      <c r="Y19" s="16" t="s">
        <v>87</v>
      </c>
    </row>
    <row r="20" spans="1:25" x14ac:dyDescent="0.2">
      <c r="A20" s="16">
        <v>83</v>
      </c>
      <c r="B20" s="16" t="s">
        <v>26</v>
      </c>
      <c r="C20" s="16">
        <v>0.8</v>
      </c>
      <c r="D20" s="16">
        <f>11/21</f>
        <v>0.52380952380952384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0.20699708454810514</v>
      </c>
      <c r="K20" s="16">
        <v>0.25074626865671656</v>
      </c>
      <c r="L20" s="16">
        <v>0.27500000000000036</v>
      </c>
      <c r="M20" s="16">
        <v>0.49166666666666714</v>
      </c>
      <c r="N20" s="16">
        <v>0.2451512800620636</v>
      </c>
      <c r="O20" s="16">
        <v>0.2</v>
      </c>
      <c r="P20" s="16">
        <v>0.17735849056603772</v>
      </c>
      <c r="Q20" s="16">
        <v>0.6893203883495147</v>
      </c>
      <c r="R20" s="16">
        <v>0.27142857142857157</v>
      </c>
      <c r="S20" s="16">
        <v>0.10624999999999996</v>
      </c>
      <c r="T20" s="16">
        <v>0.15723270440251572</v>
      </c>
      <c r="U20" s="16">
        <v>0.13513513513513514</v>
      </c>
      <c r="V20" s="16">
        <v>0.3611111111111111</v>
      </c>
      <c r="W20" s="16">
        <v>0.39473684210526316</v>
      </c>
      <c r="X20" s="16">
        <v>4.8036343776376549E-2</v>
      </c>
      <c r="Y20" s="16" t="s">
        <v>88</v>
      </c>
    </row>
    <row r="21" spans="1:25" x14ac:dyDescent="0.2">
      <c r="A21" s="16">
        <v>83</v>
      </c>
      <c r="B21" s="16" t="s">
        <v>26</v>
      </c>
      <c r="C21" s="16">
        <v>0.8</v>
      </c>
      <c r="D21" s="16">
        <f>11/21</f>
        <v>0.52380952380952384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0.19533527696793004</v>
      </c>
      <c r="K21" s="16">
        <v>0.24179104477611965</v>
      </c>
      <c r="L21" s="16">
        <v>0.29166666666666669</v>
      </c>
      <c r="M21" s="16">
        <v>0.65833333333333377</v>
      </c>
      <c r="N21" s="16">
        <v>0.29169899146625289</v>
      </c>
      <c r="O21" s="16">
        <v>0.2</v>
      </c>
      <c r="P21" s="16">
        <v>0.17735849056603772</v>
      </c>
      <c r="Q21" s="16">
        <v>0.6893203883495147</v>
      </c>
      <c r="R21" s="16">
        <v>0.27142857142857157</v>
      </c>
      <c r="S21" s="16">
        <v>0.10624999999999996</v>
      </c>
      <c r="T21" s="16">
        <v>0.15723270440251572</v>
      </c>
      <c r="U21" s="16">
        <v>0.13513513513513514</v>
      </c>
      <c r="V21" s="16">
        <v>0.3611111111111111</v>
      </c>
      <c r="W21" s="16">
        <v>0.39473684210526316</v>
      </c>
      <c r="X21" s="16">
        <v>6.1690084901444814E-2</v>
      </c>
      <c r="Y21" s="16" t="s">
        <v>89</v>
      </c>
    </row>
    <row r="22" spans="1:25" x14ac:dyDescent="0.2">
      <c r="A22" s="16">
        <v>87</v>
      </c>
      <c r="B22" s="16" t="s">
        <v>26</v>
      </c>
      <c r="C22" s="16">
        <v>0.6</v>
      </c>
      <c r="D22" s="16">
        <f>12/21</f>
        <v>0.5714285714285714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0.26530612244897978</v>
      </c>
      <c r="K22" s="16">
        <v>0.26268656716417904</v>
      </c>
      <c r="L22" s="16">
        <v>0.27500000000000036</v>
      </c>
      <c r="M22" s="16">
        <v>0.55833333333333357</v>
      </c>
      <c r="N22" s="16">
        <v>0.19278510473235067</v>
      </c>
      <c r="O22" s="16">
        <v>0.2</v>
      </c>
      <c r="P22" s="16">
        <v>0.1169811320754717</v>
      </c>
      <c r="Q22" s="16">
        <v>0.1359223300970871</v>
      </c>
      <c r="R22" s="16">
        <v>0.45714285714285713</v>
      </c>
      <c r="S22" s="16">
        <v>0.125</v>
      </c>
      <c r="T22" s="16">
        <v>8.8050314465408799E-2</v>
      </c>
      <c r="U22" s="16">
        <v>0.35135135135135137</v>
      </c>
      <c r="V22" s="16">
        <v>0.61111111111111116</v>
      </c>
      <c r="W22" s="16">
        <v>0.60526315789473684</v>
      </c>
      <c r="X22" s="16">
        <v>5.7097462886649122E-3</v>
      </c>
      <c r="Y22" s="16" t="s">
        <v>87</v>
      </c>
    </row>
    <row r="23" spans="1:25" x14ac:dyDescent="0.2">
      <c r="A23" s="16">
        <v>87</v>
      </c>
      <c r="B23" s="16" t="s">
        <v>26</v>
      </c>
      <c r="C23" s="16">
        <v>0.6</v>
      </c>
      <c r="D23" s="16">
        <f>12/21</f>
        <v>0.5714285714285714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0.26530612244897978</v>
      </c>
      <c r="K23" s="16">
        <v>0.26268656716417904</v>
      </c>
      <c r="L23" s="16">
        <v>0.27500000000000036</v>
      </c>
      <c r="M23" s="16">
        <v>0.55833333333333357</v>
      </c>
      <c r="N23" s="16">
        <v>0.21411947245927077</v>
      </c>
      <c r="O23" s="16">
        <v>0.2</v>
      </c>
      <c r="P23" s="16">
        <v>0.1169811320754717</v>
      </c>
      <c r="Q23" s="16">
        <v>0.1359223300970871</v>
      </c>
      <c r="R23" s="16">
        <v>0.45714285714285713</v>
      </c>
      <c r="S23" s="16">
        <v>0.125</v>
      </c>
      <c r="T23" s="16">
        <v>8.8050314465408799E-2</v>
      </c>
      <c r="U23" s="16">
        <v>0.35135135135135137</v>
      </c>
      <c r="V23" s="16">
        <v>0.5</v>
      </c>
      <c r="W23" s="16">
        <v>0.57894736842105265</v>
      </c>
      <c r="X23" s="16">
        <v>3.0286480313787795E-2</v>
      </c>
      <c r="Y23" s="16" t="s">
        <v>87</v>
      </c>
    </row>
    <row r="24" spans="1:25" x14ac:dyDescent="0.2">
      <c r="A24" s="16">
        <v>91</v>
      </c>
      <c r="B24" s="16" t="s">
        <v>26</v>
      </c>
      <c r="C24" s="16">
        <v>0.4</v>
      </c>
      <c r="D24" s="16">
        <f>12/21</f>
        <v>0.5714285714285714</v>
      </c>
      <c r="E24" s="16">
        <v>0</v>
      </c>
      <c r="F24" s="16">
        <v>0</v>
      </c>
      <c r="G24" s="16">
        <v>1</v>
      </c>
      <c r="H24" s="16">
        <v>0</v>
      </c>
      <c r="I24" s="16">
        <v>0</v>
      </c>
      <c r="J24" s="16">
        <v>0.26530612244897978</v>
      </c>
      <c r="K24" s="16">
        <v>0.3761194029850749</v>
      </c>
      <c r="L24" s="16">
        <v>0.3416666666666674</v>
      </c>
      <c r="M24" s="16">
        <v>0.41666666666666669</v>
      </c>
      <c r="N24" s="16">
        <v>0.24088440651667958</v>
      </c>
      <c r="O24" s="16">
        <v>0.2</v>
      </c>
      <c r="P24" s="16">
        <v>0.13962264150943396</v>
      </c>
      <c r="Q24" s="16">
        <v>0.27184466019417464</v>
      </c>
      <c r="R24" s="16">
        <v>0.45714285714285713</v>
      </c>
      <c r="S24" s="16">
        <v>0.125</v>
      </c>
      <c r="T24" s="16">
        <v>0.13836477987421383</v>
      </c>
      <c r="U24" s="16">
        <v>0.35135135135135137</v>
      </c>
      <c r="V24" s="16">
        <v>0.47222222222222221</v>
      </c>
      <c r="W24" s="16">
        <v>0.55263157894736847</v>
      </c>
      <c r="X24" s="16">
        <v>5.1635966436621814E-2</v>
      </c>
      <c r="Y24" s="16" t="s">
        <v>88</v>
      </c>
    </row>
    <row r="25" spans="1:25" x14ac:dyDescent="0.2">
      <c r="A25" s="16">
        <v>91</v>
      </c>
      <c r="B25" s="16" t="s">
        <v>26</v>
      </c>
      <c r="C25" s="16">
        <v>0.4</v>
      </c>
      <c r="D25" s="16">
        <f>12/21</f>
        <v>0.5714285714285714</v>
      </c>
      <c r="E25" s="16">
        <v>1</v>
      </c>
      <c r="F25" s="16">
        <v>0</v>
      </c>
      <c r="G25" s="16">
        <v>1</v>
      </c>
      <c r="H25" s="16">
        <v>0</v>
      </c>
      <c r="I25" s="16">
        <v>0</v>
      </c>
      <c r="J25" s="16">
        <v>0.26530612244897978</v>
      </c>
      <c r="K25" s="16">
        <v>0.3761194029850749</v>
      </c>
      <c r="L25" s="16">
        <v>0.3416666666666674</v>
      </c>
      <c r="M25" s="16">
        <v>0.41666666666666669</v>
      </c>
      <c r="N25" s="16">
        <v>0.30527540729247477</v>
      </c>
      <c r="O25" s="16">
        <v>0.2</v>
      </c>
      <c r="P25" s="16">
        <v>0.18490566037735848</v>
      </c>
      <c r="Q25" s="16">
        <v>0.34951456310679607</v>
      </c>
      <c r="R25" s="16">
        <v>0.60952380952380958</v>
      </c>
      <c r="S25" s="16">
        <v>0.96875</v>
      </c>
      <c r="T25" s="16">
        <v>5.0314465408805034E-2</v>
      </c>
      <c r="U25" s="16">
        <v>0.1891891891891892</v>
      </c>
      <c r="V25" s="16">
        <v>0.69444444444444442</v>
      </c>
      <c r="W25" s="16">
        <v>0.81578947368421051</v>
      </c>
      <c r="X25" s="16">
        <v>6.6282706916240511E-2</v>
      </c>
      <c r="Y25" s="16" t="s">
        <v>89</v>
      </c>
    </row>
    <row r="26" spans="1:25" x14ac:dyDescent="0.2">
      <c r="A26" s="16">
        <v>91</v>
      </c>
      <c r="B26" s="16" t="s">
        <v>26</v>
      </c>
      <c r="C26" s="16">
        <v>0.4</v>
      </c>
      <c r="D26" s="16">
        <f>12/21</f>
        <v>0.5714285714285714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>
        <v>0.26530612244897978</v>
      </c>
      <c r="K26" s="16">
        <v>0.3761194029850749</v>
      </c>
      <c r="L26" s="16">
        <v>0.3416666666666674</v>
      </c>
      <c r="M26" s="16">
        <v>0.41666666666666669</v>
      </c>
      <c r="N26" s="16">
        <v>0.24592707525213345</v>
      </c>
      <c r="O26" s="16">
        <v>0.2</v>
      </c>
      <c r="P26" s="16">
        <v>0.13962264150943396</v>
      </c>
      <c r="Q26" s="16">
        <v>0.27184466019417464</v>
      </c>
      <c r="R26" s="16">
        <v>0.45714285714285713</v>
      </c>
      <c r="S26" s="16">
        <v>0.125</v>
      </c>
      <c r="T26" s="16">
        <v>0.13836477987421383</v>
      </c>
      <c r="U26" s="16">
        <v>0.35135135135135137</v>
      </c>
      <c r="V26" s="16">
        <v>0.41666666666666669</v>
      </c>
      <c r="W26" s="16">
        <v>0.47368421052631576</v>
      </c>
      <c r="X26" s="16">
        <v>8.0432947718583989E-2</v>
      </c>
      <c r="Y26" s="16" t="s">
        <v>90</v>
      </c>
    </row>
    <row r="27" spans="1:25" x14ac:dyDescent="0.2">
      <c r="A27" s="16">
        <v>98</v>
      </c>
      <c r="B27" s="16" t="s">
        <v>26</v>
      </c>
      <c r="C27" s="16">
        <v>0.6</v>
      </c>
      <c r="D27" s="16">
        <f>15/21</f>
        <v>0.7142857142857143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0.2303206997084549</v>
      </c>
      <c r="K27" s="16">
        <v>0.22089552238805987</v>
      </c>
      <c r="L27" s="16">
        <v>0.27500000000000036</v>
      </c>
      <c r="M27" s="16">
        <v>0.35000000000000026</v>
      </c>
      <c r="N27" s="16">
        <v>0.14972847168347556</v>
      </c>
      <c r="O27" s="16">
        <v>0.2</v>
      </c>
      <c r="P27" s="16">
        <v>0.10943396226415095</v>
      </c>
      <c r="Q27" s="16">
        <v>0.11650485436893174</v>
      </c>
      <c r="R27" s="16">
        <v>0.49523809523809526</v>
      </c>
      <c r="S27" s="16">
        <v>0.16249999999999998</v>
      </c>
      <c r="T27" s="16">
        <v>0.13836477987421383</v>
      </c>
      <c r="U27" s="16">
        <v>0.67567567567567566</v>
      </c>
      <c r="V27" s="16">
        <v>0.69444444444444442</v>
      </c>
      <c r="W27" s="16">
        <v>0.71052631578947367</v>
      </c>
      <c r="X27" s="16">
        <v>2.9219006007646094E-2</v>
      </c>
      <c r="Y27" s="16" t="s">
        <v>87</v>
      </c>
    </row>
    <row r="28" spans="1:25" x14ac:dyDescent="0.2">
      <c r="A28" s="16">
        <v>101</v>
      </c>
      <c r="B28" s="16" t="s">
        <v>26</v>
      </c>
      <c r="C28" s="16">
        <v>0.6</v>
      </c>
      <c r="D28" s="16">
        <f>9/21</f>
        <v>0.42857142857142855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0.20699708454810514</v>
      </c>
      <c r="K28" s="16">
        <v>0.13283582089552248</v>
      </c>
      <c r="L28" s="16">
        <v>0.30833333333333357</v>
      </c>
      <c r="M28" s="16">
        <v>0.40000000000000036</v>
      </c>
      <c r="N28" s="16">
        <v>0.13537626066718386</v>
      </c>
      <c r="O28" s="16">
        <v>0.2</v>
      </c>
      <c r="P28" s="16">
        <v>6.7924528301886791E-2</v>
      </c>
      <c r="Q28" s="16">
        <v>0</v>
      </c>
      <c r="R28" s="16">
        <v>0.47619047619047616</v>
      </c>
      <c r="S28" s="16">
        <v>0.19374999999999998</v>
      </c>
      <c r="T28" s="16">
        <v>7.5471698113207544E-2</v>
      </c>
      <c r="U28" s="16">
        <v>0.72972972972972971</v>
      </c>
      <c r="V28" s="16">
        <v>0.69444444444444442</v>
      </c>
      <c r="W28" s="16">
        <v>0.68421052631578949</v>
      </c>
      <c r="X28" s="16">
        <v>6.9758204657166976E-3</v>
      </c>
      <c r="Y28" s="16" t="s">
        <v>87</v>
      </c>
    </row>
    <row r="29" spans="1:25" x14ac:dyDescent="0.2">
      <c r="A29" s="16">
        <v>101</v>
      </c>
      <c r="B29" s="16" t="s">
        <v>26</v>
      </c>
      <c r="C29" s="16">
        <v>0.6</v>
      </c>
      <c r="D29" s="16">
        <f>9/21</f>
        <v>0.42857142857142855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0.20699708454810514</v>
      </c>
      <c r="K29" s="16">
        <v>0.13283582089552248</v>
      </c>
      <c r="L29" s="16">
        <v>0.30833333333333357</v>
      </c>
      <c r="M29" s="16">
        <v>0.40000000000000036</v>
      </c>
      <c r="N29" s="16">
        <v>0.17532971295577968</v>
      </c>
      <c r="O29" s="16">
        <v>0.2</v>
      </c>
      <c r="P29" s="16">
        <v>0.1169811320754717</v>
      </c>
      <c r="Q29" s="16">
        <v>0</v>
      </c>
      <c r="R29" s="16">
        <v>0.63809523809523816</v>
      </c>
      <c r="S29" s="16">
        <v>0.13749999999999996</v>
      </c>
      <c r="T29" s="16">
        <v>0.1761006289308176</v>
      </c>
      <c r="U29" s="16">
        <v>1</v>
      </c>
      <c r="V29" s="16">
        <v>0.47222222222222221</v>
      </c>
      <c r="W29" s="16">
        <v>0.47368421052631576</v>
      </c>
      <c r="X29" s="16">
        <v>3.5028052231766048E-2</v>
      </c>
      <c r="Y29" s="16" t="s">
        <v>87</v>
      </c>
    </row>
    <row r="30" spans="1:25" x14ac:dyDescent="0.2">
      <c r="A30" s="16">
        <v>101</v>
      </c>
      <c r="B30" s="16" t="s">
        <v>26</v>
      </c>
      <c r="C30" s="16">
        <v>0.6</v>
      </c>
      <c r="D30" s="16">
        <f>9/21</f>
        <v>0.42857142857142855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0.20699708454810514</v>
      </c>
      <c r="K30" s="16">
        <v>0.13283582089552248</v>
      </c>
      <c r="L30" s="16">
        <v>0.30833333333333357</v>
      </c>
      <c r="M30" s="16">
        <v>0.40000000000000036</v>
      </c>
      <c r="N30" s="16">
        <v>0.18153607447633824</v>
      </c>
      <c r="O30" s="16">
        <v>0.2</v>
      </c>
      <c r="P30" s="16">
        <v>0.1169811320754717</v>
      </c>
      <c r="Q30" s="16">
        <v>0</v>
      </c>
      <c r="R30" s="16">
        <v>0.63809523809523816</v>
      </c>
      <c r="S30" s="16">
        <v>0.13749999999999996</v>
      </c>
      <c r="T30" s="16">
        <v>0.1761006289308176</v>
      </c>
      <c r="U30" s="16">
        <v>1</v>
      </c>
      <c r="V30" s="16">
        <v>0.47222222222222221</v>
      </c>
      <c r="W30" s="16">
        <v>0.47368421052631576</v>
      </c>
      <c r="X30" s="16">
        <v>4.9923042550022341E-2</v>
      </c>
      <c r="Y30" s="16" t="s">
        <v>88</v>
      </c>
    </row>
    <row r="31" spans="1:25" x14ac:dyDescent="0.2">
      <c r="A31" s="16">
        <v>104</v>
      </c>
      <c r="B31" s="16" t="s">
        <v>26</v>
      </c>
      <c r="C31" s="16">
        <v>0.6</v>
      </c>
      <c r="D31" s="16">
        <f>5/21</f>
        <v>0.23809523809523808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0.18950437317784249</v>
      </c>
      <c r="K31" s="16">
        <v>0.26865671641791045</v>
      </c>
      <c r="L31" s="16">
        <v>0.32500000000000046</v>
      </c>
      <c r="M31" s="16">
        <v>0.52500000000000036</v>
      </c>
      <c r="N31" s="16">
        <v>0.15593483320403415</v>
      </c>
      <c r="O31" s="16">
        <v>0.2</v>
      </c>
      <c r="P31" s="16">
        <v>0.11320754716981132</v>
      </c>
      <c r="Q31" s="16">
        <v>0.11650485436893174</v>
      </c>
      <c r="R31" s="16">
        <v>0.51428571428571435</v>
      </c>
      <c r="S31" s="16">
        <v>0.125</v>
      </c>
      <c r="T31" s="16">
        <v>0.12578616352201258</v>
      </c>
      <c r="U31" s="16">
        <v>0.45945945945945948</v>
      </c>
      <c r="V31" s="16">
        <v>0.47222222222222221</v>
      </c>
      <c r="W31" s="16">
        <v>0.39473684210526316</v>
      </c>
      <c r="X31" s="16">
        <v>1.9115237575095577E-3</v>
      </c>
      <c r="Y31" s="16" t="s">
        <v>87</v>
      </c>
    </row>
    <row r="32" spans="1:25" x14ac:dyDescent="0.2">
      <c r="A32" s="16">
        <v>104</v>
      </c>
      <c r="B32" s="16" t="s">
        <v>26</v>
      </c>
      <c r="C32" s="16">
        <v>0.6</v>
      </c>
      <c r="D32" s="16">
        <f>5/21</f>
        <v>0.23809523809523808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0.18950437317784249</v>
      </c>
      <c r="K32" s="16">
        <v>0.26865671641791045</v>
      </c>
      <c r="L32" s="16">
        <v>0.32500000000000046</v>
      </c>
      <c r="M32" s="16">
        <v>0.52500000000000036</v>
      </c>
      <c r="N32" s="16">
        <v>0.15981380915438323</v>
      </c>
      <c r="O32" s="16">
        <v>0.2</v>
      </c>
      <c r="P32" s="16">
        <v>0.11320754716981132</v>
      </c>
      <c r="Q32" s="16">
        <v>0.11650485436893174</v>
      </c>
      <c r="R32" s="16">
        <v>0.51428571428571435</v>
      </c>
      <c r="S32" s="16">
        <v>0.125</v>
      </c>
      <c r="T32" s="16">
        <v>0.12578616352201258</v>
      </c>
      <c r="U32" s="16">
        <v>0.45945945945945948</v>
      </c>
      <c r="V32" s="16">
        <v>0.5</v>
      </c>
      <c r="W32" s="16">
        <v>0.57894736842105265</v>
      </c>
      <c r="X32" s="16">
        <v>2.4254009234893997E-2</v>
      </c>
      <c r="Y32" s="16" t="s">
        <v>87</v>
      </c>
    </row>
    <row r="33" spans="1:25" x14ac:dyDescent="0.2">
      <c r="A33" s="16">
        <v>104</v>
      </c>
      <c r="B33" s="16" t="s">
        <v>26</v>
      </c>
      <c r="C33" s="16">
        <v>0.6</v>
      </c>
      <c r="D33" s="16">
        <f>5/21</f>
        <v>0.23809523809523808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0.18950437317784249</v>
      </c>
      <c r="K33" s="16">
        <v>0.26865671641791045</v>
      </c>
      <c r="L33" s="16">
        <v>0.32500000000000046</v>
      </c>
      <c r="M33" s="16">
        <v>0.52500000000000036</v>
      </c>
      <c r="N33" s="16">
        <v>0.1617532971295578</v>
      </c>
      <c r="O33" s="16">
        <v>0.2</v>
      </c>
      <c r="P33" s="16">
        <v>0.11320754716981132</v>
      </c>
      <c r="Q33" s="16">
        <v>0.11650485436893174</v>
      </c>
      <c r="R33" s="16">
        <v>0.51428571428571435</v>
      </c>
      <c r="S33" s="16">
        <v>0.125</v>
      </c>
      <c r="T33" s="16">
        <v>0.12578616352201258</v>
      </c>
      <c r="U33" s="16">
        <v>0.45945945945945948</v>
      </c>
      <c r="V33" s="16">
        <v>0.5</v>
      </c>
      <c r="W33" s="16">
        <v>0.57894736842105265</v>
      </c>
      <c r="X33" s="16">
        <v>4.1631497939526342E-2</v>
      </c>
      <c r="Y33" s="16" t="s">
        <v>88</v>
      </c>
    </row>
    <row r="34" spans="1:25" x14ac:dyDescent="0.2">
      <c r="A34" s="16">
        <v>106</v>
      </c>
      <c r="B34" s="16" t="s">
        <v>26</v>
      </c>
      <c r="C34" s="16">
        <v>0.4</v>
      </c>
      <c r="D34" s="16">
        <f>9/21</f>
        <v>0.42857142857142855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0.28862973760932953</v>
      </c>
      <c r="K34" s="16">
        <v>0.39402985074626873</v>
      </c>
      <c r="L34" s="16">
        <v>0.40833333333333383</v>
      </c>
      <c r="M34" s="16">
        <v>0.45833333333333331</v>
      </c>
      <c r="N34" s="16">
        <v>0.29014740108611325</v>
      </c>
      <c r="O34" s="16">
        <v>0.2</v>
      </c>
      <c r="P34" s="16">
        <v>0.18490566037735848</v>
      </c>
      <c r="Q34" s="16">
        <v>0.23300970873786389</v>
      </c>
      <c r="R34" s="16">
        <v>0.71904761904761916</v>
      </c>
      <c r="S34" s="16">
        <v>0.125</v>
      </c>
      <c r="T34" s="16">
        <v>0.2389937106918239</v>
      </c>
      <c r="U34" s="16">
        <v>0.89189189189189189</v>
      </c>
      <c r="V34" s="16">
        <v>0.3888888888888889</v>
      </c>
      <c r="W34" s="16">
        <v>0.44736842105263158</v>
      </c>
      <c r="X34" s="16">
        <v>6.893898018966288E-2</v>
      </c>
      <c r="Y34" s="16" t="s">
        <v>89</v>
      </c>
    </row>
    <row r="35" spans="1:25" x14ac:dyDescent="0.2">
      <c r="A35" s="16">
        <v>106</v>
      </c>
      <c r="B35" s="16" t="s">
        <v>26</v>
      </c>
      <c r="C35" s="16">
        <v>0.4</v>
      </c>
      <c r="D35" s="16">
        <f>9/21</f>
        <v>0.42857142857142855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0.28862973760932953</v>
      </c>
      <c r="K35" s="16">
        <v>0.39402985074626873</v>
      </c>
      <c r="L35" s="16">
        <v>0.40833333333333383</v>
      </c>
      <c r="M35" s="16">
        <v>0.45833333333333331</v>
      </c>
      <c r="N35" s="16">
        <v>0.31070597362296354</v>
      </c>
      <c r="O35" s="16">
        <v>0.2</v>
      </c>
      <c r="P35" s="16">
        <v>0.18490566037735848</v>
      </c>
      <c r="Q35" s="16">
        <v>0.23300970873786389</v>
      </c>
      <c r="R35" s="16">
        <v>0.71904761904761916</v>
      </c>
      <c r="S35" s="16">
        <v>0.125</v>
      </c>
      <c r="T35" s="16">
        <v>0.2389937106918239</v>
      </c>
      <c r="U35" s="16">
        <v>0.89189189189189189</v>
      </c>
      <c r="V35" s="16">
        <v>0.3888888888888889</v>
      </c>
      <c r="W35" s="16">
        <v>0.44736842105263158</v>
      </c>
      <c r="X35" s="16">
        <v>9.8728960826175466E-2</v>
      </c>
      <c r="Y35" s="16" t="s">
        <v>90</v>
      </c>
    </row>
    <row r="36" spans="1:25" x14ac:dyDescent="0.2">
      <c r="A36" s="16">
        <v>106</v>
      </c>
      <c r="B36" s="16" t="s">
        <v>26</v>
      </c>
      <c r="C36" s="16">
        <v>0.4</v>
      </c>
      <c r="D36" s="16">
        <f>8/21</f>
        <v>0.38095238095238093</v>
      </c>
      <c r="E36" s="16">
        <v>0</v>
      </c>
      <c r="F36" s="16">
        <v>0</v>
      </c>
      <c r="G36" s="16">
        <v>1</v>
      </c>
      <c r="H36" s="16">
        <v>0</v>
      </c>
      <c r="I36" s="16">
        <v>0</v>
      </c>
      <c r="J36" s="16">
        <v>0.30903790087463573</v>
      </c>
      <c r="K36" s="16">
        <v>0.48208955223880612</v>
      </c>
      <c r="L36" s="16">
        <v>0.40833333333333383</v>
      </c>
      <c r="M36" s="16">
        <v>0.57500000000000051</v>
      </c>
      <c r="N36" s="16">
        <v>0.32428238944918542</v>
      </c>
      <c r="O36" s="16">
        <v>0.2</v>
      </c>
      <c r="P36" s="16">
        <v>0.22264150943396227</v>
      </c>
      <c r="Q36" s="16">
        <v>0.40776699029126212</v>
      </c>
      <c r="R36" s="16">
        <v>0.66666666666666685</v>
      </c>
      <c r="S36" s="16">
        <v>9.375E-2</v>
      </c>
      <c r="T36" s="16">
        <v>0.3081761006289308</v>
      </c>
      <c r="U36" s="16">
        <v>0.56756756756756754</v>
      </c>
      <c r="V36" s="16">
        <v>0.3888888888888889</v>
      </c>
      <c r="W36" s="16">
        <v>0.47368421052631576</v>
      </c>
      <c r="X36" s="16">
        <v>9.5104513182066433E-2</v>
      </c>
      <c r="Y36" s="16" t="s">
        <v>90</v>
      </c>
    </row>
    <row r="37" spans="1:25" x14ac:dyDescent="0.2">
      <c r="A37" s="16">
        <v>115</v>
      </c>
      <c r="B37" s="16" t="s">
        <v>26</v>
      </c>
      <c r="C37" s="16">
        <v>0.4</v>
      </c>
      <c r="D37" s="16">
        <f>5/21</f>
        <v>0.23809523809523808</v>
      </c>
      <c r="E37" s="16">
        <v>0</v>
      </c>
      <c r="F37" s="16">
        <v>0</v>
      </c>
      <c r="G37" s="16">
        <v>1</v>
      </c>
      <c r="H37" s="16">
        <v>0</v>
      </c>
      <c r="I37" s="16">
        <v>0</v>
      </c>
      <c r="J37" s="16">
        <v>0.35568513119533524</v>
      </c>
      <c r="K37" s="16">
        <v>0.54776119402985102</v>
      </c>
      <c r="L37" s="16">
        <v>0.51666666666666694</v>
      </c>
      <c r="M37" s="16">
        <v>0.64166666666666694</v>
      </c>
      <c r="N37" s="16">
        <v>0.36346004654771141</v>
      </c>
      <c r="O37" s="16">
        <v>0.2</v>
      </c>
      <c r="P37" s="16">
        <v>0.23018867924528302</v>
      </c>
      <c r="Q37" s="16">
        <v>0.46601941747572823</v>
      </c>
      <c r="R37" s="16">
        <v>0.62857142857142867</v>
      </c>
      <c r="S37" s="16">
        <v>9.9999999999999978E-2</v>
      </c>
      <c r="T37" s="16">
        <v>0.22641509433962265</v>
      </c>
      <c r="U37" s="16">
        <v>0.35135135135135137</v>
      </c>
      <c r="V37" s="16">
        <v>0.3611111111111111</v>
      </c>
      <c r="W37" s="16">
        <v>0.42105263157894735</v>
      </c>
      <c r="X37" s="16">
        <v>0.15210267613326051</v>
      </c>
      <c r="Y37" s="17" t="s">
        <v>92</v>
      </c>
    </row>
    <row r="38" spans="1:25" x14ac:dyDescent="0.2">
      <c r="A38" s="16">
        <v>118</v>
      </c>
      <c r="B38" s="16" t="s">
        <v>26</v>
      </c>
      <c r="C38" s="16">
        <v>0.6</v>
      </c>
      <c r="D38" s="16">
        <f>10/21</f>
        <v>0.47619047619047616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0.20699708454810514</v>
      </c>
      <c r="K38" s="16">
        <v>0.24179104477611965</v>
      </c>
      <c r="L38" s="16">
        <v>0.29166666666666669</v>
      </c>
      <c r="M38" s="16">
        <v>0.25</v>
      </c>
      <c r="N38" s="16">
        <v>0.15050426687354537</v>
      </c>
      <c r="O38" s="16">
        <v>0.2</v>
      </c>
      <c r="P38" s="16">
        <v>0.10943396226415095</v>
      </c>
      <c r="Q38" s="16">
        <v>5.8252427184466084E-2</v>
      </c>
      <c r="R38" s="16">
        <v>0.55238095238095242</v>
      </c>
      <c r="S38" s="16">
        <v>0.15062500000000001</v>
      </c>
      <c r="T38" s="16">
        <v>0.12578616352201258</v>
      </c>
      <c r="U38" s="16">
        <v>0.72972972972972971</v>
      </c>
      <c r="V38" s="16">
        <v>0.66666666666666663</v>
      </c>
      <c r="W38" s="16">
        <v>0.65789473684210531</v>
      </c>
      <c r="X38" s="16">
        <v>1.1270542674147262E-2</v>
      </c>
      <c r="Y38" s="16" t="s">
        <v>87</v>
      </c>
    </row>
    <row r="39" spans="1:25" x14ac:dyDescent="0.2">
      <c r="A39" s="16">
        <v>118</v>
      </c>
      <c r="B39" s="16" t="s">
        <v>26</v>
      </c>
      <c r="C39" s="16">
        <v>0.6</v>
      </c>
      <c r="D39" s="16">
        <f>10/21</f>
        <v>0.47619047619047616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0.20699708454810514</v>
      </c>
      <c r="K39" s="16">
        <v>0.24179104477611965</v>
      </c>
      <c r="L39" s="16">
        <v>0.29166666666666669</v>
      </c>
      <c r="M39" s="16">
        <v>0.25</v>
      </c>
      <c r="N39" s="16">
        <v>0.15050426687354537</v>
      </c>
      <c r="O39" s="16">
        <v>0.2</v>
      </c>
      <c r="P39" s="16">
        <v>0.10943396226415095</v>
      </c>
      <c r="Q39" s="16">
        <v>5.8252427184466084E-2</v>
      </c>
      <c r="R39" s="16">
        <v>0.55238095238095242</v>
      </c>
      <c r="S39" s="16">
        <v>0.15000000000000002</v>
      </c>
      <c r="T39" s="16">
        <v>0.12578616352201258</v>
      </c>
      <c r="U39" s="16">
        <v>0.72972972972972971</v>
      </c>
      <c r="V39" s="16">
        <v>0.5</v>
      </c>
      <c r="W39" s="16">
        <v>0.57894736842105265</v>
      </c>
      <c r="X39" s="16">
        <v>3.1254654684474456E-2</v>
      </c>
      <c r="Y39" s="16" t="s">
        <v>87</v>
      </c>
    </row>
    <row r="40" spans="1:25" x14ac:dyDescent="0.2">
      <c r="A40" s="16">
        <v>118</v>
      </c>
      <c r="B40" s="16" t="s">
        <v>26</v>
      </c>
      <c r="C40" s="16">
        <v>0.6</v>
      </c>
      <c r="D40" s="16">
        <f>10/21</f>
        <v>0.47619047619047616</v>
      </c>
      <c r="E40" s="16">
        <v>0</v>
      </c>
      <c r="F40" s="16">
        <v>1</v>
      </c>
      <c r="G40" s="16">
        <v>0</v>
      </c>
      <c r="H40" s="16">
        <v>0</v>
      </c>
      <c r="I40" s="16">
        <v>0</v>
      </c>
      <c r="J40" s="16">
        <v>0.20699708454810514</v>
      </c>
      <c r="K40" s="16">
        <v>0.24179104477611965</v>
      </c>
      <c r="L40" s="16">
        <v>0.29166666666666669</v>
      </c>
      <c r="M40" s="16">
        <v>0.25</v>
      </c>
      <c r="N40" s="16">
        <v>0.2482544608223429</v>
      </c>
      <c r="O40" s="16">
        <v>0.2</v>
      </c>
      <c r="P40" s="16">
        <v>0.13962264150943396</v>
      </c>
      <c r="Q40" s="16">
        <v>0.11650485436893174</v>
      </c>
      <c r="R40" s="16">
        <v>0.62857142857142867</v>
      </c>
      <c r="S40" s="16">
        <v>3.7499999999999978E-2</v>
      </c>
      <c r="T40" s="16">
        <v>0.33962264150943394</v>
      </c>
      <c r="U40" s="16">
        <v>0.72972972972972971</v>
      </c>
      <c r="V40" s="16">
        <v>0.30555555555555558</v>
      </c>
      <c r="W40" s="16">
        <v>0.36842105263157893</v>
      </c>
      <c r="X40" s="16">
        <v>7.0478129189216032E-2</v>
      </c>
      <c r="Y40" s="16" t="s">
        <v>89</v>
      </c>
    </row>
    <row r="41" spans="1:25" x14ac:dyDescent="0.2">
      <c r="A41" s="16">
        <v>119</v>
      </c>
      <c r="B41" s="16" t="s">
        <v>26</v>
      </c>
      <c r="C41" s="16">
        <v>0.6</v>
      </c>
      <c r="D41" s="16">
        <f>14/21</f>
        <v>0.66666666666666663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0.20699708454810514</v>
      </c>
      <c r="K41" s="16">
        <v>0.24179104477611965</v>
      </c>
      <c r="L41" s="16">
        <v>0.29166666666666669</v>
      </c>
      <c r="M41" s="16">
        <v>0.25</v>
      </c>
      <c r="N41" s="16">
        <v>0.16679596586501164</v>
      </c>
      <c r="O41" s="16">
        <v>0.2</v>
      </c>
      <c r="P41" s="16">
        <v>0.10943396226415095</v>
      </c>
      <c r="Q41" s="16">
        <v>5.8252427184466084E-2</v>
      </c>
      <c r="R41" s="16">
        <v>0.55238095238095242</v>
      </c>
      <c r="S41" s="16">
        <v>0.15000000000000002</v>
      </c>
      <c r="T41" s="16">
        <v>0.12578616352201258</v>
      </c>
      <c r="U41" s="16">
        <v>0.72972972972972971</v>
      </c>
      <c r="V41" s="16">
        <v>0.66666666666666663</v>
      </c>
      <c r="W41" s="16">
        <v>0.65789473684210531</v>
      </c>
      <c r="X41" s="16">
        <v>1.1270542674147262E-2</v>
      </c>
      <c r="Y41" s="16" t="s">
        <v>87</v>
      </c>
    </row>
    <row r="42" spans="1:25" x14ac:dyDescent="0.2">
      <c r="A42" s="16">
        <v>119</v>
      </c>
      <c r="B42" s="16" t="s">
        <v>26</v>
      </c>
      <c r="C42" s="16">
        <v>0.6</v>
      </c>
      <c r="D42" s="16">
        <f>14/21</f>
        <v>0.66666666666666663</v>
      </c>
      <c r="E42" s="16">
        <v>0</v>
      </c>
      <c r="F42" s="16">
        <v>1</v>
      </c>
      <c r="G42" s="16">
        <v>0</v>
      </c>
      <c r="H42" s="16">
        <v>0</v>
      </c>
      <c r="I42" s="16">
        <v>0</v>
      </c>
      <c r="J42" s="16">
        <v>0.20699708454810514</v>
      </c>
      <c r="K42" s="16">
        <v>0.24179104477611965</v>
      </c>
      <c r="L42" s="16">
        <v>0.29166666666666669</v>
      </c>
      <c r="M42" s="16">
        <v>0.25</v>
      </c>
      <c r="N42" s="16">
        <v>0.2482544608223429</v>
      </c>
      <c r="O42" s="16">
        <v>0.2</v>
      </c>
      <c r="P42" s="16">
        <v>0.13962264150943396</v>
      </c>
      <c r="Q42" s="16">
        <v>0.11650485436893174</v>
      </c>
      <c r="R42" s="16">
        <v>0.62857142857142867</v>
      </c>
      <c r="S42" s="16">
        <v>3.7499999999999978E-2</v>
      </c>
      <c r="T42" s="16">
        <v>0.33962264150943394</v>
      </c>
      <c r="U42" s="16">
        <v>0.72972972972972971</v>
      </c>
      <c r="V42" s="16">
        <v>0.30555555555555558</v>
      </c>
      <c r="W42" s="16">
        <v>0.36842105263157893</v>
      </c>
      <c r="X42" s="16">
        <v>7.0478129189216032E-2</v>
      </c>
      <c r="Y42" s="16" t="s">
        <v>89</v>
      </c>
    </row>
    <row r="43" spans="1:25" x14ac:dyDescent="0.2">
      <c r="A43" s="16">
        <v>121</v>
      </c>
      <c r="B43" s="16" t="s">
        <v>26</v>
      </c>
      <c r="C43" s="16">
        <v>0.8</v>
      </c>
      <c r="D43" s="16">
        <f>15/21</f>
        <v>0.7142857142857143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5.2478134110787486E-2</v>
      </c>
      <c r="K43" s="16">
        <v>0</v>
      </c>
      <c r="L43" s="16">
        <v>0</v>
      </c>
      <c r="M43" s="16">
        <v>0.45000000000000046</v>
      </c>
      <c r="N43" s="16">
        <v>0</v>
      </c>
      <c r="O43" s="16">
        <v>0.1</v>
      </c>
      <c r="P43" s="16">
        <v>0</v>
      </c>
      <c r="Q43" s="16">
        <v>0</v>
      </c>
      <c r="R43" s="16">
        <v>0.45714285714285713</v>
      </c>
      <c r="S43" s="16">
        <v>0.15625</v>
      </c>
      <c r="T43" s="16">
        <v>0</v>
      </c>
      <c r="U43" s="16">
        <v>0.51351351351351349</v>
      </c>
      <c r="V43" s="16">
        <v>0.94444444444444442</v>
      </c>
      <c r="W43" s="16">
        <v>0.97368421052631582</v>
      </c>
      <c r="X43" s="16">
        <v>8.1922446750409611E-4</v>
      </c>
      <c r="Y43" s="16" t="s">
        <v>87</v>
      </c>
    </row>
    <row r="44" spans="1:25" x14ac:dyDescent="0.2">
      <c r="A44" s="16">
        <v>128</v>
      </c>
      <c r="B44" s="16" t="s">
        <v>26</v>
      </c>
      <c r="C44" s="16">
        <v>0.6</v>
      </c>
      <c r="D44" s="16">
        <f>8/21</f>
        <v>0.38095238095238093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0.2303206997084549</v>
      </c>
      <c r="K44" s="16">
        <v>0.36567164179104478</v>
      </c>
      <c r="L44" s="16">
        <v>0.29166666666666669</v>
      </c>
      <c r="M44" s="16">
        <v>0.45833333333333331</v>
      </c>
      <c r="N44" s="16">
        <v>0.20946470131885184</v>
      </c>
      <c r="O44" s="16">
        <v>0.2</v>
      </c>
      <c r="P44" s="16">
        <v>0.13584905660377358</v>
      </c>
      <c r="Q44" s="16">
        <v>0.23300970873786389</v>
      </c>
      <c r="R44" s="16">
        <v>0.580952380952381</v>
      </c>
      <c r="S44" s="16">
        <v>0.15000000000000002</v>
      </c>
      <c r="T44" s="16">
        <v>0.13207547169811321</v>
      </c>
      <c r="U44" s="16">
        <v>0.56756756756756754</v>
      </c>
      <c r="V44" s="16">
        <v>0.5</v>
      </c>
      <c r="W44" s="16">
        <v>0.55263157894736847</v>
      </c>
      <c r="X44" s="16">
        <v>6.6555781738741868E-2</v>
      </c>
      <c r="Y44" s="16" t="s">
        <v>89</v>
      </c>
    </row>
    <row r="45" spans="1:25" x14ac:dyDescent="0.2">
      <c r="A45" s="16">
        <v>129</v>
      </c>
      <c r="B45" s="16" t="s">
        <v>26</v>
      </c>
      <c r="C45" s="16">
        <v>0.6</v>
      </c>
      <c r="D45" s="16">
        <f>5/21</f>
        <v>0.23809523809523808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0.35568513119533524</v>
      </c>
      <c r="K45" s="16">
        <v>0.54776119402985102</v>
      </c>
      <c r="L45" s="16">
        <v>0.51666666666666694</v>
      </c>
      <c r="M45" s="16">
        <v>0.49166666666666714</v>
      </c>
      <c r="N45" s="16">
        <v>0.34794414274631497</v>
      </c>
      <c r="O45" s="16">
        <v>0.2</v>
      </c>
      <c r="P45" s="16">
        <v>0.23018867924528302</v>
      </c>
      <c r="Q45" s="16">
        <v>0.46601941747572823</v>
      </c>
      <c r="R45" s="16">
        <v>0.62857142857142867</v>
      </c>
      <c r="S45" s="16">
        <v>9.9999999999999978E-2</v>
      </c>
      <c r="T45" s="16">
        <v>0.22641509433962265</v>
      </c>
      <c r="U45" s="16">
        <v>0.35135135135135137</v>
      </c>
      <c r="V45" s="16">
        <v>0.3611111111111111</v>
      </c>
      <c r="W45" s="16">
        <v>0.42105263157894735</v>
      </c>
      <c r="X45" s="16">
        <v>9.2522714860235347E-2</v>
      </c>
      <c r="Y45" s="16" t="s">
        <v>90</v>
      </c>
    </row>
    <row r="46" spans="1:25" x14ac:dyDescent="0.2">
      <c r="A46" s="16">
        <v>129</v>
      </c>
      <c r="B46" s="16" t="s">
        <v>26</v>
      </c>
      <c r="C46" s="16">
        <v>0.6</v>
      </c>
      <c r="D46" s="16">
        <f>5/21</f>
        <v>0.23809523809523808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0.35568513119533524</v>
      </c>
      <c r="K46" s="16">
        <v>0.54776119402985102</v>
      </c>
      <c r="L46" s="16">
        <v>0.51666666666666694</v>
      </c>
      <c r="M46" s="16">
        <v>0.49166666666666714</v>
      </c>
      <c r="N46" s="16">
        <v>0.34794414274631497</v>
      </c>
      <c r="O46" s="16">
        <v>0.2</v>
      </c>
      <c r="P46" s="16">
        <v>0.23018867924528302</v>
      </c>
      <c r="Q46" s="16">
        <v>0.46601941747572823</v>
      </c>
      <c r="R46" s="16">
        <v>0.62857142857142867</v>
      </c>
      <c r="S46" s="16">
        <v>9.9999999999999978E-2</v>
      </c>
      <c r="T46" s="16">
        <v>0.22641509433962265</v>
      </c>
      <c r="U46" s="16">
        <v>0.35135135135135137</v>
      </c>
      <c r="V46" s="16">
        <v>0.3611111111111111</v>
      </c>
      <c r="W46" s="16">
        <v>0.42105263157894735</v>
      </c>
      <c r="X46" s="16">
        <v>0.13596643662181621</v>
      </c>
      <c r="Y46" s="16" t="s">
        <v>92</v>
      </c>
    </row>
    <row r="47" spans="1:25" x14ac:dyDescent="0.2">
      <c r="A47" s="16">
        <v>134</v>
      </c>
      <c r="B47" s="16" t="s">
        <v>26</v>
      </c>
      <c r="C47" s="16">
        <v>0.8</v>
      </c>
      <c r="D47" s="16">
        <f>12/21</f>
        <v>0.5714285714285714</v>
      </c>
      <c r="E47" s="16">
        <v>0</v>
      </c>
      <c r="F47" s="16">
        <v>0</v>
      </c>
      <c r="G47" s="16">
        <v>0</v>
      </c>
      <c r="H47" s="16">
        <v>0.5</v>
      </c>
      <c r="I47" s="16">
        <v>0</v>
      </c>
      <c r="J47" s="16">
        <v>0.34402332361516058</v>
      </c>
      <c r="K47" s="16">
        <v>0.52388059701492529</v>
      </c>
      <c r="L47" s="16">
        <v>0.44166666666666643</v>
      </c>
      <c r="M47" s="16">
        <v>0.35000000000000026</v>
      </c>
      <c r="N47" s="16">
        <v>0.41233514352211015</v>
      </c>
      <c r="O47" s="16">
        <v>0.2</v>
      </c>
      <c r="P47" s="16">
        <v>0.32075471698113206</v>
      </c>
      <c r="Q47" s="16">
        <v>0.6893203883495147</v>
      </c>
      <c r="R47" s="16">
        <v>0.68095238095238098</v>
      </c>
      <c r="S47" s="16">
        <v>0.14375000000000004</v>
      </c>
      <c r="T47" s="16">
        <v>0.42767295597484278</v>
      </c>
      <c r="U47" s="16">
        <v>0.35135135135135137</v>
      </c>
      <c r="V47" s="16">
        <v>0.30555555555555558</v>
      </c>
      <c r="W47" s="16">
        <v>0.36842105263157893</v>
      </c>
      <c r="X47" s="16">
        <v>0.12092249640037733</v>
      </c>
      <c r="Y47" s="16" t="s">
        <v>91</v>
      </c>
    </row>
    <row r="48" spans="1:25" x14ac:dyDescent="0.2">
      <c r="A48" s="16">
        <v>134</v>
      </c>
      <c r="B48" s="16" t="s">
        <v>26</v>
      </c>
      <c r="C48" s="16">
        <v>0.8</v>
      </c>
      <c r="D48" s="16">
        <f>12/21</f>
        <v>0.5714285714285714</v>
      </c>
      <c r="E48" s="16">
        <v>0</v>
      </c>
      <c r="F48" s="16">
        <v>0</v>
      </c>
      <c r="G48" s="16">
        <v>0</v>
      </c>
      <c r="H48" s="16">
        <v>0.5</v>
      </c>
      <c r="I48" s="16">
        <v>0</v>
      </c>
      <c r="J48" s="16">
        <v>0.34402332361516058</v>
      </c>
      <c r="K48" s="16">
        <v>0.52388059701492529</v>
      </c>
      <c r="L48" s="16">
        <v>0.44166666666666643</v>
      </c>
      <c r="M48" s="16">
        <v>0.35000000000000026</v>
      </c>
      <c r="N48" s="16">
        <v>0.47556245151280063</v>
      </c>
      <c r="O48" s="16">
        <v>0.2</v>
      </c>
      <c r="P48" s="16">
        <v>0.32075471698113206</v>
      </c>
      <c r="Q48" s="16">
        <v>0.6893203883495147</v>
      </c>
      <c r="R48" s="16">
        <v>0.68095238095238098</v>
      </c>
      <c r="S48" s="16">
        <v>0.14375000000000004</v>
      </c>
      <c r="T48" s="16">
        <v>0.42767295597484278</v>
      </c>
      <c r="U48" s="16">
        <v>0.35135135135135137</v>
      </c>
      <c r="V48" s="16">
        <v>0.30555555555555558</v>
      </c>
      <c r="W48" s="16">
        <v>0.36842105263157893</v>
      </c>
      <c r="X48" s="16">
        <v>0.1596494712278437</v>
      </c>
      <c r="Y48" s="17" t="s">
        <v>92</v>
      </c>
    </row>
    <row r="49" spans="1:25" x14ac:dyDescent="0.2">
      <c r="A49" s="16">
        <v>137</v>
      </c>
      <c r="B49" s="16" t="s">
        <v>26</v>
      </c>
      <c r="C49" s="16">
        <v>0.8</v>
      </c>
      <c r="D49" s="16">
        <f>9/21</f>
        <v>0.42857142857142855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5.2238805970149252E-2</v>
      </c>
      <c r="L49" s="16">
        <v>0.3000000000000001</v>
      </c>
      <c r="M49" s="16">
        <v>0.25</v>
      </c>
      <c r="N49" s="16">
        <v>8.727695888285493E-2</v>
      </c>
      <c r="O49" s="16">
        <v>0.2</v>
      </c>
      <c r="P49" s="16">
        <v>0.1169811320754717</v>
      </c>
      <c r="Q49" s="16">
        <v>0</v>
      </c>
      <c r="R49" s="16">
        <v>0.63809523809523816</v>
      </c>
      <c r="S49" s="16">
        <v>0.16249999999999998</v>
      </c>
      <c r="T49" s="16">
        <v>6.2893081761006289E-2</v>
      </c>
      <c r="U49" s="16">
        <v>0.35135135135135137</v>
      </c>
      <c r="V49" s="16">
        <v>1</v>
      </c>
      <c r="W49" s="16">
        <v>1</v>
      </c>
      <c r="X49" s="16">
        <v>3.3786803038578027E-2</v>
      </c>
      <c r="Y49" s="16" t="s">
        <v>87</v>
      </c>
    </row>
    <row r="50" spans="1:25" x14ac:dyDescent="0.2">
      <c r="A50" s="16">
        <v>137</v>
      </c>
      <c r="B50" s="16" t="s">
        <v>26</v>
      </c>
      <c r="C50" s="16">
        <v>0.8</v>
      </c>
      <c r="D50" s="16">
        <f>9/21</f>
        <v>0.42857142857142855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5.2238805970149252E-2</v>
      </c>
      <c r="L50" s="16">
        <v>0.3000000000000001</v>
      </c>
      <c r="M50" s="16">
        <v>0.25</v>
      </c>
      <c r="N50" s="16">
        <v>0.12839410395655548</v>
      </c>
      <c r="O50" s="16">
        <v>0.2</v>
      </c>
      <c r="P50" s="16">
        <v>0.1169811320754717</v>
      </c>
      <c r="Q50" s="16">
        <v>0</v>
      </c>
      <c r="R50" s="16">
        <v>0.63809523809523816</v>
      </c>
      <c r="S50" s="16">
        <v>0.13749999999999996</v>
      </c>
      <c r="T50" s="16">
        <v>0.1761006289308176</v>
      </c>
      <c r="U50" s="16">
        <v>1</v>
      </c>
      <c r="V50" s="16">
        <v>0.5</v>
      </c>
      <c r="W50" s="16">
        <v>0.57894736842105265</v>
      </c>
      <c r="X50" s="16">
        <v>4.3120996971351966E-2</v>
      </c>
      <c r="Y50" s="16" t="s">
        <v>88</v>
      </c>
    </row>
    <row r="51" spans="1:25" x14ac:dyDescent="0.2">
      <c r="A51" s="16">
        <v>145</v>
      </c>
      <c r="B51" s="16" t="s">
        <v>26</v>
      </c>
      <c r="C51" s="16">
        <v>1</v>
      </c>
      <c r="D51" s="16">
        <f>10/21</f>
        <v>0.47619047619047616</v>
      </c>
      <c r="E51" s="16">
        <v>0</v>
      </c>
      <c r="F51" s="16">
        <v>1</v>
      </c>
      <c r="G51" s="16">
        <v>0</v>
      </c>
      <c r="H51" s="16">
        <v>0</v>
      </c>
      <c r="I51" s="16">
        <v>0</v>
      </c>
      <c r="J51" s="16">
        <v>0.27113702623906732</v>
      </c>
      <c r="K51" s="16">
        <v>0.47910447761194019</v>
      </c>
      <c r="L51" s="16">
        <v>0.5</v>
      </c>
      <c r="M51" s="16">
        <v>0.20000000000000048</v>
      </c>
      <c r="N51" s="16">
        <v>0.51318851823118694</v>
      </c>
      <c r="O51" s="16">
        <v>0.2</v>
      </c>
      <c r="P51" s="16">
        <v>0.35849056603773582</v>
      </c>
      <c r="Q51" s="16">
        <v>0.66990291262135926</v>
      </c>
      <c r="R51" s="16">
        <v>0.87142857142857144</v>
      </c>
      <c r="S51" s="16">
        <v>0</v>
      </c>
      <c r="T51" s="16">
        <v>0.61006289308176098</v>
      </c>
      <c r="U51" s="16">
        <v>0.45945945945945948</v>
      </c>
      <c r="V51" s="16">
        <v>0.16666666666666666</v>
      </c>
      <c r="W51" s="16">
        <v>0.21052631578947367</v>
      </c>
      <c r="X51" s="16">
        <v>0.1947768233950648</v>
      </c>
      <c r="Y51" s="17" t="s">
        <v>93</v>
      </c>
    </row>
    <row r="52" spans="1:25" x14ac:dyDescent="0.2">
      <c r="A52" s="16">
        <v>148</v>
      </c>
      <c r="B52" s="16" t="s">
        <v>26</v>
      </c>
      <c r="C52" s="16">
        <v>0.6</v>
      </c>
      <c r="D52" s="16">
        <f>10/21</f>
        <v>0.47619047619047616</v>
      </c>
      <c r="E52" s="16">
        <v>0</v>
      </c>
      <c r="F52" s="16">
        <v>0</v>
      </c>
      <c r="G52" s="16">
        <v>1</v>
      </c>
      <c r="H52" s="16">
        <v>0</v>
      </c>
      <c r="I52" s="16">
        <v>0</v>
      </c>
      <c r="J52" s="16">
        <v>0.20699708454810514</v>
      </c>
      <c r="K52" s="16">
        <v>0.24179104477611965</v>
      </c>
      <c r="L52" s="16">
        <v>0.29166666666666669</v>
      </c>
      <c r="M52" s="16">
        <v>0.2333333333333337</v>
      </c>
      <c r="N52" s="16">
        <v>0.18580294802172226</v>
      </c>
      <c r="O52" s="16">
        <v>0.2</v>
      </c>
      <c r="P52" s="16">
        <v>0.10943396226415095</v>
      </c>
      <c r="Q52" s="16">
        <v>5.8252427184466084E-2</v>
      </c>
      <c r="R52" s="16">
        <v>0.55238095238095242</v>
      </c>
      <c r="S52" s="16">
        <v>0.15000000000000002</v>
      </c>
      <c r="T52" s="16">
        <v>0.12578616352201258</v>
      </c>
      <c r="U52" s="16">
        <v>0.72972972972972971</v>
      </c>
      <c r="V52" s="16">
        <v>0.5</v>
      </c>
      <c r="W52" s="16">
        <v>0.57894736842105265</v>
      </c>
      <c r="X52" s="16">
        <v>2.7580557072637901E-2</v>
      </c>
      <c r="Y52" s="16" t="s">
        <v>87</v>
      </c>
    </row>
    <row r="53" spans="1:25" ht="15" x14ac:dyDescent="0.25">
      <c r="A53" s="17">
        <v>150</v>
      </c>
      <c r="B53" s="17" t="s">
        <v>26</v>
      </c>
      <c r="C53" s="17">
        <v>1</v>
      </c>
      <c r="D53" s="17">
        <f>5/21</f>
        <v>0.23809523809523808</v>
      </c>
      <c r="E53" s="17">
        <v>0</v>
      </c>
      <c r="F53" s="17">
        <v>0</v>
      </c>
      <c r="G53" s="17">
        <v>0</v>
      </c>
      <c r="H53" s="17">
        <v>0.5</v>
      </c>
      <c r="I53" s="17">
        <v>0</v>
      </c>
      <c r="J53" s="17">
        <v>0.25364431486880468</v>
      </c>
      <c r="K53" s="17">
        <v>0.41641791044776127</v>
      </c>
      <c r="L53" s="17">
        <v>0.45000000000000046</v>
      </c>
      <c r="M53" s="17">
        <v>0.15000000000000036</v>
      </c>
      <c r="N53" s="17">
        <v>0.3460046547711404</v>
      </c>
      <c r="O53" s="17">
        <v>0</v>
      </c>
      <c r="P53" s="17">
        <v>3.3962264150943396E-2</v>
      </c>
      <c r="Q53" s="18">
        <v>0.41456310679611663</v>
      </c>
      <c r="R53" s="19">
        <v>0.48904761904761906</v>
      </c>
      <c r="S53" s="17">
        <v>0.15000000000000002</v>
      </c>
      <c r="T53" s="17">
        <v>0.33333333333333331</v>
      </c>
      <c r="U53" s="17">
        <v>1</v>
      </c>
      <c r="V53" s="17">
        <v>0.1111111111111111</v>
      </c>
      <c r="W53" s="17">
        <v>0.18421052631578946</v>
      </c>
      <c r="X53" s="17">
        <v>0.14465518097413238</v>
      </c>
      <c r="Y53" s="17" t="s">
        <v>92</v>
      </c>
    </row>
    <row r="54" spans="1:25" ht="15" x14ac:dyDescent="0.25">
      <c r="A54" s="17">
        <v>150</v>
      </c>
      <c r="B54" s="17" t="s">
        <v>26</v>
      </c>
      <c r="C54" s="17">
        <v>1</v>
      </c>
      <c r="D54" s="17">
        <f>5/21</f>
        <v>0.23809523809523808</v>
      </c>
      <c r="E54" s="17">
        <v>0</v>
      </c>
      <c r="F54" s="17">
        <v>0</v>
      </c>
      <c r="G54" s="17">
        <v>0</v>
      </c>
      <c r="H54" s="17">
        <v>0.5</v>
      </c>
      <c r="I54" s="17">
        <v>0</v>
      </c>
      <c r="J54" s="17">
        <v>0.25364431486880468</v>
      </c>
      <c r="K54" s="17">
        <v>0.41641791044776127</v>
      </c>
      <c r="L54" s="17">
        <v>0.45000000000000046</v>
      </c>
      <c r="M54" s="17">
        <v>0.15000000000000036</v>
      </c>
      <c r="N54" s="17">
        <v>0.3460046547711404</v>
      </c>
      <c r="O54" s="17">
        <v>0</v>
      </c>
      <c r="P54" s="17">
        <v>3.3962264150943396E-2</v>
      </c>
      <c r="Q54" s="18">
        <v>0.49999999999999978</v>
      </c>
      <c r="R54" s="19">
        <v>0.56428571428571428</v>
      </c>
      <c r="S54" s="17">
        <v>0.15000000000000002</v>
      </c>
      <c r="T54" s="17">
        <v>0.33333333333333331</v>
      </c>
      <c r="U54" s="17">
        <v>1</v>
      </c>
      <c r="V54" s="17">
        <v>0.1111111111111111</v>
      </c>
      <c r="W54" s="17">
        <v>0.18421052631578946</v>
      </c>
      <c r="X54" s="17">
        <v>0.16699766645151681</v>
      </c>
      <c r="Y54" s="17" t="s">
        <v>92</v>
      </c>
    </row>
    <row r="55" spans="1:25" ht="15" x14ac:dyDescent="0.25">
      <c r="A55" s="17">
        <v>150</v>
      </c>
      <c r="B55" s="17" t="s">
        <v>26</v>
      </c>
      <c r="C55" s="17">
        <v>1</v>
      </c>
      <c r="D55" s="17">
        <f>5/21</f>
        <v>0.23809523809523808</v>
      </c>
      <c r="E55" s="17">
        <v>0</v>
      </c>
      <c r="F55" s="17">
        <v>0</v>
      </c>
      <c r="G55" s="17">
        <v>0</v>
      </c>
      <c r="H55" s="17">
        <v>0.5</v>
      </c>
      <c r="I55" s="17">
        <v>0</v>
      </c>
      <c r="J55" s="17">
        <v>0.25364431486880468</v>
      </c>
      <c r="K55" s="17">
        <v>0.41641791044776127</v>
      </c>
      <c r="L55" s="17">
        <v>0.45000000000000046</v>
      </c>
      <c r="M55" s="17">
        <v>0.15000000000000036</v>
      </c>
      <c r="N55" s="17">
        <v>0.34794414274631497</v>
      </c>
      <c r="O55" s="17">
        <v>0</v>
      </c>
      <c r="P55" s="17">
        <v>3.3962264150943396E-2</v>
      </c>
      <c r="Q55" s="18">
        <v>0.58640776699029107</v>
      </c>
      <c r="R55" s="19">
        <v>0.64000000000000012</v>
      </c>
      <c r="S55" s="17">
        <v>0.15000000000000002</v>
      </c>
      <c r="T55" s="17">
        <v>0.33333333333333331</v>
      </c>
      <c r="U55" s="17">
        <v>1</v>
      </c>
      <c r="V55" s="17">
        <v>0.1111111111111111</v>
      </c>
      <c r="W55" s="17">
        <v>0.18421052631578946</v>
      </c>
      <c r="X55" s="17">
        <v>0.21168263740628568</v>
      </c>
      <c r="Y55" s="17" t="s">
        <v>92</v>
      </c>
    </row>
    <row r="56" spans="1:25" ht="15" x14ac:dyDescent="0.25">
      <c r="A56" s="17">
        <v>150</v>
      </c>
      <c r="B56" s="17" t="s">
        <v>26</v>
      </c>
      <c r="C56" s="17">
        <v>1</v>
      </c>
      <c r="D56" s="17">
        <f>5/21</f>
        <v>0.23809523809523808</v>
      </c>
      <c r="E56" s="17">
        <v>0</v>
      </c>
      <c r="F56" s="17">
        <v>0</v>
      </c>
      <c r="G56" s="17">
        <v>0</v>
      </c>
      <c r="H56" s="17">
        <v>0.5</v>
      </c>
      <c r="I56" s="17">
        <v>0</v>
      </c>
      <c r="J56" s="17">
        <v>0.25364431486880468</v>
      </c>
      <c r="K56" s="17">
        <v>0.41641791044776127</v>
      </c>
      <c r="L56" s="17">
        <v>0.45000000000000046</v>
      </c>
      <c r="M56" s="17">
        <v>0.15000000000000036</v>
      </c>
      <c r="N56" s="17">
        <v>0.39255236617532974</v>
      </c>
      <c r="O56" s="17">
        <v>0</v>
      </c>
      <c r="P56" s="17">
        <v>7.1698113207547168E-2</v>
      </c>
      <c r="Q56" s="18">
        <v>0.67184466019417466</v>
      </c>
      <c r="R56" s="19">
        <v>0.71523809523809534</v>
      </c>
      <c r="S56" s="17">
        <v>0.15000000000000002</v>
      </c>
      <c r="T56" s="17">
        <v>0.54716981132075471</v>
      </c>
      <c r="U56" s="17">
        <v>1</v>
      </c>
      <c r="V56" s="17">
        <v>8.3333333333333329E-2</v>
      </c>
      <c r="W56" s="17">
        <v>0.18421052631578946</v>
      </c>
      <c r="X56" s="17">
        <v>0.26133260513380668</v>
      </c>
      <c r="Y56" s="17" t="s">
        <v>93</v>
      </c>
    </row>
    <row r="57" spans="1:25" x14ac:dyDescent="0.2">
      <c r="A57" s="16">
        <v>150</v>
      </c>
      <c r="B57" s="16" t="s">
        <v>26</v>
      </c>
      <c r="C57" s="16">
        <v>1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0.36443148688046634</v>
      </c>
      <c r="K57" s="16">
        <v>0.67910447761194026</v>
      </c>
      <c r="L57" s="16">
        <v>0.51666666666666694</v>
      </c>
      <c r="M57" s="16">
        <v>0.69166666666666698</v>
      </c>
      <c r="N57" s="16">
        <v>0.4538401861908456</v>
      </c>
      <c r="O57" s="16">
        <v>0.2</v>
      </c>
      <c r="P57" s="16">
        <v>0.22641509433962265</v>
      </c>
      <c r="Q57" s="16">
        <v>0.61165048543689327</v>
      </c>
      <c r="R57" s="16">
        <v>0.47619047619047616</v>
      </c>
      <c r="S57" s="16">
        <v>0.14437500000000003</v>
      </c>
      <c r="T57" s="16">
        <v>0.38993710691823902</v>
      </c>
      <c r="U57" s="16">
        <v>0.59459459459459463</v>
      </c>
      <c r="V57" s="16">
        <v>0.22222222222222221</v>
      </c>
      <c r="W57" s="16">
        <v>0.31578947368421051</v>
      </c>
      <c r="X57" s="16">
        <v>0.1671217913708356</v>
      </c>
      <c r="Y57" s="17" t="s">
        <v>93</v>
      </c>
    </row>
    <row r="58" spans="1:25" x14ac:dyDescent="0.2">
      <c r="A58" s="17">
        <v>150</v>
      </c>
      <c r="B58" s="17" t="s">
        <v>26</v>
      </c>
      <c r="C58" s="17">
        <v>1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0.36443148688046634</v>
      </c>
      <c r="K58" s="17">
        <v>0.67910447761194026</v>
      </c>
      <c r="L58" s="17">
        <v>0.51666666666666694</v>
      </c>
      <c r="M58" s="17">
        <v>0.69166666666666698</v>
      </c>
      <c r="N58" s="17">
        <v>0.47284716834755625</v>
      </c>
      <c r="O58" s="17">
        <v>0.2</v>
      </c>
      <c r="P58" s="17">
        <v>0.22641509433962265</v>
      </c>
      <c r="Q58" s="18">
        <v>0.24271844660194181</v>
      </c>
      <c r="R58" s="17">
        <v>0</v>
      </c>
      <c r="S58" s="17">
        <v>0.14375000000000004</v>
      </c>
      <c r="T58" s="17">
        <v>0.38993710691823902</v>
      </c>
      <c r="U58" s="17">
        <v>0.59459459459459463</v>
      </c>
      <c r="V58" s="17">
        <v>0.22222222222222221</v>
      </c>
      <c r="W58" s="17">
        <v>0.31578947368421051</v>
      </c>
      <c r="X58" s="17">
        <v>0.24631348989623156</v>
      </c>
      <c r="Y58" s="17" t="s">
        <v>94</v>
      </c>
    </row>
    <row r="59" spans="1:25" x14ac:dyDescent="0.2">
      <c r="A59" s="16">
        <v>150</v>
      </c>
      <c r="B59" s="16" t="s">
        <v>26</v>
      </c>
      <c r="C59" s="16">
        <v>1</v>
      </c>
      <c r="D59" s="16">
        <v>0</v>
      </c>
      <c r="E59" s="16">
        <v>0</v>
      </c>
      <c r="F59" s="16">
        <v>1</v>
      </c>
      <c r="G59" s="16">
        <v>0</v>
      </c>
      <c r="H59" s="16">
        <v>0</v>
      </c>
      <c r="I59" s="16">
        <v>0</v>
      </c>
      <c r="J59" s="16">
        <v>0.36443148688046634</v>
      </c>
      <c r="K59" s="16">
        <v>0.67910447761194026</v>
      </c>
      <c r="L59" s="16">
        <v>0.51666666666666694</v>
      </c>
      <c r="M59" s="16">
        <v>0.69166666666666698</v>
      </c>
      <c r="N59" s="16">
        <v>0.51202482544608219</v>
      </c>
      <c r="O59" s="16">
        <v>0.2</v>
      </c>
      <c r="P59" s="16">
        <v>0.22641509433962265</v>
      </c>
      <c r="Q59" s="16">
        <v>0.61165048543689327</v>
      </c>
      <c r="R59" s="16">
        <v>0.47619047619047616</v>
      </c>
      <c r="S59" s="16">
        <v>0.125</v>
      </c>
      <c r="T59" s="16">
        <v>0.70440251572327039</v>
      </c>
      <c r="U59" s="16">
        <v>0.72972972972972971</v>
      </c>
      <c r="V59" s="16">
        <v>0.16666666666666666</v>
      </c>
      <c r="W59" s="16">
        <v>0.26315789473684209</v>
      </c>
      <c r="X59" s="16">
        <v>0.32351918971252669</v>
      </c>
      <c r="Y59" s="16" t="s">
        <v>95</v>
      </c>
    </row>
    <row r="60" spans="1:25" x14ac:dyDescent="0.2">
      <c r="A60" s="16">
        <v>153</v>
      </c>
      <c r="B60" s="16" t="s">
        <v>26</v>
      </c>
      <c r="C60" s="16">
        <v>1</v>
      </c>
      <c r="D60" s="16">
        <f>2/21</f>
        <v>9.5238095238095233E-2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0.28279883381924198</v>
      </c>
      <c r="K60" s="16">
        <v>0.47611940298507471</v>
      </c>
      <c r="L60" s="16">
        <v>0.42500000000000071</v>
      </c>
      <c r="M60" s="16">
        <v>0.13333333333333344</v>
      </c>
      <c r="N60" s="16">
        <v>0.32583397982932505</v>
      </c>
      <c r="O60" s="16">
        <v>0.2</v>
      </c>
      <c r="P60" s="16">
        <v>0.23018867924528302</v>
      </c>
      <c r="Q60" s="16">
        <v>0.42718446601941751</v>
      </c>
      <c r="R60" s="16">
        <v>0.66190476190476188</v>
      </c>
      <c r="S60" s="16">
        <v>9.375E-2</v>
      </c>
      <c r="T60" s="16">
        <v>0.25157232704402516</v>
      </c>
      <c r="U60" s="16">
        <v>0.45945945945945948</v>
      </c>
      <c r="V60" s="16">
        <v>0.33333333333333331</v>
      </c>
      <c r="W60" s="16">
        <v>0.42105263157894735</v>
      </c>
      <c r="X60" s="16">
        <v>8.3933270443374217E-2</v>
      </c>
      <c r="Y60" s="16" t="s">
        <v>90</v>
      </c>
    </row>
    <row r="61" spans="1:25" x14ac:dyDescent="0.2">
      <c r="A61" s="16">
        <v>153</v>
      </c>
      <c r="B61" s="16" t="s">
        <v>26</v>
      </c>
      <c r="C61" s="16">
        <v>1</v>
      </c>
      <c r="D61" s="16">
        <f>2/21</f>
        <v>9.5238095238095233E-2</v>
      </c>
      <c r="E61" s="16">
        <v>0</v>
      </c>
      <c r="F61" s="16">
        <v>1</v>
      </c>
      <c r="G61" s="16">
        <v>0</v>
      </c>
      <c r="H61" s="16">
        <v>0</v>
      </c>
      <c r="I61" s="16">
        <v>0</v>
      </c>
      <c r="J61" s="16">
        <v>0.28279883381924198</v>
      </c>
      <c r="K61" s="16">
        <v>0.47611940298507471</v>
      </c>
      <c r="L61" s="16">
        <v>0.42500000000000071</v>
      </c>
      <c r="M61" s="16">
        <v>0.13333333333333344</v>
      </c>
      <c r="N61" s="16">
        <v>0.34212567882079131</v>
      </c>
      <c r="O61" s="16">
        <v>0.2</v>
      </c>
      <c r="P61" s="16">
        <v>0.18490566037735848</v>
      </c>
      <c r="Q61" s="16">
        <v>0.25242718446601925</v>
      </c>
      <c r="R61" s="16">
        <v>0.66190476190476188</v>
      </c>
      <c r="S61" s="16">
        <v>3.125E-2</v>
      </c>
      <c r="T61" s="16">
        <v>0.42767295597484278</v>
      </c>
      <c r="U61" s="16">
        <v>0.72972972972972971</v>
      </c>
      <c r="V61" s="16">
        <v>0.27777777777777779</v>
      </c>
      <c r="W61" s="16">
        <v>0.36842105263157893</v>
      </c>
      <c r="X61" s="16">
        <v>0.12017774688446453</v>
      </c>
      <c r="Y61" s="16" t="s">
        <v>91</v>
      </c>
    </row>
    <row r="62" spans="1:25" x14ac:dyDescent="0.2">
      <c r="A62" s="16">
        <v>154</v>
      </c>
      <c r="B62" s="16" t="s">
        <v>26</v>
      </c>
      <c r="C62" s="16">
        <v>0.6</v>
      </c>
      <c r="D62" s="16">
        <f>14/21</f>
        <v>0.66666666666666663</v>
      </c>
      <c r="E62" s="16">
        <v>0</v>
      </c>
      <c r="F62" s="16">
        <v>0</v>
      </c>
      <c r="G62" s="16">
        <v>1</v>
      </c>
      <c r="H62" s="16">
        <v>0</v>
      </c>
      <c r="I62" s="16">
        <v>0</v>
      </c>
      <c r="J62" s="16">
        <v>0.20699708454810514</v>
      </c>
      <c r="K62" s="16">
        <v>0.24179104477611965</v>
      </c>
      <c r="L62" s="16">
        <v>0.29166666666666669</v>
      </c>
      <c r="M62" s="16">
        <v>0.2333333333333337</v>
      </c>
      <c r="N62" s="16">
        <v>0.18580294802172226</v>
      </c>
      <c r="O62" s="16">
        <v>0.2</v>
      </c>
      <c r="P62" s="16">
        <v>0.10943396226415095</v>
      </c>
      <c r="Q62" s="16">
        <v>5.8252427184466084E-2</v>
      </c>
      <c r="R62" s="16">
        <v>0.55238095238095242</v>
      </c>
      <c r="S62" s="16">
        <v>0.15000000000000002</v>
      </c>
      <c r="T62" s="16">
        <v>0.12578616352201258</v>
      </c>
      <c r="U62" s="16">
        <v>0.72972972972972971</v>
      </c>
      <c r="V62" s="16">
        <v>0.5</v>
      </c>
      <c r="W62" s="16">
        <v>0.57894736842105265</v>
      </c>
      <c r="X62" s="16">
        <v>2.7580557072637901E-2</v>
      </c>
      <c r="Y62" s="16" t="s">
        <v>87</v>
      </c>
    </row>
    <row r="63" spans="1:25" x14ac:dyDescent="0.2">
      <c r="A63" s="16">
        <v>161</v>
      </c>
      <c r="B63" s="16" t="s">
        <v>26</v>
      </c>
      <c r="C63" s="16">
        <v>0.8</v>
      </c>
      <c r="D63" s="16">
        <f>2/21</f>
        <v>9.5238095238095233E-2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0.20699708454810514</v>
      </c>
      <c r="K63" s="16">
        <v>0.24179104477611965</v>
      </c>
      <c r="L63" s="16">
        <v>0.3416666666666674</v>
      </c>
      <c r="M63" s="16">
        <v>0.25</v>
      </c>
      <c r="N63" s="16">
        <v>0.16679596586501164</v>
      </c>
      <c r="O63" s="16">
        <v>0.2</v>
      </c>
      <c r="P63" s="16">
        <v>0.1169811320754717</v>
      </c>
      <c r="Q63" s="16">
        <v>5.8252427184466084E-2</v>
      </c>
      <c r="R63" s="16">
        <v>0.55238095238095242</v>
      </c>
      <c r="S63" s="16">
        <v>0.15000000000000002</v>
      </c>
      <c r="T63" s="16">
        <v>0.12578616352201258</v>
      </c>
      <c r="U63" s="16">
        <v>0.72972972972972971</v>
      </c>
      <c r="V63" s="16">
        <v>0.66666666666666663</v>
      </c>
      <c r="W63" s="16">
        <v>0.65789473684210531</v>
      </c>
      <c r="X63" s="16">
        <v>6.7275706270790922E-3</v>
      </c>
      <c r="Y63" s="16" t="s">
        <v>87</v>
      </c>
    </row>
    <row r="64" spans="1:25" x14ac:dyDescent="0.2">
      <c r="A64" s="16">
        <v>161</v>
      </c>
      <c r="B64" s="16" t="s">
        <v>26</v>
      </c>
      <c r="C64" s="16">
        <v>0.8</v>
      </c>
      <c r="D64" s="16">
        <f>2/21</f>
        <v>9.5238095238095233E-2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0.20699708454810514</v>
      </c>
      <c r="K64" s="16">
        <v>0.24179104477611965</v>
      </c>
      <c r="L64" s="16">
        <v>0.3416666666666674</v>
      </c>
      <c r="M64" s="16">
        <v>0.25</v>
      </c>
      <c r="N64" s="16">
        <v>0.17688130333591931</v>
      </c>
      <c r="O64" s="16">
        <v>0.2</v>
      </c>
      <c r="P64" s="16">
        <v>0.1169811320754717</v>
      </c>
      <c r="Q64" s="16">
        <v>5.8252427184466084E-2</v>
      </c>
      <c r="R64" s="16">
        <v>0.55238095238095242</v>
      </c>
      <c r="S64" s="16">
        <v>0.15000000000000002</v>
      </c>
      <c r="T64" s="16">
        <v>0.12578616352201258</v>
      </c>
      <c r="U64" s="16">
        <v>0.72972972972972971</v>
      </c>
      <c r="V64" s="16">
        <v>0.5</v>
      </c>
      <c r="W64" s="16">
        <v>0.57894736842105265</v>
      </c>
      <c r="X64" s="16">
        <v>2.6587557718087483E-2</v>
      </c>
      <c r="Y64" s="16" t="s">
        <v>87</v>
      </c>
    </row>
    <row r="65" spans="1:25" x14ac:dyDescent="0.2">
      <c r="A65" s="16">
        <v>161</v>
      </c>
      <c r="B65" s="16" t="s">
        <v>26</v>
      </c>
      <c r="C65" s="16">
        <v>0.8</v>
      </c>
      <c r="D65" s="16">
        <f>2/21</f>
        <v>9.5238095238095233E-2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0.20699708454810514</v>
      </c>
      <c r="K65" s="16">
        <v>0.24179104477611965</v>
      </c>
      <c r="L65" s="16">
        <v>0.3416666666666674</v>
      </c>
      <c r="M65" s="16">
        <v>0.25</v>
      </c>
      <c r="N65" s="16">
        <v>0.20015515903801395</v>
      </c>
      <c r="O65" s="16">
        <v>0.2</v>
      </c>
      <c r="P65" s="16">
        <v>0.1169811320754717</v>
      </c>
      <c r="Q65" s="16">
        <v>5.8252427184466084E-2</v>
      </c>
      <c r="R65" s="16">
        <v>0.55238095238095242</v>
      </c>
      <c r="S65" s="16">
        <v>0.15000000000000002</v>
      </c>
      <c r="T65" s="16">
        <v>0.12578616352201258</v>
      </c>
      <c r="U65" s="16">
        <v>0.72972972972972971</v>
      </c>
      <c r="V65" s="16">
        <v>0.5</v>
      </c>
      <c r="W65" s="16">
        <v>0.57894736842105265</v>
      </c>
      <c r="X65" s="16">
        <v>3.8503549972692515E-2</v>
      </c>
      <c r="Y65" s="16" t="s">
        <v>88</v>
      </c>
    </row>
    <row r="66" spans="1:25" x14ac:dyDescent="0.2">
      <c r="A66" s="16">
        <v>161</v>
      </c>
      <c r="B66" s="16" t="s">
        <v>26</v>
      </c>
      <c r="C66" s="16">
        <v>0.6</v>
      </c>
      <c r="D66" s="16">
        <f>2/21</f>
        <v>9.5238095238095233E-2</v>
      </c>
      <c r="E66" s="16">
        <v>0</v>
      </c>
      <c r="F66" s="16">
        <v>1</v>
      </c>
      <c r="G66" s="16">
        <v>0</v>
      </c>
      <c r="H66" s="16">
        <v>0</v>
      </c>
      <c r="I66" s="16">
        <v>0</v>
      </c>
      <c r="J66" s="16">
        <v>0.18658892128279894</v>
      </c>
      <c r="K66" s="16">
        <v>0.24179104477611965</v>
      </c>
      <c r="L66" s="16">
        <v>0.29166666666666669</v>
      </c>
      <c r="M66" s="16">
        <v>0.25</v>
      </c>
      <c r="N66" s="16">
        <v>0.2548487199379364</v>
      </c>
      <c r="O66" s="16">
        <v>0.2</v>
      </c>
      <c r="P66" s="16">
        <v>0.13962264150943396</v>
      </c>
      <c r="Q66" s="16">
        <v>0.11650485436893174</v>
      </c>
      <c r="R66" s="16">
        <v>0.62857142857142867</v>
      </c>
      <c r="S66" s="16">
        <v>3.7499999999999978E-2</v>
      </c>
      <c r="T66" s="16">
        <v>0.33962264150943394</v>
      </c>
      <c r="U66" s="16">
        <v>0.72972972972972971</v>
      </c>
      <c r="V66" s="16">
        <v>0.30555555555555558</v>
      </c>
      <c r="W66" s="16">
        <v>0.36842105263157893</v>
      </c>
      <c r="X66" s="16">
        <v>6.3825033513728216E-2</v>
      </c>
      <c r="Y66" s="16" t="s">
        <v>89</v>
      </c>
    </row>
    <row r="67" spans="1:25" x14ac:dyDescent="0.2">
      <c r="A67" s="16">
        <v>168</v>
      </c>
      <c r="B67" s="16" t="s">
        <v>26</v>
      </c>
      <c r="C67" s="16">
        <v>0.6</v>
      </c>
      <c r="D67" s="16">
        <f>12/21</f>
        <v>0.5714285714285714</v>
      </c>
      <c r="E67" s="16">
        <v>0</v>
      </c>
      <c r="F67" s="16">
        <v>0</v>
      </c>
      <c r="G67" s="16">
        <v>0</v>
      </c>
      <c r="H67" s="16">
        <v>0.5</v>
      </c>
      <c r="I67" s="16">
        <v>0</v>
      </c>
      <c r="J67" s="16">
        <v>0.2303206997084549</v>
      </c>
      <c r="K67" s="16">
        <v>0.41194029850746261</v>
      </c>
      <c r="L67" s="16">
        <v>0.30833333333333357</v>
      </c>
      <c r="M67" s="16">
        <v>0.40000000000000036</v>
      </c>
      <c r="N67" s="16">
        <v>0.27773467804499613</v>
      </c>
      <c r="O67" s="16">
        <v>0.2</v>
      </c>
      <c r="P67" s="16">
        <v>0.13962264150943396</v>
      </c>
      <c r="Q67" s="16">
        <v>0.27184466019417464</v>
      </c>
      <c r="R67" s="16">
        <v>0.45714285714285713</v>
      </c>
      <c r="S67" s="16">
        <v>0.125</v>
      </c>
      <c r="T67" s="16">
        <v>0.13836477987421383</v>
      </c>
      <c r="U67" s="16">
        <v>0.35135135135135137</v>
      </c>
      <c r="V67" s="16">
        <v>0.44444444444444442</v>
      </c>
      <c r="W67" s="16">
        <v>0.47368421052631576</v>
      </c>
      <c r="X67" s="16">
        <v>7.7453949654932727E-2</v>
      </c>
      <c r="Y67" s="16" t="s">
        <v>90</v>
      </c>
    </row>
    <row r="68" spans="1:25" ht="15" x14ac:dyDescent="0.25">
      <c r="A68" s="16">
        <v>168</v>
      </c>
      <c r="B68" s="16" t="s">
        <v>26</v>
      </c>
      <c r="C68" s="16">
        <v>0.6</v>
      </c>
      <c r="D68" s="16">
        <f>12/21</f>
        <v>0.5714285714285714</v>
      </c>
      <c r="E68" s="16">
        <v>0</v>
      </c>
      <c r="F68" s="16">
        <v>0</v>
      </c>
      <c r="G68" s="16">
        <v>0</v>
      </c>
      <c r="H68" s="16">
        <v>0.5</v>
      </c>
      <c r="I68" s="16">
        <v>0</v>
      </c>
      <c r="J68" s="16">
        <v>0.2303206997084549</v>
      </c>
      <c r="K68" s="16">
        <v>0.41194029850746261</v>
      </c>
      <c r="L68" s="16">
        <v>0.30833333333333357</v>
      </c>
      <c r="M68" s="16">
        <v>0.40000000000000036</v>
      </c>
      <c r="N68" s="16">
        <v>0.31497284716834756</v>
      </c>
      <c r="O68" s="16">
        <v>0.2</v>
      </c>
      <c r="P68" s="16">
        <v>0.13962264150943396</v>
      </c>
      <c r="Q68" s="16">
        <v>0.32038834951456324</v>
      </c>
      <c r="R68" s="16">
        <v>0.48095238095238102</v>
      </c>
      <c r="S68" s="16">
        <v>0.15000000000000002</v>
      </c>
      <c r="T68" s="16">
        <v>0.40251572327044027</v>
      </c>
      <c r="U68" s="20">
        <v>0.39541351351351367</v>
      </c>
      <c r="V68" s="16">
        <v>0.3611111111111111</v>
      </c>
      <c r="W68" s="16">
        <v>0.34210526315789475</v>
      </c>
      <c r="X68" s="16">
        <v>0.10972642867782136</v>
      </c>
      <c r="Y68" s="16" t="s">
        <v>91</v>
      </c>
    </row>
    <row r="69" spans="1:25" x14ac:dyDescent="0.2">
      <c r="A69" s="16">
        <v>186</v>
      </c>
      <c r="B69" s="16" t="s">
        <v>26</v>
      </c>
      <c r="C69" s="16">
        <v>1</v>
      </c>
      <c r="D69" s="16">
        <v>1</v>
      </c>
      <c r="E69" s="16">
        <v>0</v>
      </c>
      <c r="F69" s="16">
        <v>0</v>
      </c>
      <c r="G69" s="16">
        <v>0</v>
      </c>
      <c r="H69" s="16">
        <v>0.5</v>
      </c>
      <c r="I69" s="16">
        <v>0</v>
      </c>
      <c r="J69" s="16">
        <v>0.2303206997084549</v>
      </c>
      <c r="K69" s="16">
        <v>0.41492537313432853</v>
      </c>
      <c r="L69" s="16">
        <v>0.66666666666666663</v>
      </c>
      <c r="M69" s="16">
        <v>0.20000000000000048</v>
      </c>
      <c r="N69" s="16">
        <v>0.50038789759503488</v>
      </c>
      <c r="O69" s="16">
        <v>0.2</v>
      </c>
      <c r="P69" s="16">
        <v>0.33962264150943394</v>
      </c>
      <c r="Q69" s="16">
        <v>1</v>
      </c>
      <c r="R69" s="16">
        <v>0.49523809523809526</v>
      </c>
      <c r="S69" s="16">
        <v>0.15625</v>
      </c>
      <c r="T69" s="16">
        <v>0.59748427672955973</v>
      </c>
      <c r="U69" s="16">
        <v>0.72972972972972971</v>
      </c>
      <c r="V69" s="16">
        <v>0.16666666666666666</v>
      </c>
      <c r="W69" s="16">
        <v>0.28947368421052633</v>
      </c>
      <c r="X69" s="16">
        <v>0.41954222729755225</v>
      </c>
      <c r="Y69" s="16" t="s">
        <v>95</v>
      </c>
    </row>
    <row r="70" spans="1:25" x14ac:dyDescent="0.2">
      <c r="A70" s="16">
        <v>194</v>
      </c>
      <c r="B70" s="16" t="s">
        <v>26</v>
      </c>
      <c r="C70" s="16">
        <v>1</v>
      </c>
      <c r="D70" s="16">
        <f>8/21</f>
        <v>0.38095238095238093</v>
      </c>
      <c r="E70" s="16">
        <v>0</v>
      </c>
      <c r="F70" s="16">
        <v>0</v>
      </c>
      <c r="G70" s="16">
        <v>0</v>
      </c>
      <c r="H70" s="16">
        <v>0.5</v>
      </c>
      <c r="I70" s="16">
        <v>0</v>
      </c>
      <c r="J70" s="16">
        <v>0.13702623906705544</v>
      </c>
      <c r="K70" s="16">
        <v>0.4417910447761193</v>
      </c>
      <c r="L70" s="16">
        <v>0.63333333333333408</v>
      </c>
      <c r="M70" s="16">
        <v>0.1583333333333338</v>
      </c>
      <c r="N70" s="16">
        <v>0.61404189294026379</v>
      </c>
      <c r="O70" s="16">
        <v>0.4</v>
      </c>
      <c r="P70" s="16">
        <v>0.45283018867924529</v>
      </c>
      <c r="Q70" s="16">
        <v>0.50485436893203894</v>
      </c>
      <c r="R70" s="16">
        <v>0.57142857142857151</v>
      </c>
      <c r="S70" s="16">
        <v>0.125</v>
      </c>
      <c r="T70" s="16">
        <v>0.70440251572327039</v>
      </c>
      <c r="U70" s="16">
        <v>0.56756756756756754</v>
      </c>
      <c r="V70" s="16">
        <v>0.16666666666666666</v>
      </c>
      <c r="W70" s="16">
        <v>0.23684210526315788</v>
      </c>
      <c r="X70" s="16">
        <v>0.29991063005809049</v>
      </c>
      <c r="Y70" s="16" t="s">
        <v>94</v>
      </c>
    </row>
    <row r="71" spans="1:25" x14ac:dyDescent="0.2">
      <c r="A71" s="16">
        <v>194</v>
      </c>
      <c r="B71" s="16" t="s">
        <v>26</v>
      </c>
      <c r="C71" s="16">
        <v>1</v>
      </c>
      <c r="D71" s="16">
        <f>8/21</f>
        <v>0.38095238095238093</v>
      </c>
      <c r="E71" s="16">
        <v>0</v>
      </c>
      <c r="F71" s="16">
        <v>1</v>
      </c>
      <c r="G71" s="16">
        <v>0</v>
      </c>
      <c r="H71" s="16">
        <v>0.5</v>
      </c>
      <c r="I71" s="16">
        <v>0</v>
      </c>
      <c r="J71" s="16">
        <v>0.13702623906705544</v>
      </c>
      <c r="K71" s="16">
        <v>0.4417910447761193</v>
      </c>
      <c r="L71" s="16">
        <v>0.63333333333333408</v>
      </c>
      <c r="M71" s="16">
        <v>0.1583333333333338</v>
      </c>
      <c r="N71" s="16">
        <v>0.64041892940263767</v>
      </c>
      <c r="O71" s="16">
        <v>0.4</v>
      </c>
      <c r="P71" s="16">
        <v>0.45283018867924529</v>
      </c>
      <c r="Q71" s="16">
        <v>0.50485436893203894</v>
      </c>
      <c r="R71" s="16">
        <v>0.57142857142857151</v>
      </c>
      <c r="S71" s="16">
        <v>4.9999999999999989E-2</v>
      </c>
      <c r="T71" s="16">
        <v>0.95597484276729561</v>
      </c>
      <c r="U71" s="16">
        <v>0.56756756756756754</v>
      </c>
      <c r="V71" s="16">
        <v>0.1111111111111111</v>
      </c>
      <c r="W71" s="16">
        <v>0.18421052631578946</v>
      </c>
      <c r="X71" s="16">
        <v>0.3619730897174917</v>
      </c>
      <c r="Y71" s="16" t="s">
        <v>95</v>
      </c>
    </row>
    <row r="72" spans="1:25" x14ac:dyDescent="0.2">
      <c r="A72" s="16">
        <v>197</v>
      </c>
      <c r="B72" s="16" t="s">
        <v>26</v>
      </c>
      <c r="C72" s="16">
        <v>1</v>
      </c>
      <c r="D72" s="16">
        <f>12/21</f>
        <v>0.5714285714285714</v>
      </c>
      <c r="E72" s="16">
        <v>0</v>
      </c>
      <c r="F72" s="16">
        <v>0</v>
      </c>
      <c r="G72" s="16">
        <v>0</v>
      </c>
      <c r="H72" s="16">
        <v>0.5</v>
      </c>
      <c r="I72" s="16">
        <v>0</v>
      </c>
      <c r="J72" s="16">
        <v>0.47521865889212844</v>
      </c>
      <c r="K72" s="16">
        <v>0.63283582089552248</v>
      </c>
      <c r="L72" s="16">
        <v>0.61666666666666714</v>
      </c>
      <c r="M72" s="16">
        <v>0.35000000000000026</v>
      </c>
      <c r="N72" s="16">
        <v>0.59270752521334369</v>
      </c>
      <c r="O72" s="17">
        <v>0.4</v>
      </c>
      <c r="P72" s="16">
        <v>0.41509433962264153</v>
      </c>
      <c r="Q72" s="16">
        <v>0.34951456310679607</v>
      </c>
      <c r="R72" s="16">
        <v>0.60952380952380958</v>
      </c>
      <c r="S72" s="16">
        <v>0.14375000000000004</v>
      </c>
      <c r="T72" s="16">
        <v>0.71069182389937102</v>
      </c>
      <c r="U72" s="16">
        <v>0.56756756756756754</v>
      </c>
      <c r="V72" s="16">
        <v>0.16666666666666666</v>
      </c>
      <c r="W72" s="16">
        <v>0.21052631578947367</v>
      </c>
      <c r="X72" s="16">
        <v>0.27009582443771413</v>
      </c>
      <c r="Y72" s="16" t="s">
        <v>94</v>
      </c>
    </row>
    <row r="73" spans="1:25" x14ac:dyDescent="0.2">
      <c r="A73" s="16">
        <v>197</v>
      </c>
      <c r="B73" s="16" t="s">
        <v>26</v>
      </c>
      <c r="C73" s="16">
        <v>1</v>
      </c>
      <c r="D73" s="16">
        <f>12/21</f>
        <v>0.5714285714285714</v>
      </c>
      <c r="E73" s="16">
        <v>0</v>
      </c>
      <c r="F73" s="16">
        <v>0</v>
      </c>
      <c r="G73" s="16">
        <v>0</v>
      </c>
      <c r="H73" s="16">
        <v>0.5</v>
      </c>
      <c r="I73" s="16">
        <v>0</v>
      </c>
      <c r="J73" s="16">
        <v>0.47521865889212844</v>
      </c>
      <c r="K73" s="16">
        <v>0.63283582089552248</v>
      </c>
      <c r="L73" s="16">
        <v>0.61666666666666714</v>
      </c>
      <c r="M73" s="16">
        <v>0.35000000000000026</v>
      </c>
      <c r="N73" s="16">
        <v>0.57719162141194724</v>
      </c>
      <c r="O73" s="16">
        <v>0.4</v>
      </c>
      <c r="P73" s="16">
        <v>0.41509433962264153</v>
      </c>
      <c r="Q73" s="16">
        <v>0.34951456310679607</v>
      </c>
      <c r="R73" s="16">
        <v>0.60952380952380958</v>
      </c>
      <c r="S73" s="16">
        <v>0.14375000000000004</v>
      </c>
      <c r="T73" s="16">
        <v>0.71069182389937102</v>
      </c>
      <c r="U73" s="16">
        <v>0.56756756756756754</v>
      </c>
      <c r="V73" s="16">
        <v>0.19444444444444445</v>
      </c>
      <c r="W73" s="16">
        <v>0.21052631578947367</v>
      </c>
      <c r="X73" s="16">
        <v>0.28399781540142</v>
      </c>
      <c r="Y73" s="16" t="s">
        <v>94</v>
      </c>
    </row>
    <row r="74" spans="1:25" x14ac:dyDescent="0.2">
      <c r="A74" s="16">
        <v>231</v>
      </c>
      <c r="B74" s="16" t="s">
        <v>26</v>
      </c>
      <c r="C74" s="16">
        <v>0.6</v>
      </c>
      <c r="D74" s="16">
        <f>8/21</f>
        <v>0.38095238095238093</v>
      </c>
      <c r="E74" s="16">
        <v>0</v>
      </c>
      <c r="F74" s="16">
        <v>0</v>
      </c>
      <c r="G74" s="16">
        <v>0</v>
      </c>
      <c r="H74" s="16">
        <v>0.5</v>
      </c>
      <c r="I74" s="16">
        <v>0</v>
      </c>
      <c r="J74" s="16">
        <v>0.36734693877551033</v>
      </c>
      <c r="K74" s="16">
        <v>0.5582089552238807</v>
      </c>
      <c r="L74" s="16">
        <v>0.63333333333333408</v>
      </c>
      <c r="M74" s="16">
        <v>0.1583333333333338</v>
      </c>
      <c r="N74" s="16">
        <v>0.64041892940263767</v>
      </c>
      <c r="O74" s="16">
        <v>0.4</v>
      </c>
      <c r="P74" s="16">
        <v>0.45283018867924529</v>
      </c>
      <c r="Q74" s="16">
        <v>0.50485436893203894</v>
      </c>
      <c r="R74" s="16">
        <v>0.57142857142857151</v>
      </c>
      <c r="S74" s="16">
        <v>0.125</v>
      </c>
      <c r="T74" s="16">
        <v>0.70440251572327039</v>
      </c>
      <c r="U74" s="16">
        <v>0.56756756756756754</v>
      </c>
      <c r="V74" s="16">
        <v>0.16666666666666666</v>
      </c>
      <c r="W74" s="16">
        <v>0.23684210526315788</v>
      </c>
      <c r="X74" s="16">
        <v>0.32970061069460305</v>
      </c>
      <c r="Y74" s="16" t="s">
        <v>95</v>
      </c>
    </row>
    <row r="75" spans="1:25" x14ac:dyDescent="0.2">
      <c r="A75" s="16">
        <v>256</v>
      </c>
      <c r="B75" s="16" t="s">
        <v>26</v>
      </c>
      <c r="C75" s="16">
        <v>1</v>
      </c>
      <c r="D75" s="16">
        <f>4/21</f>
        <v>0.19047619047619047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0.2303206997084549</v>
      </c>
      <c r="K75" s="16">
        <v>0.36716417910447752</v>
      </c>
      <c r="L75" s="16">
        <v>0.30833333333333357</v>
      </c>
      <c r="M75" s="16">
        <v>0.3000000000000001</v>
      </c>
      <c r="N75" s="16">
        <v>0.2843289371605896</v>
      </c>
      <c r="O75" s="16">
        <v>0.2</v>
      </c>
      <c r="P75" s="16">
        <v>0.1811320754716981</v>
      </c>
      <c r="Q75" s="16">
        <v>0.27184466019417464</v>
      </c>
      <c r="R75" s="16">
        <v>0.6333333333333333</v>
      </c>
      <c r="S75" s="16">
        <v>9.375E-2</v>
      </c>
      <c r="T75" s="16">
        <v>0.26415094339622641</v>
      </c>
      <c r="U75" s="16">
        <v>0.72972972972972971</v>
      </c>
      <c r="V75" s="16">
        <v>0.30555555555555558</v>
      </c>
      <c r="W75" s="16">
        <v>0.34210526315789475</v>
      </c>
      <c r="X75" s="16">
        <v>0.1206990715456035</v>
      </c>
      <c r="Y75" s="16" t="s">
        <v>91</v>
      </c>
    </row>
    <row r="76" spans="1:25" x14ac:dyDescent="0.2">
      <c r="A76" s="16">
        <v>134</v>
      </c>
      <c r="B76" s="16" t="s">
        <v>26</v>
      </c>
      <c r="C76" s="16">
        <v>0.8</v>
      </c>
      <c r="D76" s="16">
        <f>7/21</f>
        <v>0.33333333333333331</v>
      </c>
      <c r="E76" s="16">
        <v>0</v>
      </c>
      <c r="F76" s="16">
        <v>0</v>
      </c>
      <c r="G76" s="16">
        <v>0</v>
      </c>
      <c r="H76" s="16">
        <v>0.5</v>
      </c>
      <c r="I76" s="16">
        <v>0</v>
      </c>
      <c r="J76" s="16">
        <v>0.27405247813411088</v>
      </c>
      <c r="K76" s="16">
        <v>0.47014925373134331</v>
      </c>
      <c r="L76" s="16">
        <v>0.40833333333333383</v>
      </c>
      <c r="M76" s="16">
        <v>0.3000000000000001</v>
      </c>
      <c r="N76" s="16">
        <v>0.48332040341349886</v>
      </c>
      <c r="O76" s="16">
        <v>0.2</v>
      </c>
      <c r="P76" s="16">
        <v>0.21886792452830189</v>
      </c>
      <c r="Q76" s="16">
        <v>0.50485436893203894</v>
      </c>
      <c r="R76" s="16">
        <v>0.55238095238095242</v>
      </c>
      <c r="S76" s="16">
        <v>0.13749999999999996</v>
      </c>
      <c r="T76" s="16">
        <v>0.26415094339622641</v>
      </c>
      <c r="U76" s="16">
        <v>0.45945945945945948</v>
      </c>
      <c r="V76" s="16">
        <v>0.30555555555555558</v>
      </c>
      <c r="W76" s="16">
        <v>0.34210526315789475</v>
      </c>
      <c r="X76" s="16">
        <v>0.14721215431209969</v>
      </c>
      <c r="Y76" s="16" t="s">
        <v>91</v>
      </c>
    </row>
    <row r="77" spans="1:25" x14ac:dyDescent="0.2">
      <c r="A77" s="16">
        <v>145</v>
      </c>
      <c r="B77" s="16" t="s">
        <v>26</v>
      </c>
      <c r="C77" s="16">
        <v>0.6</v>
      </c>
      <c r="D77" s="16">
        <f>16/21</f>
        <v>0.76190476190476186</v>
      </c>
      <c r="E77" s="16">
        <v>0</v>
      </c>
      <c r="F77" s="16">
        <v>1</v>
      </c>
      <c r="G77" s="16">
        <v>0</v>
      </c>
      <c r="H77" s="16">
        <v>0.5</v>
      </c>
      <c r="I77" s="16">
        <v>0</v>
      </c>
      <c r="J77" s="16">
        <v>0.46938775510204089</v>
      </c>
      <c r="K77" s="16">
        <v>0.5567164179104479</v>
      </c>
      <c r="L77" s="16">
        <v>0.64166666666666694</v>
      </c>
      <c r="M77" s="16">
        <v>0.58333333333333337</v>
      </c>
      <c r="N77" s="16">
        <v>0.55159038013964312</v>
      </c>
      <c r="O77" s="16">
        <v>0.2</v>
      </c>
      <c r="P77" s="16">
        <v>0.2981132075471698</v>
      </c>
      <c r="Q77" s="16">
        <v>0.84466019417475713</v>
      </c>
      <c r="R77" s="16">
        <v>0.50000000000000011</v>
      </c>
      <c r="S77" s="16">
        <v>6.25E-2</v>
      </c>
      <c r="T77" s="16">
        <v>0.79874213836477992</v>
      </c>
      <c r="U77" s="16">
        <v>0.45945945945945948</v>
      </c>
      <c r="V77" s="16">
        <v>0.16666666666666666</v>
      </c>
      <c r="W77" s="16">
        <v>0.21052631578947367</v>
      </c>
      <c r="X77" s="16">
        <v>0.28263244128891318</v>
      </c>
      <c r="Y77" s="17" t="s">
        <v>92</v>
      </c>
    </row>
    <row r="78" spans="1:25" x14ac:dyDescent="0.2">
      <c r="A78" s="16">
        <v>145</v>
      </c>
      <c r="B78" s="16" t="s">
        <v>26</v>
      </c>
      <c r="C78" s="16">
        <v>1</v>
      </c>
      <c r="D78" s="16">
        <f>2/21</f>
        <v>9.5238095238095233E-2</v>
      </c>
      <c r="E78" s="16">
        <v>0</v>
      </c>
      <c r="F78" s="16">
        <v>1</v>
      </c>
      <c r="G78" s="16">
        <v>0</v>
      </c>
      <c r="H78" s="16">
        <v>0</v>
      </c>
      <c r="I78" s="16">
        <v>0</v>
      </c>
      <c r="J78" s="16">
        <v>0.27113702623906732</v>
      </c>
      <c r="K78" s="16">
        <v>0.47910447761194019</v>
      </c>
      <c r="L78" s="16">
        <v>0.5</v>
      </c>
      <c r="M78" s="16">
        <v>0.20000000000000048</v>
      </c>
      <c r="N78" s="16">
        <v>0.52172226532195498</v>
      </c>
      <c r="O78" s="16">
        <v>0.2</v>
      </c>
      <c r="P78" s="16">
        <v>0.35849056603773582</v>
      </c>
      <c r="Q78" s="16">
        <v>0.65048543689320393</v>
      </c>
      <c r="R78" s="16">
        <v>0.85238095238095235</v>
      </c>
      <c r="S78" s="16">
        <v>0</v>
      </c>
      <c r="T78" s="16">
        <v>0.61006289308176098</v>
      </c>
      <c r="U78" s="16">
        <v>0.45945945945945948</v>
      </c>
      <c r="V78" s="16">
        <v>0.16666666666666666</v>
      </c>
      <c r="W78" s="16">
        <v>0.21052631578947367</v>
      </c>
      <c r="X78" s="16">
        <v>0.18646045380070503</v>
      </c>
      <c r="Y78" s="17" t="s">
        <v>93</v>
      </c>
    </row>
    <row r="79" spans="1:25" x14ac:dyDescent="0.2">
      <c r="A79" s="16">
        <v>145</v>
      </c>
      <c r="B79" s="16" t="s">
        <v>26</v>
      </c>
      <c r="C79" s="16">
        <v>1</v>
      </c>
      <c r="D79" s="16">
        <f>2/21</f>
        <v>9.5238095238095233E-2</v>
      </c>
      <c r="E79" s="16">
        <v>0</v>
      </c>
      <c r="F79" s="16">
        <v>1</v>
      </c>
      <c r="G79" s="16">
        <v>0</v>
      </c>
      <c r="H79" s="16">
        <v>0</v>
      </c>
      <c r="I79" s="16">
        <v>0</v>
      </c>
      <c r="J79" s="16">
        <v>0.27113702623906732</v>
      </c>
      <c r="K79" s="16">
        <v>0.47910447761194019</v>
      </c>
      <c r="L79" s="16">
        <v>0.5</v>
      </c>
      <c r="M79" s="16">
        <v>0.20000000000000048</v>
      </c>
      <c r="N79" s="16">
        <v>0.55779674166020166</v>
      </c>
      <c r="O79" s="16">
        <v>0.2</v>
      </c>
      <c r="P79" s="16">
        <v>0.35849056603773582</v>
      </c>
      <c r="Q79" s="16">
        <v>0.66019417475728137</v>
      </c>
      <c r="R79" s="16">
        <v>0.85238095238095235</v>
      </c>
      <c r="S79" s="16">
        <v>0</v>
      </c>
      <c r="T79" s="16">
        <v>0.61006289308176098</v>
      </c>
      <c r="U79" s="16">
        <v>0.45945945945945948</v>
      </c>
      <c r="V79" s="16">
        <v>0.16666666666666666</v>
      </c>
      <c r="W79" s="16">
        <v>0.21052631578947367</v>
      </c>
      <c r="X79" s="16">
        <v>0.23263492378729952</v>
      </c>
      <c r="Y79" s="17" t="s">
        <v>93</v>
      </c>
    </row>
    <row r="80" spans="1:25" x14ac:dyDescent="0.2">
      <c r="A80" s="16">
        <v>145</v>
      </c>
      <c r="B80" s="16" t="s">
        <v>26</v>
      </c>
      <c r="C80" s="16">
        <v>1</v>
      </c>
      <c r="D80" s="16">
        <f>2/21</f>
        <v>9.5238095238095233E-2</v>
      </c>
      <c r="E80" s="16">
        <v>0</v>
      </c>
      <c r="F80" s="16">
        <v>1</v>
      </c>
      <c r="G80" s="16">
        <v>0</v>
      </c>
      <c r="H80" s="16">
        <v>0</v>
      </c>
      <c r="I80" s="16">
        <v>0</v>
      </c>
      <c r="J80" s="16">
        <v>0.27113702623906732</v>
      </c>
      <c r="K80" s="16">
        <v>0.47910447761194019</v>
      </c>
      <c r="L80" s="16">
        <v>0.5</v>
      </c>
      <c r="M80" s="16">
        <v>0.20000000000000048</v>
      </c>
      <c r="N80" s="16">
        <v>0.55585725368502714</v>
      </c>
      <c r="O80" s="16">
        <v>0.2</v>
      </c>
      <c r="P80" s="16">
        <v>0.35849056603773582</v>
      </c>
      <c r="Q80" s="16">
        <v>0.66019417475728137</v>
      </c>
      <c r="R80" s="16">
        <v>0.85238095238095235</v>
      </c>
      <c r="S80" s="16">
        <v>0</v>
      </c>
      <c r="T80" s="16">
        <v>0.61006289308176098</v>
      </c>
      <c r="U80" s="16">
        <v>0.45945945945945948</v>
      </c>
      <c r="V80" s="16">
        <v>0.16666666666666666</v>
      </c>
      <c r="W80" s="16">
        <v>0.21052631578947367</v>
      </c>
      <c r="X80" s="16">
        <v>0.24206841765552853</v>
      </c>
      <c r="Y80" s="17" t="s">
        <v>93</v>
      </c>
    </row>
    <row r="81" spans="1:25" x14ac:dyDescent="0.2">
      <c r="A81" s="16">
        <v>145</v>
      </c>
      <c r="B81" s="16" t="s">
        <v>26</v>
      </c>
      <c r="C81" s="16">
        <v>1</v>
      </c>
      <c r="D81" s="16">
        <f>14/21</f>
        <v>0.66666666666666663</v>
      </c>
      <c r="E81" s="16">
        <v>0</v>
      </c>
      <c r="F81" s="16">
        <v>1</v>
      </c>
      <c r="G81" s="16">
        <v>0</v>
      </c>
      <c r="H81" s="16">
        <v>0.5</v>
      </c>
      <c r="I81" s="16">
        <v>0</v>
      </c>
      <c r="J81" s="16">
        <v>0.27113702623906732</v>
      </c>
      <c r="K81" s="16">
        <v>0.47910447761194019</v>
      </c>
      <c r="L81" s="16">
        <v>0.5</v>
      </c>
      <c r="M81" s="16">
        <v>0.20000000000000048</v>
      </c>
      <c r="N81" s="16">
        <v>0.51590380139643133</v>
      </c>
      <c r="O81" s="16">
        <v>0.2</v>
      </c>
      <c r="P81" s="16">
        <v>0.35849056603773582</v>
      </c>
      <c r="Q81" s="16">
        <v>0.66019417475728137</v>
      </c>
      <c r="R81" s="16">
        <v>0.85238095238095235</v>
      </c>
      <c r="S81" s="16">
        <v>0</v>
      </c>
      <c r="T81" s="16">
        <v>0.61006289308176098</v>
      </c>
      <c r="U81" s="16">
        <v>0.45945945945945948</v>
      </c>
      <c r="V81" s="16">
        <v>0.16666666666666666</v>
      </c>
      <c r="W81" s="16">
        <v>0.21052631578947367</v>
      </c>
      <c r="X81" s="16">
        <v>0.18981182662231269</v>
      </c>
      <c r="Y81" s="17" t="s">
        <v>93</v>
      </c>
    </row>
    <row r="82" spans="1:25" ht="15" x14ac:dyDescent="0.25">
      <c r="A82" s="16">
        <v>256</v>
      </c>
      <c r="B82" s="16" t="s">
        <v>26</v>
      </c>
      <c r="C82" s="16">
        <v>0.8</v>
      </c>
      <c r="D82" s="16">
        <f>3/21</f>
        <v>0.14285714285714285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0.27696793002915443</v>
      </c>
      <c r="K82" s="16">
        <v>0.53283582089552262</v>
      </c>
      <c r="L82" s="16">
        <v>0.5249999999999998</v>
      </c>
      <c r="M82" s="16">
        <v>0.22500000000000023</v>
      </c>
      <c r="N82" s="16">
        <v>0.37703646237393329</v>
      </c>
      <c r="O82" s="16">
        <v>0.2</v>
      </c>
      <c r="P82" s="16">
        <v>0.26792452830188679</v>
      </c>
      <c r="Q82" s="16">
        <v>0.53398058252427172</v>
      </c>
      <c r="R82" s="16">
        <v>0.87142857142857144</v>
      </c>
      <c r="S82" s="16">
        <v>0.10624999999999996</v>
      </c>
      <c r="T82" s="16">
        <v>0.22988050314465411</v>
      </c>
      <c r="U82" s="20">
        <v>0.64317783783783777</v>
      </c>
      <c r="V82" s="16">
        <v>0.27777777777777779</v>
      </c>
      <c r="W82" s="16">
        <v>0.39473684210526316</v>
      </c>
      <c r="X82" s="16">
        <v>0.11858894791718386</v>
      </c>
      <c r="Y82" s="17" t="s">
        <v>94</v>
      </c>
    </row>
    <row r="83" spans="1:25" ht="15" x14ac:dyDescent="0.25">
      <c r="A83" s="16">
        <v>194</v>
      </c>
      <c r="B83" s="16" t="s">
        <v>26</v>
      </c>
      <c r="C83" s="16">
        <v>0.4</v>
      </c>
      <c r="D83" s="16">
        <f>19/21</f>
        <v>0.90476190476190477</v>
      </c>
      <c r="E83" s="16">
        <v>0</v>
      </c>
      <c r="F83" s="16">
        <v>1</v>
      </c>
      <c r="G83" s="16">
        <v>0</v>
      </c>
      <c r="H83" s="16">
        <v>1</v>
      </c>
      <c r="I83" s="16">
        <v>0</v>
      </c>
      <c r="J83" s="16">
        <v>0.37609329446064144</v>
      </c>
      <c r="K83" s="16">
        <v>0.55373134328358198</v>
      </c>
      <c r="L83" s="16">
        <v>0.63333333333333408</v>
      </c>
      <c r="M83" s="16">
        <v>0.35000000000000026</v>
      </c>
      <c r="N83" s="16">
        <v>0.60705973622963538</v>
      </c>
      <c r="O83" s="16">
        <v>0.3</v>
      </c>
      <c r="P83" s="16">
        <v>0.26415094339622641</v>
      </c>
      <c r="Q83" s="16">
        <v>0.21359223300970853</v>
      </c>
      <c r="R83" s="16">
        <v>0.6333333333333333</v>
      </c>
      <c r="S83" s="16">
        <v>0</v>
      </c>
      <c r="T83" s="16">
        <v>0.70440251572327039</v>
      </c>
      <c r="U83" s="16">
        <v>0.72972972972972971</v>
      </c>
      <c r="V83" s="16">
        <v>8.3333333333333329E-2</v>
      </c>
      <c r="W83" s="16">
        <v>0.15789473684210525</v>
      </c>
      <c r="X83" s="20">
        <v>0.29945538950399681</v>
      </c>
      <c r="Y83" s="16" t="s">
        <v>94</v>
      </c>
    </row>
    <row r="84" spans="1:25" x14ac:dyDescent="0.2">
      <c r="A84" s="17">
        <v>231</v>
      </c>
      <c r="B84" s="17" t="s">
        <v>26</v>
      </c>
      <c r="C84" s="17">
        <v>0.6</v>
      </c>
      <c r="D84" s="17">
        <f>6/21</f>
        <v>0.2857142857142857</v>
      </c>
      <c r="E84" s="17">
        <v>0</v>
      </c>
      <c r="F84" s="17">
        <v>0</v>
      </c>
      <c r="G84" s="17">
        <v>0</v>
      </c>
      <c r="H84" s="17">
        <v>0.5</v>
      </c>
      <c r="I84" s="17">
        <v>0</v>
      </c>
      <c r="J84" s="17">
        <v>0.2303206997084549</v>
      </c>
      <c r="K84" s="17">
        <v>0.4492537313432835</v>
      </c>
      <c r="L84" s="17">
        <v>0.43333333333333357</v>
      </c>
      <c r="M84" s="17">
        <v>0.38333333333333347</v>
      </c>
      <c r="N84" s="17">
        <v>0.51784328937160584</v>
      </c>
      <c r="O84" s="17">
        <v>0.4</v>
      </c>
      <c r="P84" s="17">
        <v>0.34339622641509432</v>
      </c>
      <c r="Q84" s="18">
        <v>0.32912621359223304</v>
      </c>
      <c r="R84" s="17">
        <v>0.66666666666666685</v>
      </c>
      <c r="S84" s="17">
        <v>0.125</v>
      </c>
      <c r="T84" s="17">
        <v>0.66666666666666663</v>
      </c>
      <c r="U84" s="17">
        <v>0.45945945945945948</v>
      </c>
      <c r="V84" s="17">
        <v>0.16666666666666666</v>
      </c>
      <c r="W84" s="17">
        <v>0.26315789473684209</v>
      </c>
      <c r="X84" s="17">
        <v>0.28255796633732189</v>
      </c>
      <c r="Y84" s="22" t="s">
        <v>94</v>
      </c>
    </row>
    <row r="85" spans="1:25" ht="15" x14ac:dyDescent="0.25">
      <c r="A85" s="16">
        <v>186</v>
      </c>
      <c r="B85" s="16" t="s">
        <v>26</v>
      </c>
      <c r="C85" s="16">
        <v>0.6</v>
      </c>
      <c r="D85" s="16">
        <v>1</v>
      </c>
      <c r="E85" s="16">
        <v>0</v>
      </c>
      <c r="F85" s="16">
        <v>0</v>
      </c>
      <c r="G85" s="16">
        <v>0</v>
      </c>
      <c r="H85" s="16">
        <v>0.5</v>
      </c>
      <c r="I85" s="16">
        <v>0</v>
      </c>
      <c r="J85" s="16">
        <v>0.34402332361516058</v>
      </c>
      <c r="K85" s="16">
        <v>0.51641791044776109</v>
      </c>
      <c r="L85" s="16">
        <v>1</v>
      </c>
      <c r="M85" s="16">
        <v>0.22500000000000023</v>
      </c>
      <c r="N85" s="16">
        <v>0.72847168347556246</v>
      </c>
      <c r="O85" s="16">
        <v>0.6</v>
      </c>
      <c r="P85" s="16">
        <v>0.53584905660377358</v>
      </c>
      <c r="Q85" s="16">
        <v>1</v>
      </c>
      <c r="R85" s="16">
        <v>0.49523809523809526</v>
      </c>
      <c r="S85" s="16">
        <v>0.1875</v>
      </c>
      <c r="T85" s="16">
        <v>0.56961635220125784</v>
      </c>
      <c r="U85" s="16">
        <v>0.86486486486486491</v>
      </c>
      <c r="V85" s="16">
        <v>0.1111111111111111</v>
      </c>
      <c r="W85" s="16">
        <v>0.31578947368421051</v>
      </c>
      <c r="X85" s="20">
        <v>0.39809828211111664</v>
      </c>
      <c r="Y85" s="20" t="s">
        <v>95</v>
      </c>
    </row>
    <row r="86" spans="1:25" x14ac:dyDescent="0.2">
      <c r="A86" s="16">
        <v>65</v>
      </c>
      <c r="B86" s="16" t="s">
        <v>27</v>
      </c>
      <c r="C86" s="16">
        <v>0.2</v>
      </c>
      <c r="D86" s="16">
        <f>12/21</f>
        <v>0.5714285714285714</v>
      </c>
      <c r="E86" s="16">
        <v>0</v>
      </c>
      <c r="F86" s="16">
        <v>0</v>
      </c>
      <c r="G86" s="16">
        <v>1</v>
      </c>
      <c r="H86" s="16">
        <v>0</v>
      </c>
      <c r="I86" s="16">
        <v>0</v>
      </c>
      <c r="J86" s="16">
        <v>0.46064139941690979</v>
      </c>
      <c r="K86" s="16">
        <v>0.5149253731343284</v>
      </c>
      <c r="L86" s="16">
        <v>0.51666666666666694</v>
      </c>
      <c r="M86" s="16">
        <v>0.59166666666666679</v>
      </c>
      <c r="N86" s="16">
        <v>0.32505818463925523</v>
      </c>
      <c r="O86" s="16">
        <v>0.2</v>
      </c>
      <c r="P86" s="16">
        <v>0.23018867924528302</v>
      </c>
      <c r="Q86" s="16">
        <v>0.38834951456310679</v>
      </c>
      <c r="R86" s="16">
        <v>0.70000000000000007</v>
      </c>
      <c r="S86" s="16">
        <v>0.10624999999999996</v>
      </c>
      <c r="T86" s="16">
        <v>0.27672955974842767</v>
      </c>
      <c r="U86" s="16">
        <v>2.7027027027027029E-2</v>
      </c>
      <c r="V86" s="16">
        <v>0.44444444444444442</v>
      </c>
      <c r="W86" s="16">
        <v>0.47368421052631576</v>
      </c>
      <c r="X86" s="16">
        <v>9.5079688198202672E-2</v>
      </c>
      <c r="Y86" s="16" t="s">
        <v>90</v>
      </c>
    </row>
    <row r="87" spans="1:25" x14ac:dyDescent="0.2">
      <c r="A87" s="16">
        <v>65</v>
      </c>
      <c r="B87" s="16" t="s">
        <v>27</v>
      </c>
      <c r="C87" s="16">
        <v>0.2</v>
      </c>
      <c r="D87" s="16">
        <f>12/21</f>
        <v>0.5714285714285714</v>
      </c>
      <c r="E87" s="16">
        <v>1</v>
      </c>
      <c r="F87" s="16">
        <v>1</v>
      </c>
      <c r="G87" s="16">
        <v>1</v>
      </c>
      <c r="H87" s="16">
        <v>0</v>
      </c>
      <c r="I87" s="16">
        <v>0</v>
      </c>
      <c r="J87" s="16">
        <v>0.46064139941690979</v>
      </c>
      <c r="K87" s="16">
        <v>0.5149253731343284</v>
      </c>
      <c r="L87" s="16">
        <v>0.51666666666666694</v>
      </c>
      <c r="M87" s="16">
        <v>0.59166666666666679</v>
      </c>
      <c r="N87" s="16">
        <v>0.38479441427463151</v>
      </c>
      <c r="O87" s="16">
        <v>0.2</v>
      </c>
      <c r="P87" s="16">
        <v>0.18490566037735848</v>
      </c>
      <c r="Q87" s="16">
        <v>0.34951456310679607</v>
      </c>
      <c r="R87" s="16">
        <v>0.60952380952380958</v>
      </c>
      <c r="S87" s="16">
        <v>0.96875</v>
      </c>
      <c r="T87" s="16">
        <v>0.15723270440251572</v>
      </c>
      <c r="U87" s="16">
        <v>0.1891891891891892</v>
      </c>
      <c r="V87" s="16">
        <v>0.47222222222222221</v>
      </c>
      <c r="W87" s="16">
        <v>0.44736842105263158</v>
      </c>
      <c r="X87" s="16">
        <v>0.13852340995978352</v>
      </c>
      <c r="Y87" s="16" t="s">
        <v>92</v>
      </c>
    </row>
    <row r="88" spans="1:25" x14ac:dyDescent="0.2">
      <c r="A88" s="16">
        <v>65</v>
      </c>
      <c r="B88" s="16" t="s">
        <v>27</v>
      </c>
      <c r="C88" s="16">
        <v>0.2</v>
      </c>
      <c r="D88" s="16">
        <f>12/21</f>
        <v>0.5714285714285714</v>
      </c>
      <c r="E88" s="16">
        <v>0</v>
      </c>
      <c r="F88" s="16">
        <v>0</v>
      </c>
      <c r="G88" s="16">
        <v>1</v>
      </c>
      <c r="H88" s="16">
        <v>0</v>
      </c>
      <c r="I88" s="16">
        <v>0</v>
      </c>
      <c r="J88" s="16">
        <v>0.46064139941690979</v>
      </c>
      <c r="K88" s="16">
        <v>0.5149253731343284</v>
      </c>
      <c r="L88" s="16">
        <v>0.51666666666666694</v>
      </c>
      <c r="M88" s="16">
        <v>0.59166666666666679</v>
      </c>
      <c r="N88" s="16">
        <v>0.35919317300232739</v>
      </c>
      <c r="O88" s="16">
        <v>0.2</v>
      </c>
      <c r="P88" s="16">
        <v>0.23018867924528302</v>
      </c>
      <c r="Q88" s="16">
        <v>0.38834951456310679</v>
      </c>
      <c r="R88" s="16">
        <v>0.70000000000000007</v>
      </c>
      <c r="S88" s="16">
        <v>0.10624999999999996</v>
      </c>
      <c r="T88" s="16">
        <v>0.27672955974842767</v>
      </c>
      <c r="U88" s="16">
        <v>2.7027027027027029E-2</v>
      </c>
      <c r="V88" s="16">
        <v>0.3888888888888889</v>
      </c>
      <c r="W88" s="16">
        <v>0.42105263157894735</v>
      </c>
      <c r="X88" s="16">
        <v>0.14348840673253563</v>
      </c>
      <c r="Y88" s="16" t="s">
        <v>92</v>
      </c>
    </row>
    <row r="89" spans="1:25" x14ac:dyDescent="0.2">
      <c r="A89" s="16">
        <v>81</v>
      </c>
      <c r="B89" s="16" t="s">
        <v>27</v>
      </c>
      <c r="C89" s="16">
        <v>0.4</v>
      </c>
      <c r="D89" s="16">
        <f>15/21</f>
        <v>0.7142857142857143</v>
      </c>
      <c r="E89" s="16">
        <v>0</v>
      </c>
      <c r="F89" s="16">
        <v>0</v>
      </c>
      <c r="G89" s="16">
        <v>1</v>
      </c>
      <c r="H89" s="16">
        <v>0</v>
      </c>
      <c r="I89" s="16">
        <v>0</v>
      </c>
      <c r="J89" s="16">
        <v>0.2303206997084549</v>
      </c>
      <c r="K89" s="16">
        <v>0.26417910447761217</v>
      </c>
      <c r="L89" s="16">
        <v>0.27500000000000036</v>
      </c>
      <c r="M89" s="16">
        <v>0.35000000000000026</v>
      </c>
      <c r="N89" s="16">
        <v>0.16330488750969743</v>
      </c>
      <c r="O89" s="16">
        <v>0.2</v>
      </c>
      <c r="P89" s="16">
        <v>0.10943396226415095</v>
      </c>
      <c r="Q89" s="16">
        <v>0.11650485436893174</v>
      </c>
      <c r="R89" s="16">
        <v>0.49523809523809526</v>
      </c>
      <c r="S89" s="16">
        <v>0.16249999999999998</v>
      </c>
      <c r="T89" s="16">
        <v>0.13836477987421383</v>
      </c>
      <c r="U89" s="16">
        <v>0.67567567567567566</v>
      </c>
      <c r="V89" s="16">
        <v>0.69444444444444442</v>
      </c>
      <c r="W89" s="16">
        <v>0.71052631578947367</v>
      </c>
      <c r="X89" s="16">
        <v>3.6170001489499032E-2</v>
      </c>
      <c r="Y89" s="16" t="s">
        <v>87</v>
      </c>
    </row>
    <row r="90" spans="1:25" x14ac:dyDescent="0.2">
      <c r="A90" s="16">
        <v>85</v>
      </c>
      <c r="B90" s="16" t="s">
        <v>27</v>
      </c>
      <c r="C90" s="16">
        <v>0.4</v>
      </c>
      <c r="D90" s="16">
        <f>9/21</f>
        <v>0.42857142857142855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v>0.28862973760932953</v>
      </c>
      <c r="K90" s="16">
        <v>0.51194029850746281</v>
      </c>
      <c r="L90" s="16">
        <v>0.40833333333333383</v>
      </c>
      <c r="M90" s="16">
        <v>0.52500000000000036</v>
      </c>
      <c r="N90" s="16">
        <v>0.31652443754848719</v>
      </c>
      <c r="O90" s="16">
        <v>0.2</v>
      </c>
      <c r="P90" s="16">
        <v>0.18490566037735848</v>
      </c>
      <c r="Q90" s="16">
        <v>0.23300970873786389</v>
      </c>
      <c r="R90" s="16">
        <v>0.71904761904761916</v>
      </c>
      <c r="S90" s="16">
        <v>0.125</v>
      </c>
      <c r="T90" s="16">
        <v>0.2389937106918239</v>
      </c>
      <c r="U90" s="16">
        <v>0.89189189189189189</v>
      </c>
      <c r="V90" s="16">
        <v>0.3888888888888889</v>
      </c>
      <c r="W90" s="16">
        <v>0.44736842105263158</v>
      </c>
      <c r="X90" s="16">
        <v>9.2522714860235347E-2</v>
      </c>
      <c r="Y90" s="16" t="s">
        <v>90</v>
      </c>
    </row>
    <row r="91" spans="1:25" x14ac:dyDescent="0.2">
      <c r="A91" s="16">
        <v>85</v>
      </c>
      <c r="B91" s="16" t="s">
        <v>27</v>
      </c>
      <c r="C91" s="16">
        <v>0.4</v>
      </c>
      <c r="D91" s="16">
        <f>9/21</f>
        <v>0.42857142857142855</v>
      </c>
      <c r="E91" s="16">
        <v>0</v>
      </c>
      <c r="F91" s="16">
        <v>0</v>
      </c>
      <c r="G91" s="16">
        <v>1</v>
      </c>
      <c r="H91" s="16">
        <v>0</v>
      </c>
      <c r="I91" s="16">
        <v>0</v>
      </c>
      <c r="J91" s="16">
        <v>0.28862973760932953</v>
      </c>
      <c r="K91" s="16">
        <v>0.51194029850746281</v>
      </c>
      <c r="L91" s="16">
        <v>0.18333333333333357</v>
      </c>
      <c r="M91" s="16">
        <v>0.52500000000000036</v>
      </c>
      <c r="N91" s="16">
        <v>0.34290147401086113</v>
      </c>
      <c r="O91" s="16">
        <v>0.2</v>
      </c>
      <c r="P91" s="16">
        <v>0.18490566037735848</v>
      </c>
      <c r="Q91" s="16">
        <v>0.23300970873786389</v>
      </c>
      <c r="R91" s="16">
        <v>0.71904761904761916</v>
      </c>
      <c r="S91" s="16">
        <v>0.125</v>
      </c>
      <c r="T91" s="16">
        <v>0.2389937106918239</v>
      </c>
      <c r="U91" s="16">
        <v>0.89189189189189189</v>
      </c>
      <c r="V91" s="16">
        <v>0.3888888888888889</v>
      </c>
      <c r="W91" s="16">
        <v>0.44736842105263158</v>
      </c>
      <c r="X91" s="16">
        <v>0.12851894146268805</v>
      </c>
      <c r="Y91" s="16" t="s">
        <v>91</v>
      </c>
    </row>
    <row r="92" spans="1:25" x14ac:dyDescent="0.2">
      <c r="A92" s="16">
        <v>85</v>
      </c>
      <c r="B92" s="16" t="s">
        <v>27</v>
      </c>
      <c r="C92" s="16">
        <v>0.4</v>
      </c>
      <c r="D92" s="16">
        <f>9/21</f>
        <v>0.42857142857142855</v>
      </c>
      <c r="E92" s="16">
        <v>0</v>
      </c>
      <c r="F92" s="16">
        <v>0</v>
      </c>
      <c r="G92" s="16">
        <v>1</v>
      </c>
      <c r="H92" s="16">
        <v>0</v>
      </c>
      <c r="I92" s="16">
        <v>0</v>
      </c>
      <c r="J92" s="16">
        <v>0.28862973760932953</v>
      </c>
      <c r="K92" s="16">
        <v>0.51194029850746281</v>
      </c>
      <c r="L92" s="16">
        <v>0.40833333333333383</v>
      </c>
      <c r="M92" s="16">
        <v>0.52500000000000036</v>
      </c>
      <c r="N92" s="16">
        <v>0.37897595034910786</v>
      </c>
      <c r="O92" s="16">
        <v>0.2</v>
      </c>
      <c r="P92" s="16">
        <v>0.18490566037735848</v>
      </c>
      <c r="Q92" s="16">
        <v>0.23300970873786389</v>
      </c>
      <c r="R92" s="16">
        <v>0.71904761904761916</v>
      </c>
      <c r="S92" s="16">
        <v>0.125</v>
      </c>
      <c r="T92" s="16">
        <v>0.33333333333333331</v>
      </c>
      <c r="U92" s="16">
        <v>0.89189189189189189</v>
      </c>
      <c r="V92" s="16">
        <v>0.30555555555555558</v>
      </c>
      <c r="W92" s="16">
        <v>0.31578947368421051</v>
      </c>
      <c r="X92" s="16">
        <v>0.19430514870165336</v>
      </c>
      <c r="Y92" s="17" t="s">
        <v>93</v>
      </c>
    </row>
    <row r="93" spans="1:25" x14ac:dyDescent="0.2">
      <c r="A93" s="16">
        <v>90</v>
      </c>
      <c r="B93" s="16" t="s">
        <v>27</v>
      </c>
      <c r="C93" s="16">
        <v>0.2</v>
      </c>
      <c r="D93" s="16">
        <f>12/21</f>
        <v>0.5714285714285714</v>
      </c>
      <c r="E93" s="16">
        <v>0</v>
      </c>
      <c r="F93" s="16">
        <v>0</v>
      </c>
      <c r="G93" s="16">
        <v>1</v>
      </c>
      <c r="H93" s="16">
        <v>0.5</v>
      </c>
      <c r="I93" s="16">
        <v>0</v>
      </c>
      <c r="J93" s="16">
        <v>0.52186588921282795</v>
      </c>
      <c r="K93" s="16">
        <v>0.69701492537313459</v>
      </c>
      <c r="L93" s="16">
        <v>0.51666666666666694</v>
      </c>
      <c r="M93" s="16">
        <v>0.52500000000000036</v>
      </c>
      <c r="N93" s="16">
        <v>0.6373157486423584</v>
      </c>
      <c r="O93" s="16">
        <v>0.4</v>
      </c>
      <c r="P93" s="16">
        <v>0.41509433962264153</v>
      </c>
      <c r="Q93" s="16">
        <v>0.34951456310679607</v>
      </c>
      <c r="R93" s="16">
        <v>0.60952380952380958</v>
      </c>
      <c r="S93" s="16">
        <v>0.13749999999999996</v>
      </c>
      <c r="T93" s="16">
        <v>0.67924528301886788</v>
      </c>
      <c r="U93" s="16">
        <v>0.56756756756756754</v>
      </c>
      <c r="V93" s="16">
        <v>0.19444444444444445</v>
      </c>
      <c r="W93" s="16">
        <v>0.21052631578947367</v>
      </c>
      <c r="X93" s="16">
        <v>0.26244972940767586</v>
      </c>
      <c r="Y93" s="16" t="s">
        <v>94</v>
      </c>
    </row>
    <row r="94" spans="1:25" x14ac:dyDescent="0.2">
      <c r="A94" s="16">
        <v>91</v>
      </c>
      <c r="B94" s="16" t="s">
        <v>27</v>
      </c>
      <c r="C94" s="16">
        <v>0.4</v>
      </c>
      <c r="D94" s="16">
        <f>12/21</f>
        <v>0.5714285714285714</v>
      </c>
      <c r="E94" s="16">
        <v>0</v>
      </c>
      <c r="F94" s="16">
        <v>0</v>
      </c>
      <c r="G94" s="16">
        <v>1</v>
      </c>
      <c r="H94" s="16">
        <v>0</v>
      </c>
      <c r="I94" s="16">
        <v>0</v>
      </c>
      <c r="J94" s="16">
        <v>0.26530612244897978</v>
      </c>
      <c r="K94" s="16">
        <v>0.3761194029850749</v>
      </c>
      <c r="L94" s="16">
        <v>0.3416666666666674</v>
      </c>
      <c r="M94" s="16">
        <v>0.43333333333333357</v>
      </c>
      <c r="N94" s="16">
        <v>0.23002327385570209</v>
      </c>
      <c r="O94" s="16">
        <v>0.2</v>
      </c>
      <c r="P94" s="16">
        <v>0.13962264150943396</v>
      </c>
      <c r="Q94" s="16">
        <v>0.27184466019417464</v>
      </c>
      <c r="R94" s="16">
        <v>0.45714285714285713</v>
      </c>
      <c r="S94" s="16">
        <v>0.125</v>
      </c>
      <c r="T94" s="16">
        <v>0.13836477987421383</v>
      </c>
      <c r="U94" s="16">
        <v>0.35135135135135137</v>
      </c>
      <c r="V94" s="16">
        <v>0.47222222222222221</v>
      </c>
      <c r="W94" s="16">
        <v>0.55263157894736847</v>
      </c>
      <c r="X94" s="16">
        <v>4.5181470632044092E-2</v>
      </c>
      <c r="Y94" s="16" t="s">
        <v>88</v>
      </c>
    </row>
    <row r="95" spans="1:25" x14ac:dyDescent="0.2">
      <c r="A95" s="16">
        <v>91</v>
      </c>
      <c r="B95" s="16" t="s">
        <v>27</v>
      </c>
      <c r="C95" s="16">
        <v>0.4</v>
      </c>
      <c r="D95" s="16">
        <f>12/21</f>
        <v>0.5714285714285714</v>
      </c>
      <c r="E95" s="16">
        <v>0</v>
      </c>
      <c r="F95" s="16">
        <v>0</v>
      </c>
      <c r="G95" s="16">
        <v>1</v>
      </c>
      <c r="H95" s="16">
        <v>0</v>
      </c>
      <c r="I95" s="16">
        <v>0</v>
      </c>
      <c r="J95" s="16">
        <v>0.26530612244897978</v>
      </c>
      <c r="K95" s="16">
        <v>0.3761194029850749</v>
      </c>
      <c r="L95" s="16">
        <v>0.3416666666666674</v>
      </c>
      <c r="M95" s="16">
        <v>0.43333333333333357</v>
      </c>
      <c r="N95" s="16">
        <v>0.23506594259115593</v>
      </c>
      <c r="O95" s="16">
        <v>0.2</v>
      </c>
      <c r="P95" s="16">
        <v>0.13962264150943396</v>
      </c>
      <c r="Q95" s="16">
        <v>0.27184466019417464</v>
      </c>
      <c r="R95" s="16">
        <v>0.45714285714285713</v>
      </c>
      <c r="S95" s="16">
        <v>0.125</v>
      </c>
      <c r="T95" s="16">
        <v>0.13836477987421383</v>
      </c>
      <c r="U95" s="16">
        <v>0.35135135135135137</v>
      </c>
      <c r="V95" s="16">
        <v>0.69444444444444442</v>
      </c>
      <c r="W95" s="16">
        <v>0.81578947368421051</v>
      </c>
      <c r="X95" s="16">
        <v>6.5041457723052476E-2</v>
      </c>
      <c r="Y95" s="16" t="s">
        <v>89</v>
      </c>
    </row>
    <row r="96" spans="1:25" x14ac:dyDescent="0.2">
      <c r="A96" s="16">
        <v>91</v>
      </c>
      <c r="B96" s="16" t="s">
        <v>27</v>
      </c>
      <c r="C96" s="16">
        <v>0.4</v>
      </c>
      <c r="D96" s="16">
        <f>12/21</f>
        <v>0.5714285714285714</v>
      </c>
      <c r="E96" s="16">
        <v>1</v>
      </c>
      <c r="F96" s="16">
        <v>0</v>
      </c>
      <c r="G96" s="16">
        <v>1</v>
      </c>
      <c r="H96" s="16">
        <v>0</v>
      </c>
      <c r="I96" s="16">
        <v>0</v>
      </c>
      <c r="J96" s="16">
        <v>0.26530612244897978</v>
      </c>
      <c r="K96" s="16">
        <v>0.3761194029850749</v>
      </c>
      <c r="L96" s="16">
        <v>0.3416666666666674</v>
      </c>
      <c r="M96" s="16">
        <v>0.43333333333333357</v>
      </c>
      <c r="N96" s="16">
        <v>0.30527540729247477</v>
      </c>
      <c r="O96" s="16">
        <v>0.2</v>
      </c>
      <c r="P96" s="16">
        <v>0.18490566037735848</v>
      </c>
      <c r="Q96" s="16">
        <v>0.34951456310679607</v>
      </c>
      <c r="R96" s="16">
        <v>0.60952380952380958</v>
      </c>
      <c r="S96" s="16">
        <v>0.96875</v>
      </c>
      <c r="T96" s="16">
        <v>5.0314465408805034E-2</v>
      </c>
      <c r="U96" s="16">
        <v>0.1891891891891892</v>
      </c>
      <c r="V96" s="16">
        <v>0.58333333333333337</v>
      </c>
      <c r="W96" s="16">
        <v>0.52631578947368418</v>
      </c>
      <c r="X96" s="16">
        <v>6.9013455141254162E-2</v>
      </c>
      <c r="Y96" s="16" t="s">
        <v>89</v>
      </c>
    </row>
    <row r="97" spans="1:25" x14ac:dyDescent="0.2">
      <c r="A97" s="16">
        <v>91</v>
      </c>
      <c r="B97" s="16" t="s">
        <v>27</v>
      </c>
      <c r="C97" s="16">
        <v>0.4</v>
      </c>
      <c r="D97" s="16">
        <f>12/21</f>
        <v>0.5714285714285714</v>
      </c>
      <c r="E97" s="16">
        <v>0</v>
      </c>
      <c r="F97" s="16">
        <v>0</v>
      </c>
      <c r="G97" s="16">
        <v>1</v>
      </c>
      <c r="H97" s="16">
        <v>0</v>
      </c>
      <c r="I97" s="16">
        <v>0</v>
      </c>
      <c r="J97" s="16">
        <v>0.26530612244897978</v>
      </c>
      <c r="K97" s="16">
        <v>0.3761194029850749</v>
      </c>
      <c r="L97" s="16">
        <v>0.3416666666666674</v>
      </c>
      <c r="M97" s="16">
        <v>0.41666666666666669</v>
      </c>
      <c r="N97" s="16">
        <v>0.25290923196276183</v>
      </c>
      <c r="O97" s="16">
        <v>0.2</v>
      </c>
      <c r="P97" s="16">
        <v>0.13962264150943396</v>
      </c>
      <c r="Q97" s="16">
        <v>0.27184466019417464</v>
      </c>
      <c r="R97" s="16">
        <v>0.45714285714285713</v>
      </c>
      <c r="S97" s="16">
        <v>0.125</v>
      </c>
      <c r="T97" s="16">
        <v>0.13836477987421383</v>
      </c>
      <c r="U97" s="16">
        <v>0.35135135135135137</v>
      </c>
      <c r="V97" s="16">
        <v>0.41666666666666669</v>
      </c>
      <c r="W97" s="16">
        <v>0.47368421052631576</v>
      </c>
      <c r="X97" s="16">
        <v>0.10277543319596842</v>
      </c>
      <c r="Y97" s="16" t="s">
        <v>91</v>
      </c>
    </row>
    <row r="98" spans="1:25" x14ac:dyDescent="0.2">
      <c r="A98" s="16">
        <v>93</v>
      </c>
      <c r="B98" s="16" t="s">
        <v>27</v>
      </c>
      <c r="C98" s="16">
        <v>0.2</v>
      </c>
      <c r="D98" s="16">
        <f>20/21</f>
        <v>0.95238095238095233</v>
      </c>
      <c r="E98" s="16">
        <v>1</v>
      </c>
      <c r="F98" s="16">
        <v>1</v>
      </c>
      <c r="G98" s="16">
        <v>1</v>
      </c>
      <c r="H98" s="16">
        <v>0.5</v>
      </c>
      <c r="I98" s="16">
        <v>0</v>
      </c>
      <c r="J98" s="16">
        <v>0.68221574344023317</v>
      </c>
      <c r="K98" s="16">
        <v>0.74328358208955236</v>
      </c>
      <c r="L98" s="16">
        <v>0.83333333333333337</v>
      </c>
      <c r="M98" s="16">
        <v>0.7250000000000002</v>
      </c>
      <c r="N98" s="16">
        <v>0.78626842513576412</v>
      </c>
      <c r="O98" s="16">
        <v>0.3</v>
      </c>
      <c r="P98" s="16">
        <v>0.46037735849056605</v>
      </c>
      <c r="Q98" s="16">
        <v>0.65048543689320393</v>
      </c>
      <c r="R98" s="16">
        <v>0.74761904761904774</v>
      </c>
      <c r="S98" s="16">
        <v>0.90625</v>
      </c>
      <c r="T98" s="16">
        <v>0.47169811320754718</v>
      </c>
      <c r="U98" s="16">
        <v>0.10810810810810811</v>
      </c>
      <c r="V98" s="16">
        <v>0.25</v>
      </c>
      <c r="W98" s="16">
        <v>0.23684210526315788</v>
      </c>
      <c r="X98" s="16">
        <v>0.50727372027208184</v>
      </c>
      <c r="Y98" s="16" t="s">
        <v>96</v>
      </c>
    </row>
    <row r="99" spans="1:25" x14ac:dyDescent="0.2">
      <c r="A99" s="16">
        <v>93</v>
      </c>
      <c r="B99" s="16" t="s">
        <v>27</v>
      </c>
      <c r="C99" s="16">
        <v>0.2</v>
      </c>
      <c r="D99" s="16">
        <f>20/21</f>
        <v>0.95238095238095233</v>
      </c>
      <c r="E99" s="16">
        <v>1</v>
      </c>
      <c r="F99" s="16">
        <v>1</v>
      </c>
      <c r="G99" s="16">
        <v>1</v>
      </c>
      <c r="H99" s="16">
        <v>0.5</v>
      </c>
      <c r="I99" s="16">
        <v>0</v>
      </c>
      <c r="J99" s="16">
        <v>0.84548104956268189</v>
      </c>
      <c r="K99" s="16">
        <v>0.91791044776119401</v>
      </c>
      <c r="L99" s="16">
        <v>0.95000000000000051</v>
      </c>
      <c r="M99" s="16">
        <v>0.70833333333333337</v>
      </c>
      <c r="N99" s="16">
        <v>0.88518231186966645</v>
      </c>
      <c r="O99" s="16">
        <v>0.3</v>
      </c>
      <c r="P99" s="16">
        <v>0.46037735849056605</v>
      </c>
      <c r="Q99" s="16">
        <v>0.65048543689320393</v>
      </c>
      <c r="R99" s="16">
        <v>0.74761904761904774</v>
      </c>
      <c r="S99" s="16">
        <v>0.90625</v>
      </c>
      <c r="T99" s="16">
        <v>0.47169811320754718</v>
      </c>
      <c r="U99" s="16">
        <v>0.10810810810810811</v>
      </c>
      <c r="V99" s="16">
        <v>0.25</v>
      </c>
      <c r="W99" s="16">
        <v>0.23684210526315788</v>
      </c>
      <c r="X99" s="16">
        <v>0.65741522268010522</v>
      </c>
      <c r="Y99" s="16" t="s">
        <v>96</v>
      </c>
    </row>
    <row r="100" spans="1:25" x14ac:dyDescent="0.2">
      <c r="A100" s="16">
        <v>94</v>
      </c>
      <c r="B100" s="16" t="s">
        <v>27</v>
      </c>
      <c r="C100" s="16">
        <v>0.8</v>
      </c>
      <c r="D100" s="16">
        <f>4/21</f>
        <v>0.19047619047619047</v>
      </c>
      <c r="E100" s="16">
        <v>1</v>
      </c>
      <c r="F100" s="16">
        <v>0</v>
      </c>
      <c r="G100" s="16">
        <v>1</v>
      </c>
      <c r="H100" s="16">
        <v>0</v>
      </c>
      <c r="I100" s="16">
        <v>0</v>
      </c>
      <c r="J100" s="16">
        <v>0.31195335276967928</v>
      </c>
      <c r="K100" s="16">
        <v>0.4567164179104477</v>
      </c>
      <c r="L100" s="16">
        <v>0.43333333333333357</v>
      </c>
      <c r="M100" s="16">
        <v>0.65833333333333377</v>
      </c>
      <c r="N100" s="16">
        <v>0.30100853374709075</v>
      </c>
      <c r="O100" s="16">
        <v>0.2</v>
      </c>
      <c r="P100" s="16">
        <v>0.13584905660377358</v>
      </c>
      <c r="Q100" s="16">
        <v>9.7087378640776378E-2</v>
      </c>
      <c r="R100" s="16">
        <v>0.6333333333333333</v>
      </c>
      <c r="S100" s="16">
        <v>1</v>
      </c>
      <c r="T100" s="16">
        <v>2.5157232704402517E-2</v>
      </c>
      <c r="U100" s="16">
        <v>0.35135135135135137</v>
      </c>
      <c r="V100" s="16">
        <v>0.66666666666666663</v>
      </c>
      <c r="W100" s="16">
        <v>0.78947368421052633</v>
      </c>
      <c r="X100" s="16">
        <v>7.1421478576038921E-2</v>
      </c>
      <c r="Y100" s="16" t="s">
        <v>89</v>
      </c>
    </row>
    <row r="101" spans="1:25" x14ac:dyDescent="0.2">
      <c r="A101" s="16">
        <v>94</v>
      </c>
      <c r="B101" s="16" t="s">
        <v>27</v>
      </c>
      <c r="C101" s="16">
        <v>0.8</v>
      </c>
      <c r="D101" s="16">
        <f>4/21</f>
        <v>0.19047619047619047</v>
      </c>
      <c r="E101" s="16">
        <v>0</v>
      </c>
      <c r="F101" s="16">
        <v>0</v>
      </c>
      <c r="G101" s="16">
        <v>1</v>
      </c>
      <c r="H101" s="16">
        <v>0</v>
      </c>
      <c r="I101" s="16">
        <v>0</v>
      </c>
      <c r="J101" s="16">
        <v>0.31195335276967928</v>
      </c>
      <c r="K101" s="16">
        <v>0.4567164179104477</v>
      </c>
      <c r="L101" s="16">
        <v>0.43333333333333357</v>
      </c>
      <c r="M101" s="16">
        <v>0.65833333333333377</v>
      </c>
      <c r="N101" s="16">
        <v>0.2808378588052754</v>
      </c>
      <c r="O101" s="16">
        <v>0.2</v>
      </c>
      <c r="P101" s="16">
        <v>0.1811320754716981</v>
      </c>
      <c r="Q101" s="16">
        <v>0.27184466019417464</v>
      </c>
      <c r="R101" s="16">
        <v>0.6333333333333333</v>
      </c>
      <c r="S101" s="16">
        <v>0.125</v>
      </c>
      <c r="T101" s="16">
        <v>0.23270440251572327</v>
      </c>
      <c r="U101" s="16">
        <v>0.59459459459459463</v>
      </c>
      <c r="V101" s="16">
        <v>0.3888888888888889</v>
      </c>
      <c r="W101" s="16">
        <v>0.47368421052631576</v>
      </c>
      <c r="X101" s="16">
        <v>7.6386475348791019E-2</v>
      </c>
      <c r="Y101" s="16" t="s">
        <v>90</v>
      </c>
    </row>
    <row r="102" spans="1:25" x14ac:dyDescent="0.2">
      <c r="A102" s="16">
        <v>94</v>
      </c>
      <c r="B102" s="16" t="s">
        <v>27</v>
      </c>
      <c r="C102" s="16">
        <v>0.8</v>
      </c>
      <c r="D102" s="16">
        <f>4/21</f>
        <v>0.19047619047619047</v>
      </c>
      <c r="E102" s="16">
        <v>0</v>
      </c>
      <c r="F102" s="16">
        <v>0</v>
      </c>
      <c r="G102" s="16">
        <v>1</v>
      </c>
      <c r="H102" s="16">
        <v>0</v>
      </c>
      <c r="I102" s="16">
        <v>0</v>
      </c>
      <c r="J102" s="16">
        <v>0.31195335276967928</v>
      </c>
      <c r="K102" s="16">
        <v>0.4567164179104477</v>
      </c>
      <c r="L102" s="16">
        <v>0.43333333333333357</v>
      </c>
      <c r="M102" s="16">
        <v>0.65833333333333377</v>
      </c>
      <c r="N102" s="16">
        <v>0.30527540729247477</v>
      </c>
      <c r="O102" s="16">
        <v>0.2</v>
      </c>
      <c r="P102" s="16">
        <v>0.1811320754716981</v>
      </c>
      <c r="Q102" s="16">
        <v>0.27184466019417464</v>
      </c>
      <c r="R102" s="16">
        <v>0.6333333333333333</v>
      </c>
      <c r="S102" s="16">
        <v>0.125</v>
      </c>
      <c r="T102" s="16">
        <v>0.23270440251572327</v>
      </c>
      <c r="U102" s="16">
        <v>0.59459459459459463</v>
      </c>
      <c r="V102" s="16">
        <v>0.3888888888888889</v>
      </c>
      <c r="W102" s="16">
        <v>0.47368421052631576</v>
      </c>
      <c r="X102" s="16">
        <v>8.3833970507919173E-2</v>
      </c>
      <c r="Y102" s="16" t="s">
        <v>90</v>
      </c>
    </row>
    <row r="103" spans="1:25" x14ac:dyDescent="0.2">
      <c r="A103" s="16">
        <v>94</v>
      </c>
      <c r="B103" s="16" t="s">
        <v>27</v>
      </c>
      <c r="C103" s="16">
        <v>0.8</v>
      </c>
      <c r="D103" s="16">
        <f>4/21</f>
        <v>0.19047619047619047</v>
      </c>
      <c r="E103" s="16">
        <v>1</v>
      </c>
      <c r="F103" s="16">
        <v>1</v>
      </c>
      <c r="G103" s="16">
        <v>1</v>
      </c>
      <c r="H103" s="16">
        <v>0</v>
      </c>
      <c r="I103" s="16">
        <v>0</v>
      </c>
      <c r="J103" s="16">
        <v>0.31195335276967928</v>
      </c>
      <c r="K103" s="16">
        <v>0.4567164179104477</v>
      </c>
      <c r="L103" s="16">
        <v>0.43333333333333357</v>
      </c>
      <c r="M103" s="16">
        <v>0.65833333333333377</v>
      </c>
      <c r="N103" s="16">
        <v>0.32234290147401085</v>
      </c>
      <c r="O103" s="16">
        <v>0.2</v>
      </c>
      <c r="P103" s="16">
        <v>0.13584905660377358</v>
      </c>
      <c r="Q103" s="16">
        <v>9.7087378640776378E-2</v>
      </c>
      <c r="R103" s="16">
        <v>0.6333333333333333</v>
      </c>
      <c r="S103" s="16">
        <v>1</v>
      </c>
      <c r="T103" s="16">
        <v>0.12578616352201258</v>
      </c>
      <c r="U103" s="16">
        <v>0.1891891891891892</v>
      </c>
      <c r="V103" s="16">
        <v>0.66666666666666663</v>
      </c>
      <c r="W103" s="16">
        <v>0.68421052631578949</v>
      </c>
      <c r="X103" s="16">
        <v>0.10865895437167966</v>
      </c>
      <c r="Y103" s="16" t="s">
        <v>91</v>
      </c>
    </row>
    <row r="104" spans="1:25" x14ac:dyDescent="0.2">
      <c r="A104" s="16">
        <v>94</v>
      </c>
      <c r="B104" s="16" t="s">
        <v>27</v>
      </c>
      <c r="C104" s="16">
        <v>0.8</v>
      </c>
      <c r="D104" s="16">
        <f>4/21</f>
        <v>0.19047619047619047</v>
      </c>
      <c r="E104" s="16">
        <v>0</v>
      </c>
      <c r="F104" s="16">
        <v>0</v>
      </c>
      <c r="G104" s="16">
        <v>1</v>
      </c>
      <c r="H104" s="16">
        <v>0</v>
      </c>
      <c r="I104" s="16">
        <v>0</v>
      </c>
      <c r="J104" s="16">
        <v>0.31195335276967928</v>
      </c>
      <c r="K104" s="16">
        <v>0.4567164179104477</v>
      </c>
      <c r="L104" s="16">
        <v>0.43333333333333357</v>
      </c>
      <c r="M104" s="16">
        <v>0.65833333333333377</v>
      </c>
      <c r="N104" s="16">
        <v>0.31497284716834756</v>
      </c>
      <c r="O104" s="16">
        <v>0.2</v>
      </c>
      <c r="P104" s="16">
        <v>0.1811320754716981</v>
      </c>
      <c r="Q104" s="16">
        <v>0.27184466019417464</v>
      </c>
      <c r="R104" s="16">
        <v>0.6333333333333333</v>
      </c>
      <c r="S104" s="16">
        <v>0.1875</v>
      </c>
      <c r="T104" s="16">
        <v>0.32704402515723269</v>
      </c>
      <c r="U104" s="16">
        <v>0.72972972972972971</v>
      </c>
      <c r="V104" s="16">
        <v>0.3611111111111111</v>
      </c>
      <c r="W104" s="16">
        <v>0.42105263157894735</v>
      </c>
      <c r="X104" s="16">
        <v>0.1210714463035599</v>
      </c>
      <c r="Y104" s="16" t="s">
        <v>91</v>
      </c>
    </row>
    <row r="105" spans="1:25" x14ac:dyDescent="0.2">
      <c r="A105" s="16">
        <v>95</v>
      </c>
      <c r="B105" s="16" t="s">
        <v>27</v>
      </c>
      <c r="C105" s="16">
        <v>0.2</v>
      </c>
      <c r="D105" s="16">
        <f>13/21</f>
        <v>0.61904761904761907</v>
      </c>
      <c r="E105" s="16">
        <v>0</v>
      </c>
      <c r="F105" s="16">
        <v>0</v>
      </c>
      <c r="G105" s="16">
        <v>1</v>
      </c>
      <c r="H105" s="16">
        <v>0.5</v>
      </c>
      <c r="I105" s="16">
        <v>0</v>
      </c>
      <c r="J105" s="16">
        <v>0.65597667638483947</v>
      </c>
      <c r="K105" s="16">
        <v>0.71194029850746299</v>
      </c>
      <c r="L105" s="16">
        <v>0.71666666666666734</v>
      </c>
      <c r="M105" s="16">
        <v>0.64166666666666694</v>
      </c>
      <c r="N105" s="16">
        <v>0.56788207913110944</v>
      </c>
      <c r="O105" s="16">
        <v>0.2</v>
      </c>
      <c r="P105" s="16">
        <v>0.30188679245283018</v>
      </c>
      <c r="Q105" s="16">
        <v>0.84466019417475713</v>
      </c>
      <c r="R105" s="16">
        <v>0.51428571428571435</v>
      </c>
      <c r="S105" s="16">
        <v>0.15625</v>
      </c>
      <c r="T105" s="16">
        <v>0.41509433962264153</v>
      </c>
      <c r="U105" s="16">
        <v>0.67567567567567566</v>
      </c>
      <c r="V105" s="16">
        <v>0.27777777777777779</v>
      </c>
      <c r="W105" s="16">
        <v>0.31578947368421051</v>
      </c>
      <c r="X105" s="16">
        <v>0.29112258577031924</v>
      </c>
      <c r="Y105" s="16" t="s">
        <v>94</v>
      </c>
    </row>
    <row r="106" spans="1:25" x14ac:dyDescent="0.2">
      <c r="A106" s="16">
        <v>95</v>
      </c>
      <c r="B106" s="16" t="s">
        <v>27</v>
      </c>
      <c r="C106" s="16">
        <v>0.2</v>
      </c>
      <c r="D106" s="16">
        <f>13/21</f>
        <v>0.61904761904761907</v>
      </c>
      <c r="E106" s="16">
        <v>0</v>
      </c>
      <c r="F106" s="16">
        <v>1</v>
      </c>
      <c r="G106" s="16">
        <v>1</v>
      </c>
      <c r="H106" s="16">
        <v>0.5</v>
      </c>
      <c r="I106" s="16">
        <v>0</v>
      </c>
      <c r="J106" s="16">
        <v>0.65597667638483947</v>
      </c>
      <c r="K106" s="16">
        <v>0.71194029850746299</v>
      </c>
      <c r="L106" s="16">
        <v>0.70833333333333337</v>
      </c>
      <c r="M106" s="16">
        <v>0.64166666666666694</v>
      </c>
      <c r="N106" s="16">
        <v>0.60550814584949575</v>
      </c>
      <c r="O106" s="16">
        <v>0.2</v>
      </c>
      <c r="P106" s="16">
        <v>0.30188679245283018</v>
      </c>
      <c r="Q106" s="16">
        <v>0.84466019417475713</v>
      </c>
      <c r="R106" s="16">
        <v>0.51428571428571435</v>
      </c>
      <c r="S106" s="16">
        <v>0.10624999999999996</v>
      </c>
      <c r="T106" s="16">
        <v>0.70440251572327039</v>
      </c>
      <c r="U106" s="16">
        <v>0.6216216216216216</v>
      </c>
      <c r="V106" s="16">
        <v>0.16666666666666666</v>
      </c>
      <c r="W106" s="16">
        <v>0.23684210526315788</v>
      </c>
      <c r="X106" s="16">
        <v>0.34573755027059233</v>
      </c>
      <c r="Y106" s="16" t="s">
        <v>95</v>
      </c>
    </row>
    <row r="107" spans="1:25" x14ac:dyDescent="0.2">
      <c r="A107" s="16">
        <v>95</v>
      </c>
      <c r="B107" s="16" t="s">
        <v>27</v>
      </c>
      <c r="C107" s="16">
        <v>0.2</v>
      </c>
      <c r="D107" s="16">
        <f>13/21</f>
        <v>0.61904761904761907</v>
      </c>
      <c r="E107" s="16">
        <v>0</v>
      </c>
      <c r="F107" s="16">
        <v>1</v>
      </c>
      <c r="G107" s="16">
        <v>1</v>
      </c>
      <c r="H107" s="16">
        <v>0.5</v>
      </c>
      <c r="I107" s="16">
        <v>0</v>
      </c>
      <c r="J107" s="16">
        <v>0.65597667638483947</v>
      </c>
      <c r="K107" s="16">
        <v>0.71194029850746299</v>
      </c>
      <c r="L107" s="16">
        <v>0.71666666666666734</v>
      </c>
      <c r="M107" s="16">
        <v>0.64166666666666694</v>
      </c>
      <c r="N107" s="16">
        <v>0.61055081458494953</v>
      </c>
      <c r="O107" s="16">
        <v>0.2</v>
      </c>
      <c r="P107" s="16">
        <v>0.30188679245283018</v>
      </c>
      <c r="Q107" s="16">
        <v>0.84466019417475713</v>
      </c>
      <c r="R107" s="16">
        <v>0.51428571428571435</v>
      </c>
      <c r="S107" s="16">
        <v>0.15625</v>
      </c>
      <c r="T107" s="16">
        <v>0.41509433962264153</v>
      </c>
      <c r="U107" s="16">
        <v>0.67567567567567566</v>
      </c>
      <c r="V107" s="16">
        <v>0.16666666666666666</v>
      </c>
      <c r="W107" s="16">
        <v>0.23684210526315788</v>
      </c>
      <c r="X107" s="16">
        <v>0.4346109925028549</v>
      </c>
      <c r="Y107" s="16" t="s">
        <v>95</v>
      </c>
    </row>
    <row r="108" spans="1:25" x14ac:dyDescent="0.2">
      <c r="A108" s="16">
        <v>95</v>
      </c>
      <c r="B108" s="16" t="s">
        <v>27</v>
      </c>
      <c r="C108" s="16">
        <v>0.2</v>
      </c>
      <c r="D108" s="16">
        <f>13/21</f>
        <v>0.61904761904761907</v>
      </c>
      <c r="E108" s="16">
        <v>0</v>
      </c>
      <c r="F108" s="16">
        <v>0</v>
      </c>
      <c r="G108" s="16">
        <v>1</v>
      </c>
      <c r="H108" s="16">
        <v>0.5</v>
      </c>
      <c r="I108" s="16">
        <v>0</v>
      </c>
      <c r="J108" s="16">
        <v>0.65597667638483947</v>
      </c>
      <c r="K108" s="16">
        <v>0.71194029850746299</v>
      </c>
      <c r="L108" s="16">
        <v>0.71666666666666734</v>
      </c>
      <c r="M108" s="16">
        <v>0.64166666666666694</v>
      </c>
      <c r="N108" s="16">
        <v>0.59115593483320406</v>
      </c>
      <c r="O108" s="17">
        <v>0.4</v>
      </c>
      <c r="P108" s="16">
        <v>0.42264150943396228</v>
      </c>
      <c r="Q108" s="16">
        <v>0.65048543689320393</v>
      </c>
      <c r="R108" s="16">
        <v>0.38095238095238104</v>
      </c>
      <c r="S108" s="16">
        <v>0.11250000000000004</v>
      </c>
      <c r="T108" s="16">
        <v>0.54088050314465408</v>
      </c>
      <c r="U108" s="16">
        <v>0.72972972972972971</v>
      </c>
      <c r="V108" s="16">
        <v>0.1388888888888889</v>
      </c>
      <c r="W108" s="16">
        <v>0.18421052631578946</v>
      </c>
      <c r="X108" s="16">
        <v>0.40631051089816794</v>
      </c>
      <c r="Y108" s="16" t="s">
        <v>95</v>
      </c>
    </row>
    <row r="109" spans="1:25" x14ac:dyDescent="0.2">
      <c r="A109" s="16">
        <v>95</v>
      </c>
      <c r="B109" s="16" t="s">
        <v>27</v>
      </c>
      <c r="C109" s="16">
        <v>0.2</v>
      </c>
      <c r="D109" s="16">
        <f>13/21</f>
        <v>0.61904761904761907</v>
      </c>
      <c r="E109" s="16">
        <v>1</v>
      </c>
      <c r="F109" s="16">
        <v>1</v>
      </c>
      <c r="G109" s="16">
        <v>1</v>
      </c>
      <c r="H109" s="16">
        <v>0.5</v>
      </c>
      <c r="I109" s="16">
        <v>0</v>
      </c>
      <c r="J109" s="16">
        <v>0.65597667638483947</v>
      </c>
      <c r="K109" s="16">
        <v>0.71194029850746299</v>
      </c>
      <c r="L109" s="16">
        <v>0.71666666666666734</v>
      </c>
      <c r="M109" s="16">
        <v>0.64166666666666694</v>
      </c>
      <c r="N109" s="16">
        <v>0.67067494181536069</v>
      </c>
      <c r="O109" s="16">
        <v>0.4</v>
      </c>
      <c r="P109" s="16">
        <v>0.31698113207547168</v>
      </c>
      <c r="Q109" s="16">
        <v>9.7087378640776378E-2</v>
      </c>
      <c r="R109" s="16">
        <v>0.6333333333333333</v>
      </c>
      <c r="S109" s="16">
        <v>1</v>
      </c>
      <c r="T109" s="16">
        <v>0.36477987421383645</v>
      </c>
      <c r="U109" s="16">
        <v>0.35135135135135137</v>
      </c>
      <c r="V109" s="16">
        <v>0.3611111111111111</v>
      </c>
      <c r="W109" s="16">
        <v>0.28947368421052633</v>
      </c>
      <c r="X109" s="16">
        <v>0.43076312000397199</v>
      </c>
      <c r="Y109" s="16" t="s">
        <v>96</v>
      </c>
    </row>
    <row r="110" spans="1:25" x14ac:dyDescent="0.2">
      <c r="A110" s="16">
        <v>102</v>
      </c>
      <c r="B110" s="16" t="s">
        <v>27</v>
      </c>
      <c r="C110" s="16">
        <v>0.4</v>
      </c>
      <c r="D110" s="16">
        <f>11/21</f>
        <v>0.52380952380952384</v>
      </c>
      <c r="E110" s="16">
        <v>0</v>
      </c>
      <c r="F110" s="16">
        <v>0</v>
      </c>
      <c r="G110" s="16">
        <v>1</v>
      </c>
      <c r="H110" s="16">
        <v>0</v>
      </c>
      <c r="I110" s="16">
        <v>0</v>
      </c>
      <c r="J110" s="16">
        <v>0.30903790087463573</v>
      </c>
      <c r="K110" s="16">
        <v>0.46119402985074637</v>
      </c>
      <c r="L110" s="16">
        <v>0.42500000000000071</v>
      </c>
      <c r="M110" s="16">
        <v>0.39166666666666689</v>
      </c>
      <c r="N110" s="16">
        <v>0.2548487199379364</v>
      </c>
      <c r="O110" s="16">
        <v>0.2</v>
      </c>
      <c r="P110" s="16">
        <v>0.17735849056603772</v>
      </c>
      <c r="Q110" s="16">
        <v>0.6893203883495147</v>
      </c>
      <c r="R110" s="16">
        <v>0.27142857142857157</v>
      </c>
      <c r="S110" s="16">
        <v>0.15625</v>
      </c>
      <c r="T110" s="16">
        <v>0.21383647798742139</v>
      </c>
      <c r="U110" s="16">
        <v>0.35135135135135137</v>
      </c>
      <c r="V110" s="16">
        <v>0.52777777777777779</v>
      </c>
      <c r="W110" s="16">
        <v>0.55263157894736847</v>
      </c>
      <c r="X110" s="16">
        <v>4.9848567598431058E-2</v>
      </c>
      <c r="Y110" s="16" t="s">
        <v>88</v>
      </c>
    </row>
    <row r="111" spans="1:25" x14ac:dyDescent="0.2">
      <c r="A111" s="16">
        <v>102</v>
      </c>
      <c r="B111" s="16" t="s">
        <v>27</v>
      </c>
      <c r="C111" s="16">
        <v>0.4</v>
      </c>
      <c r="D111" s="16">
        <f>11/21</f>
        <v>0.52380952380952384</v>
      </c>
      <c r="E111" s="16">
        <v>0</v>
      </c>
      <c r="F111" s="16">
        <v>0</v>
      </c>
      <c r="G111" s="16">
        <v>1</v>
      </c>
      <c r="H111" s="16">
        <v>0</v>
      </c>
      <c r="I111" s="16">
        <v>0</v>
      </c>
      <c r="J111" s="16">
        <v>0.30903790087463573</v>
      </c>
      <c r="K111" s="16">
        <v>0.46119402985074637</v>
      </c>
      <c r="L111" s="16">
        <v>0.42500000000000071</v>
      </c>
      <c r="M111" s="16">
        <v>0.39166666666666689</v>
      </c>
      <c r="N111" s="16">
        <v>0.27230411171450736</v>
      </c>
      <c r="O111" s="16">
        <v>0.2</v>
      </c>
      <c r="P111" s="16">
        <v>0.17735849056603772</v>
      </c>
      <c r="Q111" s="16">
        <v>0.6893203883495147</v>
      </c>
      <c r="R111" s="16">
        <v>0.27142857142857157</v>
      </c>
      <c r="S111" s="16">
        <v>0.15625</v>
      </c>
      <c r="T111" s="16">
        <v>0.21383647798742139</v>
      </c>
      <c r="U111" s="16">
        <v>0.13513513513513514</v>
      </c>
      <c r="V111" s="16">
        <v>0.41666666666666669</v>
      </c>
      <c r="W111" s="16">
        <v>0.44736842105263158</v>
      </c>
      <c r="X111" s="16">
        <v>6.5959982126011618E-2</v>
      </c>
      <c r="Y111" s="16" t="s">
        <v>89</v>
      </c>
    </row>
    <row r="112" spans="1:25" x14ac:dyDescent="0.2">
      <c r="A112" s="16">
        <v>102</v>
      </c>
      <c r="B112" s="16" t="s">
        <v>27</v>
      </c>
      <c r="C112" s="16">
        <v>0.4</v>
      </c>
      <c r="D112" s="16">
        <f>11/21</f>
        <v>0.52380952380952384</v>
      </c>
      <c r="E112" s="16">
        <v>0</v>
      </c>
      <c r="F112" s="16">
        <v>0</v>
      </c>
      <c r="G112" s="16">
        <v>1</v>
      </c>
      <c r="H112" s="16">
        <v>1</v>
      </c>
      <c r="I112" s="16">
        <v>0</v>
      </c>
      <c r="J112" s="16">
        <v>0.30320699708454818</v>
      </c>
      <c r="K112" s="16">
        <v>0.46119402985074637</v>
      </c>
      <c r="L112" s="16">
        <v>0.42500000000000071</v>
      </c>
      <c r="M112" s="16">
        <v>0.54166666666666663</v>
      </c>
      <c r="N112" s="16">
        <v>0.34794414274631497</v>
      </c>
      <c r="O112" s="16">
        <v>0.2</v>
      </c>
      <c r="P112" s="16">
        <v>0.17735849056603772</v>
      </c>
      <c r="Q112" s="16">
        <v>0.6893203883495147</v>
      </c>
      <c r="R112" s="16">
        <v>0.27142857142857157</v>
      </c>
      <c r="S112" s="16">
        <v>0.125</v>
      </c>
      <c r="T112" s="16">
        <v>0.21383647798742139</v>
      </c>
      <c r="U112" s="16">
        <v>0.35135135135135137</v>
      </c>
      <c r="V112" s="16">
        <v>0.30555555555555558</v>
      </c>
      <c r="W112" s="16">
        <v>0.23684210526315788</v>
      </c>
      <c r="X112" s="16">
        <v>0.10215480859937441</v>
      </c>
      <c r="Y112" s="16" t="s">
        <v>91</v>
      </c>
    </row>
    <row r="113" spans="1:25" x14ac:dyDescent="0.2">
      <c r="A113" s="16">
        <v>102</v>
      </c>
      <c r="B113" s="16" t="s">
        <v>27</v>
      </c>
      <c r="C113" s="16">
        <v>0.4</v>
      </c>
      <c r="D113" s="16">
        <f>11/21</f>
        <v>0.52380952380952384</v>
      </c>
      <c r="E113" s="16">
        <v>0</v>
      </c>
      <c r="F113" s="16">
        <v>0</v>
      </c>
      <c r="G113" s="16">
        <v>1</v>
      </c>
      <c r="H113" s="16">
        <v>0</v>
      </c>
      <c r="I113" s="16">
        <v>0</v>
      </c>
      <c r="J113" s="16">
        <v>0.30903790087463573</v>
      </c>
      <c r="K113" s="16">
        <v>0.46119402985074637</v>
      </c>
      <c r="L113" s="16">
        <v>0.42500000000000071</v>
      </c>
      <c r="M113" s="16">
        <v>0.39166666666666689</v>
      </c>
      <c r="N113" s="16">
        <v>0.33048875096974401</v>
      </c>
      <c r="O113" s="16">
        <v>0.2</v>
      </c>
      <c r="P113" s="16">
        <v>0.17735849056603772</v>
      </c>
      <c r="Q113" s="16">
        <v>0.6893203883495147</v>
      </c>
      <c r="R113" s="16">
        <v>0.27142857142857157</v>
      </c>
      <c r="S113" s="16">
        <v>0.125</v>
      </c>
      <c r="T113" s="16">
        <v>0.28930817610062892</v>
      </c>
      <c r="U113" s="16">
        <v>0.56756756756756754</v>
      </c>
      <c r="V113" s="16">
        <v>0.3611111111111111</v>
      </c>
      <c r="W113" s="16">
        <v>0.42105263157894735</v>
      </c>
      <c r="X113" s="16">
        <v>0.12020257186832829</v>
      </c>
      <c r="Y113" s="16" t="s">
        <v>91</v>
      </c>
    </row>
    <row r="114" spans="1:25" x14ac:dyDescent="0.2">
      <c r="A114" s="16">
        <v>102</v>
      </c>
      <c r="B114" s="16" t="s">
        <v>27</v>
      </c>
      <c r="C114" s="16">
        <v>0.4</v>
      </c>
      <c r="D114" s="16">
        <f>11/21</f>
        <v>0.52380952380952384</v>
      </c>
      <c r="E114" s="16">
        <v>0</v>
      </c>
      <c r="F114" s="16">
        <v>1</v>
      </c>
      <c r="G114" s="16">
        <v>1</v>
      </c>
      <c r="H114" s="16">
        <v>1</v>
      </c>
      <c r="I114" s="16">
        <v>0</v>
      </c>
      <c r="J114" s="16">
        <v>0.30320699708454818</v>
      </c>
      <c r="K114" s="16">
        <v>0.46119402985074637</v>
      </c>
      <c r="L114" s="16">
        <v>0.42500000000000071</v>
      </c>
      <c r="M114" s="16">
        <v>0.54166666666666663</v>
      </c>
      <c r="N114" s="16">
        <v>0.39643134212567882</v>
      </c>
      <c r="O114" s="16">
        <v>0.2</v>
      </c>
      <c r="P114" s="16">
        <v>0.17735849056603772</v>
      </c>
      <c r="Q114" s="16">
        <v>0.6893203883495147</v>
      </c>
      <c r="R114" s="16">
        <v>0.27142857142857157</v>
      </c>
      <c r="S114" s="16">
        <v>4.3750000000000011E-2</v>
      </c>
      <c r="T114" s="16">
        <v>0.39622641509433965</v>
      </c>
      <c r="U114" s="16">
        <v>0.35135135135135137</v>
      </c>
      <c r="V114" s="16">
        <v>0.30555555555555558</v>
      </c>
      <c r="W114" s="16">
        <v>0.34210526315789475</v>
      </c>
      <c r="X114" s="16">
        <v>0.15245022590735316</v>
      </c>
      <c r="Y114" s="17" t="s">
        <v>92</v>
      </c>
    </row>
    <row r="115" spans="1:25" x14ac:dyDescent="0.2">
      <c r="A115" s="16">
        <v>103</v>
      </c>
      <c r="B115" s="16" t="s">
        <v>27</v>
      </c>
      <c r="C115" s="16">
        <v>0</v>
      </c>
      <c r="D115" s="16">
        <f>13/21</f>
        <v>0.61904761904761907</v>
      </c>
      <c r="E115" s="16">
        <v>0</v>
      </c>
      <c r="F115" s="16">
        <v>1</v>
      </c>
      <c r="G115" s="16">
        <v>1</v>
      </c>
      <c r="H115" s="16">
        <v>0.5</v>
      </c>
      <c r="I115" s="16">
        <v>0</v>
      </c>
      <c r="J115" s="16">
        <v>0.5160349854227404</v>
      </c>
      <c r="K115" s="16">
        <v>0.71194029850746299</v>
      </c>
      <c r="L115" s="16">
        <v>0.57500000000000051</v>
      </c>
      <c r="M115" s="16">
        <v>0.70000000000000051</v>
      </c>
      <c r="N115" s="16">
        <v>0.60395655546935612</v>
      </c>
      <c r="O115" s="16">
        <v>0.2</v>
      </c>
      <c r="P115" s="16">
        <v>0.26037735849056604</v>
      </c>
      <c r="Q115" s="16">
        <v>0.6893203883495147</v>
      </c>
      <c r="R115" s="16">
        <v>0.51428571428571435</v>
      </c>
      <c r="S115" s="16">
        <v>3.125E-2</v>
      </c>
      <c r="T115" s="16">
        <v>0.71698113207547165</v>
      </c>
      <c r="U115" s="16">
        <v>0.51351351351351349</v>
      </c>
      <c r="V115" s="16">
        <v>0.1111111111111111</v>
      </c>
      <c r="W115" s="16">
        <v>0.15789473684210525</v>
      </c>
      <c r="X115" s="16">
        <v>0.33022193535574201</v>
      </c>
      <c r="Y115" s="17" t="s">
        <v>93</v>
      </c>
    </row>
    <row r="116" spans="1:25" x14ac:dyDescent="0.2">
      <c r="A116" s="16">
        <v>103</v>
      </c>
      <c r="B116" s="16" t="s">
        <v>27</v>
      </c>
      <c r="C116" s="16">
        <v>0</v>
      </c>
      <c r="D116" s="16">
        <f>13/21</f>
        <v>0.61904761904761907</v>
      </c>
      <c r="E116" s="16">
        <v>0</v>
      </c>
      <c r="F116" s="16">
        <v>0</v>
      </c>
      <c r="G116" s="16">
        <v>1</v>
      </c>
      <c r="H116" s="16">
        <v>0.5</v>
      </c>
      <c r="I116" s="16">
        <v>0</v>
      </c>
      <c r="J116" s="16">
        <v>0.5160349854227404</v>
      </c>
      <c r="K116" s="16">
        <v>0.71194029850746299</v>
      </c>
      <c r="L116" s="16">
        <v>0.57500000000000051</v>
      </c>
      <c r="M116" s="16">
        <v>0.70000000000000051</v>
      </c>
      <c r="N116" s="16">
        <v>0.55236617532971299</v>
      </c>
      <c r="O116" s="16">
        <v>0.2</v>
      </c>
      <c r="P116" s="16">
        <v>0.30188679245283018</v>
      </c>
      <c r="Q116" s="16">
        <v>0.84466019417475713</v>
      </c>
      <c r="R116" s="16">
        <v>0.51428571428571435</v>
      </c>
      <c r="S116" s="16">
        <v>0.15625</v>
      </c>
      <c r="T116" s="16">
        <v>0.41509433962264153</v>
      </c>
      <c r="U116" s="16">
        <v>0.67567567567567566</v>
      </c>
      <c r="V116" s="16">
        <v>0.27777777777777779</v>
      </c>
      <c r="W116" s="16">
        <v>0.31578947368421051</v>
      </c>
      <c r="X116" s="16">
        <v>0.19418102378233454</v>
      </c>
      <c r="Y116" s="16" t="s">
        <v>94</v>
      </c>
    </row>
    <row r="117" spans="1:25" x14ac:dyDescent="0.2">
      <c r="A117" s="16">
        <v>103</v>
      </c>
      <c r="B117" s="16" t="s">
        <v>27</v>
      </c>
      <c r="C117" s="16">
        <v>0</v>
      </c>
      <c r="D117" s="16">
        <f>13/21</f>
        <v>0.61904761904761907</v>
      </c>
      <c r="E117" s="16">
        <v>0</v>
      </c>
      <c r="F117" s="16">
        <v>0</v>
      </c>
      <c r="G117" s="16">
        <v>1</v>
      </c>
      <c r="H117" s="16">
        <v>0.5</v>
      </c>
      <c r="I117" s="16">
        <v>0</v>
      </c>
      <c r="J117" s="16">
        <v>0.5160349854227404</v>
      </c>
      <c r="K117" s="16">
        <v>0.71194029850746299</v>
      </c>
      <c r="L117" s="16">
        <v>0.57500000000000051</v>
      </c>
      <c r="M117" s="16">
        <v>0.70000000000000051</v>
      </c>
      <c r="N117" s="16">
        <v>0.56128782001551591</v>
      </c>
      <c r="O117" s="16">
        <v>0.2</v>
      </c>
      <c r="P117" s="16">
        <v>0.30188679245283018</v>
      </c>
      <c r="Q117" s="16">
        <v>0.84466019417475713</v>
      </c>
      <c r="R117" s="16">
        <v>0.51428571428571435</v>
      </c>
      <c r="S117" s="16">
        <v>0.15625</v>
      </c>
      <c r="T117" s="16">
        <v>0.41509433962264153</v>
      </c>
      <c r="U117" s="16">
        <v>0.67567567567567566</v>
      </c>
      <c r="V117" s="16">
        <v>0.30555555555555558</v>
      </c>
      <c r="W117" s="16">
        <v>0.31578947368421051</v>
      </c>
      <c r="X117" s="16">
        <v>0.26977309964748525</v>
      </c>
      <c r="Y117" s="16" t="s">
        <v>95</v>
      </c>
    </row>
    <row r="118" spans="1:25" x14ac:dyDescent="0.2">
      <c r="A118" s="16">
        <v>104</v>
      </c>
      <c r="B118" s="16" t="s">
        <v>27</v>
      </c>
      <c r="C118" s="16">
        <v>0.8</v>
      </c>
      <c r="D118" s="16">
        <v>0</v>
      </c>
      <c r="E118" s="16">
        <v>0</v>
      </c>
      <c r="F118" s="16">
        <v>0</v>
      </c>
      <c r="G118" s="16">
        <v>1</v>
      </c>
      <c r="H118" s="16">
        <v>0</v>
      </c>
      <c r="I118" s="16">
        <v>0</v>
      </c>
      <c r="J118" s="16">
        <v>0.36443148688046634</v>
      </c>
      <c r="K118" s="16">
        <v>0.67910447761194026</v>
      </c>
      <c r="L118" s="16">
        <v>0.51666666666666694</v>
      </c>
      <c r="M118" s="16">
        <v>0.69166666666666698</v>
      </c>
      <c r="N118" s="16">
        <v>0.46819239720713729</v>
      </c>
      <c r="O118" s="16">
        <v>0.2</v>
      </c>
      <c r="P118" s="16">
        <v>0.22641509433962265</v>
      </c>
      <c r="Q118" s="16">
        <v>0.61165048543689327</v>
      </c>
      <c r="R118" s="16">
        <v>0.47619047619047616</v>
      </c>
      <c r="S118" s="16">
        <v>0.14375000000000004</v>
      </c>
      <c r="T118" s="16">
        <v>0.38993710691823902</v>
      </c>
      <c r="U118" s="16">
        <v>0.59459459459459463</v>
      </c>
      <c r="V118" s="16">
        <v>0.22222222222222221</v>
      </c>
      <c r="W118" s="16">
        <v>0.31578947368421051</v>
      </c>
      <c r="X118" s="16">
        <v>0.17506578620723898</v>
      </c>
      <c r="Y118" s="17" t="s">
        <v>92</v>
      </c>
    </row>
    <row r="119" spans="1:25" x14ac:dyDescent="0.2">
      <c r="A119" s="16">
        <v>104</v>
      </c>
      <c r="B119" s="16" t="s">
        <v>27</v>
      </c>
      <c r="C119" s="16">
        <v>0.8</v>
      </c>
      <c r="D119" s="16">
        <v>0</v>
      </c>
      <c r="E119" s="16">
        <v>0</v>
      </c>
      <c r="F119" s="16">
        <v>0</v>
      </c>
      <c r="G119" s="16">
        <v>1</v>
      </c>
      <c r="H119" s="16">
        <v>0</v>
      </c>
      <c r="I119" s="16">
        <v>0</v>
      </c>
      <c r="J119" s="16">
        <v>0.36443148688046634</v>
      </c>
      <c r="K119" s="16">
        <v>0.67910447761194026</v>
      </c>
      <c r="L119" s="16">
        <v>0.51666666666666694</v>
      </c>
      <c r="M119" s="16">
        <v>0.69166666666666698</v>
      </c>
      <c r="N119" s="16">
        <v>0.49262994569433671</v>
      </c>
      <c r="O119" s="16">
        <v>0.2</v>
      </c>
      <c r="P119" s="16">
        <v>0.22641509433962265</v>
      </c>
      <c r="Q119" s="16">
        <v>0.61165048543689327</v>
      </c>
      <c r="R119" s="16">
        <v>0.47619047619047616</v>
      </c>
      <c r="S119" s="16">
        <v>0.14375000000000004</v>
      </c>
      <c r="T119" s="16">
        <v>0.38993710691823902</v>
      </c>
      <c r="U119" s="16">
        <v>0.59459459459459463</v>
      </c>
      <c r="V119" s="16">
        <v>0.22222222222222221</v>
      </c>
      <c r="W119" s="16">
        <v>0.31578947368421051</v>
      </c>
      <c r="X119" s="16">
        <v>0.25798123231219899</v>
      </c>
      <c r="Y119" s="17" t="s">
        <v>94</v>
      </c>
    </row>
    <row r="120" spans="1:25" x14ac:dyDescent="0.2">
      <c r="A120" s="16">
        <v>104</v>
      </c>
      <c r="B120" s="16" t="s">
        <v>27</v>
      </c>
      <c r="C120" s="16">
        <v>0.8</v>
      </c>
      <c r="D120" s="16">
        <v>0</v>
      </c>
      <c r="E120" s="16">
        <v>0</v>
      </c>
      <c r="F120" s="16">
        <v>1</v>
      </c>
      <c r="G120" s="16">
        <v>1</v>
      </c>
      <c r="H120" s="16">
        <v>0</v>
      </c>
      <c r="I120" s="16">
        <v>0</v>
      </c>
      <c r="J120" s="16">
        <v>0.36443148688046634</v>
      </c>
      <c r="K120" s="16">
        <v>0.67910447761194026</v>
      </c>
      <c r="L120" s="16">
        <v>0.51666666666666694</v>
      </c>
      <c r="M120" s="16">
        <v>0.69166666666666698</v>
      </c>
      <c r="N120" s="16">
        <v>0.52715283165244375</v>
      </c>
      <c r="O120" s="16">
        <v>0.2</v>
      </c>
      <c r="P120" s="16">
        <v>0.22641509433962265</v>
      </c>
      <c r="Q120" s="16">
        <v>0.61165048543689327</v>
      </c>
      <c r="R120" s="16">
        <v>0.47619047619047616</v>
      </c>
      <c r="S120" s="16">
        <v>0.125</v>
      </c>
      <c r="T120" s="16">
        <v>0.70440251572327039</v>
      </c>
      <c r="U120" s="16">
        <v>0.72972972972972971</v>
      </c>
      <c r="V120" s="16">
        <v>0.16666666666666666</v>
      </c>
      <c r="W120" s="16">
        <v>0.26315789473684209</v>
      </c>
      <c r="X120" s="16">
        <v>0.3351869321284941</v>
      </c>
      <c r="Y120" s="16" t="s">
        <v>95</v>
      </c>
    </row>
    <row r="121" spans="1:25" x14ac:dyDescent="0.2">
      <c r="A121" s="16">
        <v>106</v>
      </c>
      <c r="B121" s="16" t="s">
        <v>27</v>
      </c>
      <c r="C121" s="16">
        <v>0.4</v>
      </c>
      <c r="D121" s="16">
        <f>8/21</f>
        <v>0.38095238095238093</v>
      </c>
      <c r="E121" s="16">
        <v>0</v>
      </c>
      <c r="F121" s="16">
        <v>0</v>
      </c>
      <c r="G121" s="16">
        <v>1</v>
      </c>
      <c r="H121" s="16">
        <v>0</v>
      </c>
      <c r="I121" s="16">
        <v>0</v>
      </c>
      <c r="J121" s="16">
        <v>0.30903790087463573</v>
      </c>
      <c r="K121" s="16">
        <v>0.48208955223880612</v>
      </c>
      <c r="L121" s="16">
        <v>0.40833333333333383</v>
      </c>
      <c r="M121" s="16">
        <v>0.57500000000000051</v>
      </c>
      <c r="N121" s="16">
        <v>0.31574864235841738</v>
      </c>
      <c r="O121" s="16">
        <v>0.2</v>
      </c>
      <c r="P121" s="16">
        <v>0.22264150943396227</v>
      </c>
      <c r="Q121" s="16">
        <v>0.40776699029126212</v>
      </c>
      <c r="R121" s="16">
        <v>0.66666666666666685</v>
      </c>
      <c r="S121" s="16">
        <v>9.375E-2</v>
      </c>
      <c r="T121" s="16">
        <v>0.3081761006289308</v>
      </c>
      <c r="U121" s="16">
        <v>0.56756756756756754</v>
      </c>
      <c r="V121" s="16">
        <v>0.3888888888888889</v>
      </c>
      <c r="W121" s="16">
        <v>0.47368421052631576</v>
      </c>
      <c r="X121" s="16">
        <v>0.10999950350032273</v>
      </c>
      <c r="Y121" s="16" t="s">
        <v>91</v>
      </c>
    </row>
    <row r="122" spans="1:25" x14ac:dyDescent="0.2">
      <c r="A122" s="16">
        <v>107</v>
      </c>
      <c r="B122" s="16" t="s">
        <v>27</v>
      </c>
      <c r="C122" s="16">
        <v>0.6</v>
      </c>
      <c r="D122" s="16">
        <f>9/21</f>
        <v>0.42857142857142855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0.28862973760932953</v>
      </c>
      <c r="K122" s="16">
        <v>0.41791044776119401</v>
      </c>
      <c r="L122" s="16">
        <v>0.47500000000000026</v>
      </c>
      <c r="M122" s="16">
        <v>0.26666666666666689</v>
      </c>
      <c r="N122" s="16">
        <v>0.31225756400310317</v>
      </c>
      <c r="O122" s="16">
        <v>0.2</v>
      </c>
      <c r="P122" s="16">
        <v>0.18490566037735848</v>
      </c>
      <c r="Q122" s="16">
        <v>0.23300970873786389</v>
      </c>
      <c r="R122" s="16">
        <v>0.71904761904761916</v>
      </c>
      <c r="S122" s="16">
        <v>0.13124999999999998</v>
      </c>
      <c r="T122" s="16">
        <v>0.32704402515723269</v>
      </c>
      <c r="U122" s="16">
        <v>0.72972972972972971</v>
      </c>
      <c r="V122" s="16">
        <v>0.33333333333333331</v>
      </c>
      <c r="W122" s="16">
        <v>0.39473684210526316</v>
      </c>
      <c r="X122" s="16">
        <v>0.12976019065587607</v>
      </c>
      <c r="Y122" s="16" t="s">
        <v>92</v>
      </c>
    </row>
    <row r="123" spans="1:25" x14ac:dyDescent="0.2">
      <c r="A123" s="16">
        <v>108</v>
      </c>
      <c r="B123" s="16" t="s">
        <v>27</v>
      </c>
      <c r="C123" s="16">
        <v>0.4</v>
      </c>
      <c r="D123" s="16">
        <f>8/21</f>
        <v>0.38095238095238093</v>
      </c>
      <c r="E123" s="16">
        <v>0</v>
      </c>
      <c r="F123" s="16">
        <v>0</v>
      </c>
      <c r="G123" s="16">
        <v>1</v>
      </c>
      <c r="H123" s="16">
        <v>0</v>
      </c>
      <c r="I123" s="16">
        <v>0</v>
      </c>
      <c r="J123" s="16">
        <v>0.40233236151603519</v>
      </c>
      <c r="K123" s="16">
        <v>0.64925373134328357</v>
      </c>
      <c r="L123" s="16">
        <v>0.51666666666666694</v>
      </c>
      <c r="M123" s="16">
        <v>0.60833333333333373</v>
      </c>
      <c r="N123" s="16">
        <v>0.60977501939487977</v>
      </c>
      <c r="O123" s="16">
        <v>0.4</v>
      </c>
      <c r="P123" s="16">
        <v>0.45283018867924529</v>
      </c>
      <c r="Q123" s="16">
        <v>0.50485436893203894</v>
      </c>
      <c r="R123" s="16">
        <v>0.57142857142857151</v>
      </c>
      <c r="S123" s="16">
        <v>0.125</v>
      </c>
      <c r="T123" s="16">
        <v>0.65408805031446537</v>
      </c>
      <c r="U123" s="16">
        <v>0.56756756756756754</v>
      </c>
      <c r="V123" s="16">
        <v>0.16666666666666666</v>
      </c>
      <c r="W123" s="16">
        <v>0.23684210526315788</v>
      </c>
      <c r="X123" s="16">
        <v>0.20805818976217666</v>
      </c>
      <c r="Y123" s="16" t="s">
        <v>93</v>
      </c>
    </row>
    <row r="124" spans="1:25" x14ac:dyDescent="0.2">
      <c r="A124" s="16">
        <v>110</v>
      </c>
      <c r="B124" s="16" t="s">
        <v>27</v>
      </c>
      <c r="C124" s="16">
        <v>0.4</v>
      </c>
      <c r="D124" s="16">
        <f>9/21</f>
        <v>0.42857142857142855</v>
      </c>
      <c r="E124" s="16">
        <v>0</v>
      </c>
      <c r="F124" s="16">
        <v>0</v>
      </c>
      <c r="G124" s="16">
        <v>1</v>
      </c>
      <c r="H124" s="16">
        <v>0</v>
      </c>
      <c r="I124" s="16">
        <v>0</v>
      </c>
      <c r="J124" s="16">
        <v>0.28862973760932953</v>
      </c>
      <c r="K124" s="16">
        <v>0.33283582089552255</v>
      </c>
      <c r="L124" s="16">
        <v>0.30833333333333357</v>
      </c>
      <c r="M124" s="16">
        <v>0.55833333333333357</v>
      </c>
      <c r="N124" s="16">
        <v>0.20248254460822343</v>
      </c>
      <c r="O124" s="16">
        <v>0.2</v>
      </c>
      <c r="P124" s="16">
        <v>0.1169811320754717</v>
      </c>
      <c r="Q124" s="16">
        <v>0</v>
      </c>
      <c r="R124" s="16">
        <v>0.63809523809523816</v>
      </c>
      <c r="S124" s="16">
        <v>0.13749999999999996</v>
      </c>
      <c r="T124" s="16">
        <v>0.1761006289308176</v>
      </c>
      <c r="U124" s="16">
        <v>1</v>
      </c>
      <c r="V124" s="16">
        <v>0.47222222222222221</v>
      </c>
      <c r="W124" s="16">
        <v>0.47368421052631576</v>
      </c>
      <c r="X124" s="16">
        <v>5.4043989871406586E-2</v>
      </c>
      <c r="Y124" s="16" t="s">
        <v>88</v>
      </c>
    </row>
    <row r="125" spans="1:25" x14ac:dyDescent="0.2">
      <c r="A125" s="16">
        <v>113</v>
      </c>
      <c r="B125" s="16" t="s">
        <v>27</v>
      </c>
      <c r="C125" s="16">
        <v>0.6</v>
      </c>
      <c r="D125" s="16">
        <f>5/21</f>
        <v>0.23809523809523808</v>
      </c>
      <c r="E125" s="16">
        <v>0</v>
      </c>
      <c r="F125" s="16">
        <v>0</v>
      </c>
      <c r="G125" s="16">
        <v>1</v>
      </c>
      <c r="H125" s="16">
        <v>0</v>
      </c>
      <c r="I125" s="16">
        <v>0</v>
      </c>
      <c r="J125" s="16">
        <v>0.18950437317784249</v>
      </c>
      <c r="K125" s="16">
        <v>0.38358208955223905</v>
      </c>
      <c r="L125" s="16">
        <v>0.32500000000000046</v>
      </c>
      <c r="M125" s="16">
        <v>0.52500000000000036</v>
      </c>
      <c r="N125" s="16">
        <v>0.17726920093095422</v>
      </c>
      <c r="O125" s="16">
        <v>0.2</v>
      </c>
      <c r="P125" s="16">
        <v>0.11320754716981132</v>
      </c>
      <c r="Q125" s="16">
        <v>0.11650485436893174</v>
      </c>
      <c r="R125" s="16">
        <v>0.51428571428571435</v>
      </c>
      <c r="S125" s="16">
        <v>0.125</v>
      </c>
      <c r="T125" s="16">
        <v>0.12578616352201258</v>
      </c>
      <c r="U125" s="16">
        <v>0.45945945945945948</v>
      </c>
      <c r="V125" s="16">
        <v>0.5</v>
      </c>
      <c r="W125" s="16">
        <v>0.57894736842105265</v>
      </c>
      <c r="X125" s="16">
        <v>3.9148999553150293E-2</v>
      </c>
      <c r="Y125" s="16" t="s">
        <v>88</v>
      </c>
    </row>
    <row r="126" spans="1:25" x14ac:dyDescent="0.2">
      <c r="A126" s="16">
        <v>113</v>
      </c>
      <c r="B126" s="16" t="s">
        <v>27</v>
      </c>
      <c r="C126" s="16">
        <v>0.6</v>
      </c>
      <c r="D126" s="16">
        <f>5/21</f>
        <v>0.23809523809523808</v>
      </c>
      <c r="E126" s="16">
        <v>0</v>
      </c>
      <c r="F126" s="16">
        <v>0</v>
      </c>
      <c r="G126" s="16">
        <v>1</v>
      </c>
      <c r="H126" s="16">
        <v>0</v>
      </c>
      <c r="I126" s="16">
        <v>0</v>
      </c>
      <c r="J126" s="16">
        <v>0.18950437317784249</v>
      </c>
      <c r="K126" s="16">
        <v>0.38358208955223905</v>
      </c>
      <c r="L126" s="16">
        <v>0.32500000000000046</v>
      </c>
      <c r="M126" s="16">
        <v>0.52500000000000036</v>
      </c>
      <c r="N126" s="16">
        <v>0.17920868890612879</v>
      </c>
      <c r="O126" s="16">
        <v>0.2</v>
      </c>
      <c r="P126" s="16">
        <v>0.11320754716981132</v>
      </c>
      <c r="Q126" s="16">
        <v>0.16504854368932034</v>
      </c>
      <c r="R126" s="16">
        <v>0.51428571428571435</v>
      </c>
      <c r="S126" s="16">
        <v>0.125</v>
      </c>
      <c r="T126" s="16">
        <v>0.12578616352201258</v>
      </c>
      <c r="U126" s="16">
        <v>0.45945945945945948</v>
      </c>
      <c r="V126" s="16">
        <v>0.5</v>
      </c>
      <c r="W126" s="16">
        <v>0.57894736842105265</v>
      </c>
      <c r="X126" s="16">
        <v>5.6526488257782635E-2</v>
      </c>
      <c r="Y126" s="16" t="s">
        <v>89</v>
      </c>
    </row>
    <row r="127" spans="1:25" x14ac:dyDescent="0.2">
      <c r="A127" s="16">
        <v>115</v>
      </c>
      <c r="B127" s="16" t="s">
        <v>27</v>
      </c>
      <c r="C127" s="16">
        <v>0.4</v>
      </c>
      <c r="D127" s="16">
        <f>5/21</f>
        <v>0.23809523809523808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0.35568513119533524</v>
      </c>
      <c r="K127" s="16">
        <v>0.54776119402985102</v>
      </c>
      <c r="L127" s="16">
        <v>0.51666666666666694</v>
      </c>
      <c r="M127" s="16">
        <v>0.64166666666666694</v>
      </c>
      <c r="N127" s="16">
        <v>0.35764158262218776</v>
      </c>
      <c r="O127" s="16">
        <v>0.2</v>
      </c>
      <c r="P127" s="16">
        <v>0.23018867924528302</v>
      </c>
      <c r="Q127" s="16">
        <v>0.46601941747572823</v>
      </c>
      <c r="R127" s="16">
        <v>0.62857142857142867</v>
      </c>
      <c r="S127" s="16">
        <v>9.9999999999999978E-2</v>
      </c>
      <c r="T127" s="16">
        <v>0.22641509433962265</v>
      </c>
      <c r="U127" s="16">
        <v>0.35135135135135137</v>
      </c>
      <c r="V127" s="16">
        <v>0.3611111111111111</v>
      </c>
      <c r="W127" s="16">
        <v>0.42105263157894735</v>
      </c>
      <c r="X127" s="16">
        <v>8.3833970507919173E-2</v>
      </c>
      <c r="Y127" s="16" t="s">
        <v>90</v>
      </c>
    </row>
    <row r="128" spans="1:25" x14ac:dyDescent="0.2">
      <c r="A128" s="16">
        <v>115</v>
      </c>
      <c r="B128" s="16" t="s">
        <v>27</v>
      </c>
      <c r="C128" s="16">
        <v>0.4</v>
      </c>
      <c r="D128" s="16">
        <f>5/21</f>
        <v>0.23809523809523808</v>
      </c>
      <c r="E128" s="16">
        <v>0</v>
      </c>
      <c r="F128" s="16">
        <v>0</v>
      </c>
      <c r="G128" s="16">
        <v>1</v>
      </c>
      <c r="H128" s="16">
        <v>0</v>
      </c>
      <c r="I128" s="16">
        <v>0</v>
      </c>
      <c r="J128" s="16">
        <v>0.35568513119533524</v>
      </c>
      <c r="K128" s="16">
        <v>0.54776119402985102</v>
      </c>
      <c r="L128" s="16">
        <v>0.51666666666666694</v>
      </c>
      <c r="M128" s="16">
        <v>0.64166666666666694</v>
      </c>
      <c r="N128" s="16">
        <v>0.35764158262218776</v>
      </c>
      <c r="O128" s="16">
        <v>0.2</v>
      </c>
      <c r="P128" s="16">
        <v>0.23018867924528302</v>
      </c>
      <c r="Q128" s="16">
        <v>0.46601941747572823</v>
      </c>
      <c r="R128" s="16">
        <v>0.62857142857142867</v>
      </c>
      <c r="S128" s="16">
        <v>9.9999999999999978E-2</v>
      </c>
      <c r="T128" s="16">
        <v>0.22641509433962265</v>
      </c>
      <c r="U128" s="16">
        <v>0.35135135135135137</v>
      </c>
      <c r="V128" s="16">
        <v>0.3611111111111111</v>
      </c>
      <c r="W128" s="16">
        <v>0.42105263157894735</v>
      </c>
      <c r="X128" s="16">
        <v>0.12727769226950003</v>
      </c>
      <c r="Y128" s="16" t="s">
        <v>91</v>
      </c>
    </row>
    <row r="129" spans="1:25" x14ac:dyDescent="0.2">
      <c r="A129" s="16">
        <v>118</v>
      </c>
      <c r="B129" s="16" t="s">
        <v>27</v>
      </c>
      <c r="C129" s="16">
        <v>0.4</v>
      </c>
      <c r="D129" s="16">
        <f>5/21</f>
        <v>0.23809523809523808</v>
      </c>
      <c r="E129" s="16">
        <v>0</v>
      </c>
      <c r="F129" s="16">
        <v>0</v>
      </c>
      <c r="G129" s="16">
        <v>1</v>
      </c>
      <c r="H129" s="16">
        <v>0.5</v>
      </c>
      <c r="I129" s="16">
        <v>0</v>
      </c>
      <c r="J129" s="16">
        <v>0.53352769679300305</v>
      </c>
      <c r="K129" s="16">
        <v>0.5059701492537314</v>
      </c>
      <c r="L129" s="16">
        <v>0.48333333333333311</v>
      </c>
      <c r="M129" s="16">
        <v>0.55000000000000016</v>
      </c>
      <c r="N129" s="16">
        <v>0.45849495733126455</v>
      </c>
      <c r="O129" s="16">
        <v>0.2</v>
      </c>
      <c r="P129" s="16">
        <v>0.2981132075471698</v>
      </c>
      <c r="Q129" s="16">
        <v>0.8252427184466018</v>
      </c>
      <c r="R129" s="16">
        <v>0.5190476190476192</v>
      </c>
      <c r="S129" s="16">
        <v>6.25E-2</v>
      </c>
      <c r="T129" s="16">
        <v>0.45283018867924529</v>
      </c>
      <c r="U129" s="16">
        <v>0.45945945945945948</v>
      </c>
      <c r="V129" s="16">
        <v>0.16666666666666666</v>
      </c>
      <c r="W129" s="16">
        <v>0.28947368421052633</v>
      </c>
      <c r="X129" s="16">
        <v>0.32674643761481553</v>
      </c>
      <c r="Y129" s="16" t="s">
        <v>95</v>
      </c>
    </row>
    <row r="130" spans="1:25" x14ac:dyDescent="0.2">
      <c r="A130" s="16">
        <v>122</v>
      </c>
      <c r="B130" s="16" t="s">
        <v>27</v>
      </c>
      <c r="C130" s="16">
        <v>0.6</v>
      </c>
      <c r="D130" s="16">
        <f>8/21</f>
        <v>0.38095238095238093</v>
      </c>
      <c r="E130" s="16">
        <v>0</v>
      </c>
      <c r="F130" s="16">
        <v>0</v>
      </c>
      <c r="G130" s="16">
        <v>1</v>
      </c>
      <c r="H130" s="16">
        <v>0</v>
      </c>
      <c r="I130" s="16">
        <v>0</v>
      </c>
      <c r="J130" s="16">
        <v>0.2303206997084549</v>
      </c>
      <c r="K130" s="16">
        <v>0.3611940298507465</v>
      </c>
      <c r="L130" s="16">
        <v>0.29166666666666669</v>
      </c>
      <c r="M130" s="16">
        <v>0.55833333333333357</v>
      </c>
      <c r="N130" s="16">
        <v>0.17455391776570986</v>
      </c>
      <c r="O130" s="16">
        <v>0.2</v>
      </c>
      <c r="P130" s="16">
        <v>0.13584905660377358</v>
      </c>
      <c r="Q130" s="16">
        <v>0.23300970873786389</v>
      </c>
      <c r="R130" s="16">
        <v>0.580952380952381</v>
      </c>
      <c r="S130" s="16">
        <v>0.15000000000000002</v>
      </c>
      <c r="T130" s="16">
        <v>0.13207547169811321</v>
      </c>
      <c r="U130" s="16">
        <v>0.56756756756756754</v>
      </c>
      <c r="V130" s="16">
        <v>0.5</v>
      </c>
      <c r="W130" s="16">
        <v>0.55263157894736847</v>
      </c>
      <c r="X130" s="16">
        <v>4.2972047068169407E-2</v>
      </c>
      <c r="Y130" s="16" t="s">
        <v>88</v>
      </c>
    </row>
    <row r="131" spans="1:25" x14ac:dyDescent="0.2">
      <c r="A131" s="16">
        <v>122</v>
      </c>
      <c r="B131" s="16" t="s">
        <v>27</v>
      </c>
      <c r="C131" s="16">
        <v>0.6</v>
      </c>
      <c r="D131" s="16">
        <f>8/21</f>
        <v>0.38095238095238093</v>
      </c>
      <c r="E131" s="16">
        <v>0</v>
      </c>
      <c r="F131" s="16">
        <v>0</v>
      </c>
      <c r="G131" s="16">
        <v>1</v>
      </c>
      <c r="H131" s="16">
        <v>0</v>
      </c>
      <c r="I131" s="16">
        <v>0</v>
      </c>
      <c r="J131" s="16">
        <v>0.2303206997084549</v>
      </c>
      <c r="K131" s="16">
        <v>0.3611940298507465</v>
      </c>
      <c r="L131" s="16">
        <v>0.29166666666666669</v>
      </c>
      <c r="M131" s="16">
        <v>0.55833333333333357</v>
      </c>
      <c r="N131" s="16">
        <v>0.18735453840186192</v>
      </c>
      <c r="O131" s="16">
        <v>0.2</v>
      </c>
      <c r="P131" s="16">
        <v>0.13584905660377358</v>
      </c>
      <c r="Q131" s="16">
        <v>0.23300970873786389</v>
      </c>
      <c r="R131" s="16">
        <v>0.580952380952381</v>
      </c>
      <c r="S131" s="16">
        <v>0.15000000000000002</v>
      </c>
      <c r="T131" s="16">
        <v>0.13207547169811321</v>
      </c>
      <c r="U131" s="16">
        <v>0.56756756756756754</v>
      </c>
      <c r="V131" s="16">
        <v>0.5</v>
      </c>
      <c r="W131" s="16">
        <v>0.55263157894736847</v>
      </c>
      <c r="X131" s="16">
        <v>5.9108286579613721E-2</v>
      </c>
      <c r="Y131" s="16" t="s">
        <v>89</v>
      </c>
    </row>
    <row r="132" spans="1:25" x14ac:dyDescent="0.2">
      <c r="A132" s="16">
        <v>122</v>
      </c>
      <c r="B132" s="16" t="s">
        <v>27</v>
      </c>
      <c r="C132" s="16">
        <v>0.8</v>
      </c>
      <c r="D132" s="16">
        <f>4/21</f>
        <v>0.19047619047619047</v>
      </c>
      <c r="E132" s="16">
        <v>1</v>
      </c>
      <c r="F132" s="16">
        <v>0</v>
      </c>
      <c r="G132" s="16">
        <v>0</v>
      </c>
      <c r="H132" s="16">
        <v>0</v>
      </c>
      <c r="I132" s="16">
        <v>0</v>
      </c>
      <c r="J132" s="16">
        <v>0.31195335276967928</v>
      </c>
      <c r="K132" s="16">
        <v>0.4567164179104477</v>
      </c>
      <c r="L132" s="16">
        <v>0.43333333333333357</v>
      </c>
      <c r="M132" s="16">
        <v>0.65833333333333377</v>
      </c>
      <c r="N132" s="16">
        <v>0.29984484096198605</v>
      </c>
      <c r="O132" s="16">
        <v>0.2</v>
      </c>
      <c r="P132" s="16">
        <v>0.13584905660377358</v>
      </c>
      <c r="Q132" s="16">
        <v>9.7087378640776378E-2</v>
      </c>
      <c r="R132" s="16">
        <v>0.6333333333333333</v>
      </c>
      <c r="S132" s="16">
        <v>1</v>
      </c>
      <c r="T132" s="16">
        <v>2.5157232704402517E-2</v>
      </c>
      <c r="U132" s="16">
        <v>0.35135135135135137</v>
      </c>
      <c r="V132" s="16">
        <v>0.66666666666666663</v>
      </c>
      <c r="W132" s="16">
        <v>0.78947368421052633</v>
      </c>
      <c r="X132" s="16">
        <v>6.5959982126011618E-2</v>
      </c>
      <c r="Y132" s="16" t="s">
        <v>89</v>
      </c>
    </row>
    <row r="133" spans="1:25" x14ac:dyDescent="0.2">
      <c r="A133" s="16">
        <v>122</v>
      </c>
      <c r="B133" s="16" t="s">
        <v>27</v>
      </c>
      <c r="C133" s="16">
        <v>0.8</v>
      </c>
      <c r="D133" s="16">
        <f>4/21</f>
        <v>0.19047619047619047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0.31195335276967928</v>
      </c>
      <c r="K133" s="16">
        <v>0.4567164179104477</v>
      </c>
      <c r="L133" s="16">
        <v>0.43333333333333357</v>
      </c>
      <c r="M133" s="16">
        <v>0.65833333333333377</v>
      </c>
      <c r="N133" s="16">
        <v>0.2796741660201707</v>
      </c>
      <c r="O133" s="16">
        <v>0.2</v>
      </c>
      <c r="P133" s="16">
        <v>0.1811320754716981</v>
      </c>
      <c r="Q133" s="16">
        <v>0.27184466019417464</v>
      </c>
      <c r="R133" s="16">
        <v>0.6333333333333333</v>
      </c>
      <c r="S133" s="16">
        <v>0.125</v>
      </c>
      <c r="T133" s="16">
        <v>0.23270440251572327</v>
      </c>
      <c r="U133" s="16">
        <v>0.59459459459459463</v>
      </c>
      <c r="V133" s="16">
        <v>0.3888888888888889</v>
      </c>
      <c r="W133" s="16">
        <v>0.47368421052631576</v>
      </c>
      <c r="X133" s="16">
        <v>7.0924978898763716E-2</v>
      </c>
      <c r="Y133" s="16" t="s">
        <v>89</v>
      </c>
    </row>
    <row r="134" spans="1:25" x14ac:dyDescent="0.2">
      <c r="A134" s="16">
        <v>125</v>
      </c>
      <c r="B134" s="16" t="s">
        <v>27</v>
      </c>
      <c r="C134" s="16">
        <v>0.6</v>
      </c>
      <c r="D134" s="16">
        <f>2/21</f>
        <v>9.5238095238095233E-2</v>
      </c>
      <c r="E134" s="16">
        <v>0</v>
      </c>
      <c r="F134" s="16">
        <v>0</v>
      </c>
      <c r="G134" s="16">
        <v>1</v>
      </c>
      <c r="H134" s="16">
        <v>0</v>
      </c>
      <c r="I134" s="16">
        <v>0</v>
      </c>
      <c r="J134" s="16">
        <v>0.28279883381924198</v>
      </c>
      <c r="K134" s="16">
        <v>0.46716417910447777</v>
      </c>
      <c r="L134" s="16">
        <v>0.42500000000000071</v>
      </c>
      <c r="M134" s="16">
        <v>0.31666666666666704</v>
      </c>
      <c r="N134" s="16">
        <v>0.34018619084561674</v>
      </c>
      <c r="O134" s="16">
        <v>0.2</v>
      </c>
      <c r="P134" s="16">
        <v>0.23018867924528302</v>
      </c>
      <c r="Q134" s="16">
        <v>0.42718446601941751</v>
      </c>
      <c r="R134" s="16">
        <v>0.66190476190476188</v>
      </c>
      <c r="S134" s="16">
        <v>9.375E-2</v>
      </c>
      <c r="T134" s="16">
        <v>0.25157232704402516</v>
      </c>
      <c r="U134" s="16">
        <v>0.45945945945945948</v>
      </c>
      <c r="V134" s="16">
        <v>0.33333333333333331</v>
      </c>
      <c r="W134" s="16">
        <v>0.42105263157894735</v>
      </c>
      <c r="X134" s="16">
        <v>4.6447544809095874E-2</v>
      </c>
      <c r="Y134" s="16" t="s">
        <v>88</v>
      </c>
    </row>
    <row r="135" spans="1:25" x14ac:dyDescent="0.2">
      <c r="A135" s="16">
        <v>125</v>
      </c>
      <c r="B135" s="16" t="s">
        <v>27</v>
      </c>
      <c r="C135" s="16">
        <v>0.6</v>
      </c>
      <c r="D135" s="16">
        <f>2/21</f>
        <v>9.5238095238095233E-2</v>
      </c>
      <c r="E135" s="16">
        <v>0</v>
      </c>
      <c r="F135" s="16">
        <v>0</v>
      </c>
      <c r="G135" s="16">
        <v>1</v>
      </c>
      <c r="H135" s="16">
        <v>0</v>
      </c>
      <c r="I135" s="16">
        <v>0</v>
      </c>
      <c r="J135" s="16">
        <v>0.28279883381924198</v>
      </c>
      <c r="K135" s="16">
        <v>0.46716417910447777</v>
      </c>
      <c r="L135" s="16">
        <v>0.42500000000000071</v>
      </c>
      <c r="M135" s="16">
        <v>0.31666666666666704</v>
      </c>
      <c r="N135" s="16">
        <v>0.35570209464701319</v>
      </c>
      <c r="O135" s="16">
        <v>0.2</v>
      </c>
      <c r="P135" s="16">
        <v>0.23018867924528302</v>
      </c>
      <c r="Q135" s="16">
        <v>0.42718446601941751</v>
      </c>
      <c r="R135" s="16">
        <v>0.66190476190476188</v>
      </c>
      <c r="S135" s="16">
        <v>9.375E-2</v>
      </c>
      <c r="T135" s="16">
        <v>0.25157232704402516</v>
      </c>
      <c r="U135" s="16">
        <v>0.45945945945945948</v>
      </c>
      <c r="V135" s="16">
        <v>0.33333333333333331</v>
      </c>
      <c r="W135" s="16">
        <v>0.42105263157894735</v>
      </c>
      <c r="X135" s="16">
        <v>7.6237525445608467E-2</v>
      </c>
      <c r="Y135" s="16" t="s">
        <v>90</v>
      </c>
    </row>
    <row r="136" spans="1:25" x14ac:dyDescent="0.2">
      <c r="A136" s="16">
        <v>125</v>
      </c>
      <c r="B136" s="16" t="s">
        <v>27</v>
      </c>
      <c r="C136" s="16">
        <v>0.6</v>
      </c>
      <c r="D136" s="16">
        <f>2/21</f>
        <v>9.5238095238095233E-2</v>
      </c>
      <c r="E136" s="16">
        <v>0</v>
      </c>
      <c r="F136" s="16">
        <v>1</v>
      </c>
      <c r="G136" s="16">
        <v>1</v>
      </c>
      <c r="H136" s="16">
        <v>0</v>
      </c>
      <c r="I136" s="16">
        <v>0</v>
      </c>
      <c r="J136" s="16">
        <v>0.28279883381924198</v>
      </c>
      <c r="K136" s="16">
        <v>0.46716417910447777</v>
      </c>
      <c r="L136" s="16">
        <v>0.42500000000000071</v>
      </c>
      <c r="M136" s="16">
        <v>0.31666666666666704</v>
      </c>
      <c r="N136" s="16">
        <v>0.35492629945694337</v>
      </c>
      <c r="O136" s="16">
        <v>0.2</v>
      </c>
      <c r="P136" s="16">
        <v>0.18490566037735848</v>
      </c>
      <c r="Q136" s="16">
        <v>0.25242718446601925</v>
      </c>
      <c r="R136" s="16">
        <v>0.66190476190476188</v>
      </c>
      <c r="S136" s="16">
        <v>3.125E-2</v>
      </c>
      <c r="T136" s="16">
        <v>0.42767295597484278</v>
      </c>
      <c r="U136" s="16">
        <v>0.72972972972972971</v>
      </c>
      <c r="V136" s="16">
        <v>0.27777777777777779</v>
      </c>
      <c r="W136" s="16">
        <v>0.36842105263157893</v>
      </c>
      <c r="X136" s="16">
        <v>0.10329675785710739</v>
      </c>
      <c r="Y136" s="16" t="s">
        <v>91</v>
      </c>
    </row>
    <row r="137" spans="1:25" x14ac:dyDescent="0.2">
      <c r="A137" s="16">
        <v>128</v>
      </c>
      <c r="B137" s="16" t="s">
        <v>27</v>
      </c>
      <c r="C137" s="16">
        <v>0.6</v>
      </c>
      <c r="D137" s="16">
        <f>8/21</f>
        <v>0.38095238095238093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0.2303206997084549</v>
      </c>
      <c r="K137" s="16">
        <v>0.3611940298507465</v>
      </c>
      <c r="L137" s="16">
        <v>0.29166666666666669</v>
      </c>
      <c r="M137" s="16">
        <v>0.55833333333333357</v>
      </c>
      <c r="N137" s="16">
        <v>0.15554693560899924</v>
      </c>
      <c r="O137" s="16">
        <v>0.2</v>
      </c>
      <c r="P137" s="16">
        <v>0.13584905660377358</v>
      </c>
      <c r="Q137" s="16">
        <v>0.23300970873786389</v>
      </c>
      <c r="R137" s="16">
        <v>0.580952380952381</v>
      </c>
      <c r="S137" s="16">
        <v>0.15000000000000002</v>
      </c>
      <c r="T137" s="16">
        <v>0.13207547169811321</v>
      </c>
      <c r="U137" s="16">
        <v>0.56756756756756754</v>
      </c>
      <c r="V137" s="16">
        <v>0.5</v>
      </c>
      <c r="W137" s="16">
        <v>0.55263157894736847</v>
      </c>
      <c r="X137" s="16">
        <v>9.4583188520927456E-3</v>
      </c>
      <c r="Y137" s="16" t="s">
        <v>87</v>
      </c>
    </row>
    <row r="138" spans="1:25" x14ac:dyDescent="0.2">
      <c r="A138" s="16">
        <v>128</v>
      </c>
      <c r="B138" s="16" t="s">
        <v>27</v>
      </c>
      <c r="C138" s="16">
        <v>0.6</v>
      </c>
      <c r="D138" s="16">
        <f>8/21</f>
        <v>0.38095238095238093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0.2303206997084549</v>
      </c>
      <c r="K138" s="16">
        <v>0.3611940298507465</v>
      </c>
      <c r="L138" s="16">
        <v>0.29166666666666669</v>
      </c>
      <c r="M138" s="16">
        <v>0.55833333333333357</v>
      </c>
      <c r="N138" s="16">
        <v>0.16679596586501164</v>
      </c>
      <c r="O138" s="16">
        <v>0.2</v>
      </c>
      <c r="P138" s="16">
        <v>0.13584905660377358</v>
      </c>
      <c r="Q138" s="16">
        <v>0.23300970873786389</v>
      </c>
      <c r="R138" s="16">
        <v>0.580952380952381</v>
      </c>
      <c r="S138" s="16">
        <v>0.15000000000000002</v>
      </c>
      <c r="T138" s="16">
        <v>0.13207547169811321</v>
      </c>
      <c r="U138" s="16">
        <v>0.56756756756756754</v>
      </c>
      <c r="V138" s="16">
        <v>0.5</v>
      </c>
      <c r="W138" s="16">
        <v>0.55263157894736847</v>
      </c>
      <c r="X138" s="16">
        <v>3.8007050295417309E-2</v>
      </c>
      <c r="Y138" s="16" t="s">
        <v>88</v>
      </c>
    </row>
    <row r="139" spans="1:25" x14ac:dyDescent="0.2">
      <c r="A139" s="16">
        <v>128</v>
      </c>
      <c r="B139" s="16" t="s">
        <v>27</v>
      </c>
      <c r="C139" s="16">
        <v>0.6</v>
      </c>
      <c r="D139" s="16">
        <f>8/21</f>
        <v>0.38095238095238093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0.2303206997084549</v>
      </c>
      <c r="K139" s="16">
        <v>0.3611940298507465</v>
      </c>
      <c r="L139" s="16">
        <v>0.29166666666666669</v>
      </c>
      <c r="M139" s="16">
        <v>0.55833333333333357</v>
      </c>
      <c r="N139" s="16">
        <v>0.20519782777346782</v>
      </c>
      <c r="O139" s="16">
        <v>0.2</v>
      </c>
      <c r="P139" s="16">
        <v>0.15849056603773584</v>
      </c>
      <c r="Q139" s="16">
        <v>7.766990291262145E-2</v>
      </c>
      <c r="R139" s="16">
        <v>0.66666666666666685</v>
      </c>
      <c r="S139" s="16">
        <v>0.93124999999999991</v>
      </c>
      <c r="T139" s="16">
        <v>4.40251572327044E-2</v>
      </c>
      <c r="U139" s="16">
        <v>0.35135135135135137</v>
      </c>
      <c r="V139" s="16">
        <v>0.88888888888888884</v>
      </c>
      <c r="W139" s="16">
        <v>0.89473684210526316</v>
      </c>
      <c r="X139" s="16">
        <v>4.9178293034109526E-2</v>
      </c>
      <c r="Y139" s="16" t="s">
        <v>88</v>
      </c>
    </row>
    <row r="140" spans="1:25" x14ac:dyDescent="0.2">
      <c r="A140" s="16">
        <v>128</v>
      </c>
      <c r="B140" s="16" t="s">
        <v>27</v>
      </c>
      <c r="C140" s="16">
        <v>0.6</v>
      </c>
      <c r="D140" s="16">
        <f>8/21</f>
        <v>0.38095238095238093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0.2303206997084549</v>
      </c>
      <c r="K140" s="16">
        <v>0.3611940298507465</v>
      </c>
      <c r="L140" s="16">
        <v>0.29166666666666669</v>
      </c>
      <c r="M140" s="16">
        <v>0.55833333333333357</v>
      </c>
      <c r="N140" s="16">
        <v>0.1795965865011637</v>
      </c>
      <c r="O140" s="16">
        <v>0.2</v>
      </c>
      <c r="P140" s="16">
        <v>0.13584905660377358</v>
      </c>
      <c r="Q140" s="16">
        <v>0.23300970873786389</v>
      </c>
      <c r="R140" s="16">
        <v>0.580952380952381</v>
      </c>
      <c r="S140" s="16">
        <v>0.15000000000000002</v>
      </c>
      <c r="T140" s="16">
        <v>0.13207547169811321</v>
      </c>
      <c r="U140" s="16">
        <v>0.56756756756756754</v>
      </c>
      <c r="V140" s="16">
        <v>0.5</v>
      </c>
      <c r="W140" s="16">
        <v>0.55263157894736847</v>
      </c>
      <c r="X140" s="16">
        <v>5.4143289806861623E-2</v>
      </c>
      <c r="Y140" s="16" t="s">
        <v>88</v>
      </c>
    </row>
    <row r="141" spans="1:25" x14ac:dyDescent="0.2">
      <c r="A141" s="16">
        <v>128</v>
      </c>
      <c r="B141" s="16" t="s">
        <v>27</v>
      </c>
      <c r="C141" s="16">
        <v>0.4</v>
      </c>
      <c r="D141" s="16">
        <f>8/21</f>
        <v>0.38095238095238093</v>
      </c>
      <c r="E141" s="16">
        <v>0</v>
      </c>
      <c r="F141" s="16">
        <v>0</v>
      </c>
      <c r="G141" s="16">
        <v>1</v>
      </c>
      <c r="H141" s="16">
        <v>0</v>
      </c>
      <c r="I141" s="16">
        <v>0</v>
      </c>
      <c r="J141" s="16">
        <v>0.40233236151603519</v>
      </c>
      <c r="K141" s="16">
        <v>0.60597014925373127</v>
      </c>
      <c r="L141" s="16">
        <v>0.51666666666666694</v>
      </c>
      <c r="M141" s="16">
        <v>0.60833333333333373</v>
      </c>
      <c r="N141" s="16">
        <v>0.62335143522110159</v>
      </c>
      <c r="O141" s="16">
        <v>0.4</v>
      </c>
      <c r="P141" s="16">
        <v>0.45283018867924529</v>
      </c>
      <c r="Q141" s="16">
        <v>0.50485436893203894</v>
      </c>
      <c r="R141" s="16">
        <v>0.57142857142857151</v>
      </c>
      <c r="S141" s="16">
        <v>0.125</v>
      </c>
      <c r="T141" s="16">
        <v>0.65408805031446537</v>
      </c>
      <c r="U141" s="16">
        <v>0.56756756756756754</v>
      </c>
      <c r="V141" s="16">
        <v>0.1111111111111111</v>
      </c>
      <c r="W141" s="16">
        <v>0.15789473684210525</v>
      </c>
      <c r="X141" s="16">
        <v>0.20805818976217666</v>
      </c>
      <c r="Y141" s="16" t="s">
        <v>93</v>
      </c>
    </row>
    <row r="142" spans="1:25" x14ac:dyDescent="0.2">
      <c r="A142" s="16">
        <v>137</v>
      </c>
      <c r="B142" s="16" t="s">
        <v>27</v>
      </c>
      <c r="C142" s="16">
        <v>0.2</v>
      </c>
      <c r="D142" s="16">
        <f>2/21</f>
        <v>9.5238095238095233E-2</v>
      </c>
      <c r="E142" s="16">
        <v>0</v>
      </c>
      <c r="F142" s="16">
        <v>0</v>
      </c>
      <c r="G142" s="16">
        <v>1</v>
      </c>
      <c r="H142" s="16">
        <v>0</v>
      </c>
      <c r="I142" s="16">
        <v>0</v>
      </c>
      <c r="J142" s="16">
        <v>0.28279883381924198</v>
      </c>
      <c r="K142" s="16">
        <v>0.46716417910447777</v>
      </c>
      <c r="L142" s="16">
        <v>0.42500000000000071</v>
      </c>
      <c r="M142" s="16">
        <v>0.31666666666666704</v>
      </c>
      <c r="N142" s="16">
        <v>0.35492629945694337</v>
      </c>
      <c r="O142" s="16">
        <v>0.2</v>
      </c>
      <c r="P142" s="16">
        <v>0.18490566037735848</v>
      </c>
      <c r="Q142" s="16">
        <v>0.25242718446601925</v>
      </c>
      <c r="R142" s="16">
        <v>0.66190476190476188</v>
      </c>
      <c r="S142" s="16">
        <v>3.125E-2</v>
      </c>
      <c r="T142" s="16">
        <v>0.42767295597484278</v>
      </c>
      <c r="U142" s="16">
        <v>0.72972972972972971</v>
      </c>
      <c r="V142" s="16">
        <v>0.27777777777777779</v>
      </c>
      <c r="W142" s="16">
        <v>0.36842105263157893</v>
      </c>
      <c r="X142" s="16">
        <v>0.10329675785710739</v>
      </c>
      <c r="Y142" s="16" t="s">
        <v>91</v>
      </c>
    </row>
    <row r="143" spans="1:25" x14ac:dyDescent="0.2">
      <c r="A143" s="16">
        <v>145</v>
      </c>
      <c r="B143" s="16" t="s">
        <v>27</v>
      </c>
      <c r="C143" s="16">
        <v>0.4</v>
      </c>
      <c r="D143" s="16">
        <f>18/21</f>
        <v>0.8571428571428571</v>
      </c>
      <c r="E143" s="16">
        <v>0</v>
      </c>
      <c r="F143" s="16">
        <v>0</v>
      </c>
      <c r="G143" s="16">
        <v>1</v>
      </c>
      <c r="H143" s="16">
        <v>0.5</v>
      </c>
      <c r="I143" s="16">
        <v>0</v>
      </c>
      <c r="J143" s="16">
        <v>0.76967930029154508</v>
      </c>
      <c r="K143" s="16">
        <v>0.87313432835820892</v>
      </c>
      <c r="L143" s="16">
        <v>0.7749999999999998</v>
      </c>
      <c r="M143" s="16">
        <v>0.41666666666666669</v>
      </c>
      <c r="N143" s="16">
        <v>1</v>
      </c>
      <c r="O143" s="16">
        <v>0.4</v>
      </c>
      <c r="P143" s="16">
        <v>0.74339622641509429</v>
      </c>
      <c r="Q143" s="16">
        <v>0.69902912621359214</v>
      </c>
      <c r="R143" s="16">
        <v>1</v>
      </c>
      <c r="S143" s="16">
        <v>6.8749999999999978E-2</v>
      </c>
      <c r="T143" s="16">
        <v>0.80503144654088055</v>
      </c>
      <c r="U143" s="16">
        <v>0.32432432432432434</v>
      </c>
      <c r="V143" s="16">
        <v>5.5555555555555552E-2</v>
      </c>
      <c r="W143" s="16">
        <v>7.8947368421052627E-2</v>
      </c>
      <c r="X143" s="16">
        <v>0.6735514621915496</v>
      </c>
      <c r="Y143" s="16" t="s">
        <v>96</v>
      </c>
    </row>
    <row r="144" spans="1:25" x14ac:dyDescent="0.2">
      <c r="A144" s="16">
        <v>148</v>
      </c>
      <c r="B144" s="16" t="s">
        <v>27</v>
      </c>
      <c r="C144" s="16">
        <v>0.6</v>
      </c>
      <c r="D144" s="16">
        <f>10/21</f>
        <v>0.47619047619047616</v>
      </c>
      <c r="E144" s="16">
        <v>0</v>
      </c>
      <c r="F144" s="16">
        <v>0</v>
      </c>
      <c r="G144" s="16">
        <v>1</v>
      </c>
      <c r="H144" s="16">
        <v>0</v>
      </c>
      <c r="I144" s="16">
        <v>0</v>
      </c>
      <c r="J144" s="16">
        <v>0.20699708454810514</v>
      </c>
      <c r="K144" s="16">
        <v>0.24179104477611965</v>
      </c>
      <c r="L144" s="16">
        <v>0.29166666666666669</v>
      </c>
      <c r="M144" s="16">
        <v>0.2333333333333337</v>
      </c>
      <c r="N144" s="16">
        <v>0.1943366951124903</v>
      </c>
      <c r="O144" s="16">
        <v>0.2</v>
      </c>
      <c r="P144" s="16">
        <v>0.10943396226415095</v>
      </c>
      <c r="Q144" s="16">
        <v>5.8252427184466084E-2</v>
      </c>
      <c r="R144" s="16">
        <v>0.55238095238095242</v>
      </c>
      <c r="S144" s="16">
        <v>0.15000000000000002</v>
      </c>
      <c r="T144" s="16">
        <v>0.12578616352201258</v>
      </c>
      <c r="U144" s="16">
        <v>0.72972972972972971</v>
      </c>
      <c r="V144" s="16">
        <v>0.5</v>
      </c>
      <c r="W144" s="16">
        <v>0.57894736842105265</v>
      </c>
      <c r="X144" s="16">
        <v>3.907452460155901E-2</v>
      </c>
      <c r="Y144" s="16" t="s">
        <v>88</v>
      </c>
    </row>
    <row r="145" spans="1:25" x14ac:dyDescent="0.2">
      <c r="A145" s="16">
        <v>148</v>
      </c>
      <c r="B145" s="16" t="s">
        <v>27</v>
      </c>
      <c r="C145" s="16">
        <v>0.6</v>
      </c>
      <c r="D145" s="16">
        <f>10/21</f>
        <v>0.47619047619047616</v>
      </c>
      <c r="E145" s="16">
        <v>0</v>
      </c>
      <c r="F145" s="16">
        <v>0</v>
      </c>
      <c r="G145" s="16">
        <v>1</v>
      </c>
      <c r="H145" s="16">
        <v>0</v>
      </c>
      <c r="I145" s="16">
        <v>0</v>
      </c>
      <c r="J145" s="16">
        <v>0.20699708454810514</v>
      </c>
      <c r="K145" s="16">
        <v>0.24179104477611965</v>
      </c>
      <c r="L145" s="16">
        <v>0.29166666666666669</v>
      </c>
      <c r="M145" s="16">
        <v>0.2333333333333337</v>
      </c>
      <c r="N145" s="16">
        <v>0.1943366951124903</v>
      </c>
      <c r="O145" s="16">
        <v>0.2</v>
      </c>
      <c r="P145" s="16">
        <v>0.10943396226415095</v>
      </c>
      <c r="Q145" s="16">
        <v>5.8252427184466084E-2</v>
      </c>
      <c r="R145" s="16">
        <v>0.55238095238095242</v>
      </c>
      <c r="S145" s="16">
        <v>0.15000000000000002</v>
      </c>
      <c r="T145" s="16">
        <v>0.12578616352201258</v>
      </c>
      <c r="U145" s="16">
        <v>0.72972972972972971</v>
      </c>
      <c r="V145" s="16">
        <v>0.5</v>
      </c>
      <c r="W145" s="16">
        <v>0.57894736842105265</v>
      </c>
      <c r="X145" s="16">
        <v>6.183903480462738E-2</v>
      </c>
      <c r="Y145" s="16" t="s">
        <v>89</v>
      </c>
    </row>
    <row r="146" spans="1:25" x14ac:dyDescent="0.2">
      <c r="A146" s="16">
        <v>148</v>
      </c>
      <c r="B146" s="16" t="s">
        <v>27</v>
      </c>
      <c r="C146" s="16">
        <v>0.6</v>
      </c>
      <c r="D146" s="16">
        <f>10/21</f>
        <v>0.47619047619047616</v>
      </c>
      <c r="E146" s="16">
        <v>0</v>
      </c>
      <c r="F146" s="16">
        <v>1</v>
      </c>
      <c r="G146" s="16">
        <v>0</v>
      </c>
      <c r="H146" s="16">
        <v>0</v>
      </c>
      <c r="I146" s="16">
        <v>0</v>
      </c>
      <c r="J146" s="16">
        <v>0.20699708454810514</v>
      </c>
      <c r="K146" s="16">
        <v>0.24179104477611965</v>
      </c>
      <c r="L146" s="16">
        <v>0.29166666666666669</v>
      </c>
      <c r="M146" s="16">
        <v>0.2333333333333337</v>
      </c>
      <c r="N146" s="16">
        <v>0.27269200930954229</v>
      </c>
      <c r="O146" s="16">
        <v>0.2</v>
      </c>
      <c r="P146" s="16">
        <v>0.13962264150943396</v>
      </c>
      <c r="Q146" s="16">
        <v>0.11650485436893174</v>
      </c>
      <c r="R146" s="16">
        <v>0.62857142857142867</v>
      </c>
      <c r="S146" s="16">
        <v>3.7499999999999978E-2</v>
      </c>
      <c r="T146" s="16">
        <v>0.33962264150943394</v>
      </c>
      <c r="U146" s="16">
        <v>0.72972972972972971</v>
      </c>
      <c r="V146" s="16">
        <v>0.30555555555555558</v>
      </c>
      <c r="W146" s="16">
        <v>0.36842105263157893</v>
      </c>
      <c r="X146" s="16">
        <v>8.5397944491336086E-2</v>
      </c>
      <c r="Y146" s="16" t="s">
        <v>90</v>
      </c>
    </row>
    <row r="147" spans="1:25" x14ac:dyDescent="0.2">
      <c r="A147" s="16">
        <v>148</v>
      </c>
      <c r="B147" s="16" t="s">
        <v>27</v>
      </c>
      <c r="C147" s="16">
        <v>0.6</v>
      </c>
      <c r="D147" s="16">
        <f>10/21</f>
        <v>0.47619047619047616</v>
      </c>
      <c r="E147" s="16">
        <v>0</v>
      </c>
      <c r="F147" s="16">
        <v>1</v>
      </c>
      <c r="G147" s="16">
        <v>1</v>
      </c>
      <c r="H147" s="16">
        <v>0</v>
      </c>
      <c r="I147" s="16">
        <v>0</v>
      </c>
      <c r="J147" s="16">
        <v>0.20699708454810514</v>
      </c>
      <c r="K147" s="16">
        <v>0.24179104477611965</v>
      </c>
      <c r="L147" s="16">
        <v>0.29166666666666669</v>
      </c>
      <c r="M147" s="16">
        <v>0.2333333333333337</v>
      </c>
      <c r="N147" s="16">
        <v>0.27269200930954229</v>
      </c>
      <c r="O147" s="16">
        <v>0.2</v>
      </c>
      <c r="P147" s="16">
        <v>0.13962264150943396</v>
      </c>
      <c r="Q147" s="16">
        <v>0.11650485436893174</v>
      </c>
      <c r="R147" s="16">
        <v>0.62857142857142867</v>
      </c>
      <c r="S147" s="16">
        <v>3.7499999999999978E-2</v>
      </c>
      <c r="T147" s="16">
        <v>0.33962264150943394</v>
      </c>
      <c r="U147" s="16">
        <v>0.72972972972972971</v>
      </c>
      <c r="V147" s="16">
        <v>0.30555555555555558</v>
      </c>
      <c r="W147" s="16">
        <v>0.36842105263157893</v>
      </c>
      <c r="X147" s="16">
        <v>8.5397944491336086E-2</v>
      </c>
      <c r="Y147" s="16" t="s">
        <v>90</v>
      </c>
    </row>
    <row r="148" spans="1:25" x14ac:dyDescent="0.2">
      <c r="A148" s="16">
        <v>154</v>
      </c>
      <c r="B148" s="16" t="s">
        <v>27</v>
      </c>
      <c r="C148" s="16">
        <v>0.6</v>
      </c>
      <c r="D148" s="16">
        <f>14/21</f>
        <v>0.66666666666666663</v>
      </c>
      <c r="E148" s="16">
        <v>0</v>
      </c>
      <c r="F148" s="16">
        <v>0</v>
      </c>
      <c r="G148" s="16">
        <v>1</v>
      </c>
      <c r="H148" s="16">
        <v>0</v>
      </c>
      <c r="I148" s="16">
        <v>0</v>
      </c>
      <c r="J148" s="16">
        <v>0.20699708454810514</v>
      </c>
      <c r="K148" s="16">
        <v>0.39104477611940325</v>
      </c>
      <c r="L148" s="16">
        <v>0.29166666666666669</v>
      </c>
      <c r="M148" s="16">
        <v>0.25</v>
      </c>
      <c r="N148" s="16">
        <v>0.1943366951124903</v>
      </c>
      <c r="O148" s="16">
        <v>0.2</v>
      </c>
      <c r="P148" s="16">
        <v>0.10943396226415095</v>
      </c>
      <c r="Q148" s="16">
        <v>5.8252427184466084E-2</v>
      </c>
      <c r="R148" s="16">
        <v>0.55238095238095242</v>
      </c>
      <c r="S148" s="16">
        <v>0.15000000000000002</v>
      </c>
      <c r="T148" s="16">
        <v>0.12578616352201258</v>
      </c>
      <c r="U148" s="16">
        <v>0.72972972972972971</v>
      </c>
      <c r="V148" s="16">
        <v>0.5</v>
      </c>
      <c r="W148" s="16">
        <v>0.57894736842105265</v>
      </c>
      <c r="X148" s="16">
        <v>3.907452460155901E-2</v>
      </c>
      <c r="Y148" s="16" t="s">
        <v>88</v>
      </c>
    </row>
    <row r="149" spans="1:25" x14ac:dyDescent="0.2">
      <c r="A149" s="16">
        <v>154</v>
      </c>
      <c r="B149" s="16" t="s">
        <v>27</v>
      </c>
      <c r="C149" s="16">
        <v>0.6</v>
      </c>
      <c r="D149" s="16">
        <f>14/21</f>
        <v>0.66666666666666663</v>
      </c>
      <c r="E149" s="16">
        <v>0</v>
      </c>
      <c r="F149" s="16">
        <v>0</v>
      </c>
      <c r="G149" s="16">
        <v>1</v>
      </c>
      <c r="H149" s="16">
        <v>0</v>
      </c>
      <c r="I149" s="16">
        <v>0</v>
      </c>
      <c r="J149" s="16">
        <v>0.20699708454810514</v>
      </c>
      <c r="K149" s="16">
        <v>0.39104477611940325</v>
      </c>
      <c r="L149" s="16">
        <v>0.29166666666666669</v>
      </c>
      <c r="M149" s="16">
        <v>0.25</v>
      </c>
      <c r="N149" s="16">
        <v>0.27269200930954229</v>
      </c>
      <c r="O149" s="16">
        <v>0.2</v>
      </c>
      <c r="P149" s="16">
        <v>0.13962264150943396</v>
      </c>
      <c r="Q149" s="16">
        <v>5.8252427184466084E-2</v>
      </c>
      <c r="R149" s="16">
        <v>0.55238095238095242</v>
      </c>
      <c r="S149" s="16">
        <v>0.15000000000000002</v>
      </c>
      <c r="T149" s="16">
        <v>0.12578616352201258</v>
      </c>
      <c r="U149" s="16">
        <v>0.72972972972972971</v>
      </c>
      <c r="V149" s="16">
        <v>0.5</v>
      </c>
      <c r="W149" s="16">
        <v>0.57894736842105265</v>
      </c>
      <c r="X149" s="16">
        <v>6.183903480462738E-2</v>
      </c>
      <c r="Y149" s="16" t="s">
        <v>89</v>
      </c>
    </row>
    <row r="150" spans="1:25" x14ac:dyDescent="0.2">
      <c r="A150" s="16">
        <v>158</v>
      </c>
      <c r="B150" s="16" t="s">
        <v>27</v>
      </c>
      <c r="C150" s="16">
        <v>0.6</v>
      </c>
      <c r="D150" s="16">
        <f>19/21</f>
        <v>0.90476190476190477</v>
      </c>
      <c r="E150" s="16">
        <v>0</v>
      </c>
      <c r="F150" s="16">
        <v>0</v>
      </c>
      <c r="G150" s="16">
        <v>1</v>
      </c>
      <c r="H150" s="16">
        <v>0</v>
      </c>
      <c r="I150" s="16">
        <v>0</v>
      </c>
      <c r="J150" s="16">
        <v>0.55976676384839641</v>
      </c>
      <c r="K150" s="16">
        <v>0.77014925373134324</v>
      </c>
      <c r="L150" s="16">
        <v>0.92500000000000071</v>
      </c>
      <c r="M150" s="16">
        <v>0.65833333333333377</v>
      </c>
      <c r="N150" s="16">
        <v>0.525989138867339</v>
      </c>
      <c r="O150" s="16">
        <v>0.3</v>
      </c>
      <c r="P150" s="16">
        <v>0.28301886792452829</v>
      </c>
      <c r="Q150" s="16">
        <v>0.27184466019417464</v>
      </c>
      <c r="R150" s="16">
        <v>0.6333333333333333</v>
      </c>
      <c r="S150" s="16">
        <v>9.375E-2</v>
      </c>
      <c r="T150" s="16">
        <v>0.38993710691823902</v>
      </c>
      <c r="U150" s="16">
        <v>0.72972972972972971</v>
      </c>
      <c r="V150" s="16">
        <v>0.16666666666666666</v>
      </c>
      <c r="W150" s="16">
        <v>0.23684210526315788</v>
      </c>
      <c r="X150" s="16">
        <v>0.31259619681247208</v>
      </c>
      <c r="Y150" s="16" t="s">
        <v>95</v>
      </c>
    </row>
    <row r="151" spans="1:25" x14ac:dyDescent="0.2">
      <c r="A151" s="16">
        <v>158</v>
      </c>
      <c r="B151" s="16" t="s">
        <v>27</v>
      </c>
      <c r="C151" s="16">
        <v>0.6</v>
      </c>
      <c r="D151" s="16">
        <f>19/21</f>
        <v>0.90476190476190477</v>
      </c>
      <c r="E151" s="16">
        <v>0</v>
      </c>
      <c r="F151" s="16">
        <v>1</v>
      </c>
      <c r="G151" s="16">
        <v>1</v>
      </c>
      <c r="H151" s="16">
        <v>0</v>
      </c>
      <c r="I151" s="16">
        <v>0</v>
      </c>
      <c r="J151" s="16">
        <v>0.55976676384839641</v>
      </c>
      <c r="K151" s="16">
        <v>0.77014925373134324</v>
      </c>
      <c r="L151" s="16">
        <v>0.92500000000000071</v>
      </c>
      <c r="M151" s="16">
        <v>0.67500000000000016</v>
      </c>
      <c r="N151" s="16">
        <v>0.61986035686578744</v>
      </c>
      <c r="O151" s="16">
        <v>0.3</v>
      </c>
      <c r="P151" s="16">
        <v>0.26415094339622641</v>
      </c>
      <c r="Q151" s="16">
        <v>0.21359223300970853</v>
      </c>
      <c r="R151" s="16">
        <v>0.6333333333333333</v>
      </c>
      <c r="S151" s="16">
        <v>8.1250000000000044E-2</v>
      </c>
      <c r="T151" s="16">
        <v>0.57861635220125784</v>
      </c>
      <c r="U151" s="16">
        <v>0.72972972972972971</v>
      </c>
      <c r="V151" s="16">
        <v>0.1111111111111111</v>
      </c>
      <c r="W151" s="16">
        <v>0.10526315789473684</v>
      </c>
      <c r="X151" s="16">
        <v>0.46564222233255548</v>
      </c>
      <c r="Y151" s="16" t="s">
        <v>96</v>
      </c>
    </row>
    <row r="152" spans="1:25" x14ac:dyDescent="0.2">
      <c r="A152" s="16">
        <v>161</v>
      </c>
      <c r="B152" s="16" t="s">
        <v>27</v>
      </c>
      <c r="C152" s="16">
        <v>0.4</v>
      </c>
      <c r="D152" s="16">
        <f t="shared" ref="D152:D158" si="0">1/21</f>
        <v>4.7619047619047616E-2</v>
      </c>
      <c r="E152" s="16">
        <v>0</v>
      </c>
      <c r="F152" s="16">
        <v>0</v>
      </c>
      <c r="G152" s="16">
        <v>1</v>
      </c>
      <c r="H152" s="16">
        <v>0.5</v>
      </c>
      <c r="I152" s="16">
        <v>0</v>
      </c>
      <c r="J152" s="16">
        <v>0.62099125364431496</v>
      </c>
      <c r="K152" s="16">
        <v>0.68059701492537306</v>
      </c>
      <c r="L152" s="16">
        <v>0.67500000000000071</v>
      </c>
      <c r="M152" s="16">
        <v>0.74166666666666714</v>
      </c>
      <c r="N152" s="16">
        <v>0.59425911559348332</v>
      </c>
      <c r="O152" s="16">
        <v>0.2</v>
      </c>
      <c r="P152" s="16">
        <v>0.22264150943396227</v>
      </c>
      <c r="Q152" s="16">
        <v>0.53398058252427172</v>
      </c>
      <c r="R152" s="16">
        <v>0.53333333333333333</v>
      </c>
      <c r="S152" s="16">
        <v>8.7500000000000022E-2</v>
      </c>
      <c r="T152" s="16">
        <v>0.3081761006289308</v>
      </c>
      <c r="U152" s="16">
        <v>0.45945945945945948</v>
      </c>
      <c r="V152" s="16">
        <v>0.16666666666666666</v>
      </c>
      <c r="W152" s="16">
        <v>0.21052631578947367</v>
      </c>
      <c r="X152" s="16">
        <v>0.16836304056402362</v>
      </c>
      <c r="Y152" s="17" t="s">
        <v>92</v>
      </c>
    </row>
    <row r="153" spans="1:25" x14ac:dyDescent="0.2">
      <c r="A153" s="16">
        <v>161</v>
      </c>
      <c r="B153" s="16" t="s">
        <v>27</v>
      </c>
      <c r="C153" s="16">
        <v>0.4</v>
      </c>
      <c r="D153" s="16">
        <f t="shared" si="0"/>
        <v>4.7619047619047616E-2</v>
      </c>
      <c r="E153" s="16">
        <v>1</v>
      </c>
      <c r="F153" s="16">
        <v>1</v>
      </c>
      <c r="G153" s="16">
        <v>1</v>
      </c>
      <c r="H153" s="16">
        <v>0.5</v>
      </c>
      <c r="I153" s="16">
        <v>0</v>
      </c>
      <c r="J153" s="16">
        <v>0.62099125364431496</v>
      </c>
      <c r="K153" s="16">
        <v>0.68059701492537306</v>
      </c>
      <c r="L153" s="16">
        <v>0.67500000000000071</v>
      </c>
      <c r="M153" s="16">
        <v>0.74166666666666714</v>
      </c>
      <c r="N153" s="16">
        <v>0.66291698991466252</v>
      </c>
      <c r="O153" s="16">
        <v>0.2</v>
      </c>
      <c r="P153" s="16">
        <v>0.34339622641509432</v>
      </c>
      <c r="Q153" s="16">
        <v>0.76699029126213614</v>
      </c>
      <c r="R153" s="16">
        <v>0.69047619047619058</v>
      </c>
      <c r="S153" s="16">
        <v>0.875</v>
      </c>
      <c r="T153" s="16">
        <v>0.29559748427672955</v>
      </c>
      <c r="U153" s="16">
        <v>0</v>
      </c>
      <c r="V153" s="16">
        <v>0.41666666666666669</v>
      </c>
      <c r="W153" s="16">
        <v>0.44736842105263158</v>
      </c>
      <c r="X153" s="16">
        <v>0.20063551958691228</v>
      </c>
      <c r="Y153" s="17" t="s">
        <v>93</v>
      </c>
    </row>
    <row r="154" spans="1:25" x14ac:dyDescent="0.2">
      <c r="A154" s="16">
        <v>161</v>
      </c>
      <c r="B154" s="16" t="s">
        <v>27</v>
      </c>
      <c r="C154" s="16">
        <v>0.4</v>
      </c>
      <c r="D154" s="16">
        <f t="shared" si="0"/>
        <v>4.7619047619047616E-2</v>
      </c>
      <c r="E154" s="16">
        <v>0</v>
      </c>
      <c r="F154" s="16">
        <v>0</v>
      </c>
      <c r="G154" s="16">
        <v>1</v>
      </c>
      <c r="H154" s="16">
        <v>0.5</v>
      </c>
      <c r="I154" s="16">
        <v>0</v>
      </c>
      <c r="J154" s="16">
        <v>0.62099125364431496</v>
      </c>
      <c r="K154" s="16">
        <v>0.68059701492537306</v>
      </c>
      <c r="L154" s="16">
        <v>0.67500000000000071</v>
      </c>
      <c r="M154" s="16">
        <v>0.74166666666666714</v>
      </c>
      <c r="N154" s="16">
        <v>0.61559348332040342</v>
      </c>
      <c r="O154" s="16">
        <v>0.2</v>
      </c>
      <c r="P154" s="16">
        <v>0.22264150943396227</v>
      </c>
      <c r="Q154" s="16">
        <v>0.53398058252427172</v>
      </c>
      <c r="R154" s="16">
        <v>5.714285714285719E-2</v>
      </c>
      <c r="S154" s="16">
        <v>8.7500000000000022E-2</v>
      </c>
      <c r="T154" s="16">
        <v>0.29559748427672955</v>
      </c>
      <c r="U154" s="16">
        <v>0.45945945945945948</v>
      </c>
      <c r="V154" s="16">
        <v>0.16666666666666666</v>
      </c>
      <c r="W154" s="16">
        <v>0.21052631578947367</v>
      </c>
      <c r="X154" s="16">
        <v>0.25971898118266223</v>
      </c>
      <c r="Y154" s="16" t="s">
        <v>94</v>
      </c>
    </row>
    <row r="155" spans="1:25" x14ac:dyDescent="0.2">
      <c r="A155" s="16">
        <v>161</v>
      </c>
      <c r="B155" s="16" t="s">
        <v>27</v>
      </c>
      <c r="C155" s="16">
        <v>0.4</v>
      </c>
      <c r="D155" s="16">
        <f t="shared" si="0"/>
        <v>4.7619047619047616E-2</v>
      </c>
      <c r="E155" s="16">
        <v>0</v>
      </c>
      <c r="F155" s="16">
        <v>0</v>
      </c>
      <c r="G155" s="16">
        <v>1</v>
      </c>
      <c r="H155" s="16">
        <v>0.5</v>
      </c>
      <c r="I155" s="16">
        <v>0</v>
      </c>
      <c r="J155" s="16">
        <v>0.62099125364431496</v>
      </c>
      <c r="K155" s="16">
        <v>0.68059701492537306</v>
      </c>
      <c r="L155" s="16">
        <v>0.67500000000000071</v>
      </c>
      <c r="M155" s="16">
        <v>0.74166666666666714</v>
      </c>
      <c r="N155" s="16">
        <v>0.61559348332040342</v>
      </c>
      <c r="O155" s="16">
        <v>0.2</v>
      </c>
      <c r="P155" s="16">
        <v>0.22264150943396227</v>
      </c>
      <c r="Q155" s="16">
        <v>0.53398058252427172</v>
      </c>
      <c r="R155" s="16">
        <v>0.53333333333333333</v>
      </c>
      <c r="S155" s="16">
        <v>8.7500000000000022E-2</v>
      </c>
      <c r="T155" s="16">
        <v>0.3081761006289308</v>
      </c>
      <c r="U155" s="16">
        <v>0.45945945945945948</v>
      </c>
      <c r="V155" s="16">
        <v>0.16666666666666666</v>
      </c>
      <c r="W155" s="16">
        <v>0.21052631578947367</v>
      </c>
      <c r="X155" s="16">
        <v>0.28578521423961073</v>
      </c>
      <c r="Y155" s="16" t="s">
        <v>94</v>
      </c>
    </row>
    <row r="156" spans="1:25" x14ac:dyDescent="0.2">
      <c r="A156" s="16">
        <v>161</v>
      </c>
      <c r="B156" s="16" t="s">
        <v>27</v>
      </c>
      <c r="C156" s="16">
        <v>0.4</v>
      </c>
      <c r="D156" s="16">
        <f t="shared" si="0"/>
        <v>4.7619047619047616E-2</v>
      </c>
      <c r="E156" s="16">
        <v>1</v>
      </c>
      <c r="F156" s="16">
        <v>1</v>
      </c>
      <c r="G156" s="16">
        <v>1</v>
      </c>
      <c r="H156" s="16">
        <v>0.5</v>
      </c>
      <c r="I156" s="16">
        <v>0</v>
      </c>
      <c r="J156" s="16">
        <v>0.62099125364431496</v>
      </c>
      <c r="K156" s="16">
        <v>0.68059701492537306</v>
      </c>
      <c r="L156" s="16">
        <v>0.67500000000000071</v>
      </c>
      <c r="M156" s="16">
        <v>0.74166666666666714</v>
      </c>
      <c r="N156" s="16">
        <v>0.68425135764158262</v>
      </c>
      <c r="O156" s="16">
        <v>0.2</v>
      </c>
      <c r="P156" s="16">
        <v>0.34339622641509432</v>
      </c>
      <c r="Q156" s="16">
        <v>0.76699029126213614</v>
      </c>
      <c r="R156" s="16">
        <v>0.69047619047619058</v>
      </c>
      <c r="S156" s="16">
        <v>0.875</v>
      </c>
      <c r="T156" s="16">
        <v>0.29559748427672955</v>
      </c>
      <c r="U156" s="16">
        <v>0</v>
      </c>
      <c r="V156" s="16">
        <v>0.41666666666666669</v>
      </c>
      <c r="W156" s="16">
        <v>0.44736842105263158</v>
      </c>
      <c r="X156" s="16">
        <v>0.29248795988282605</v>
      </c>
      <c r="Y156" s="16" t="s">
        <v>94</v>
      </c>
    </row>
    <row r="157" spans="1:25" x14ac:dyDescent="0.2">
      <c r="A157" s="16">
        <v>161</v>
      </c>
      <c r="B157" s="16" t="s">
        <v>27</v>
      </c>
      <c r="C157" s="16">
        <v>0.4</v>
      </c>
      <c r="D157" s="16">
        <f t="shared" si="0"/>
        <v>4.7619047619047616E-2</v>
      </c>
      <c r="E157" s="16">
        <v>1</v>
      </c>
      <c r="F157" s="16">
        <v>1</v>
      </c>
      <c r="G157" s="16">
        <v>1</v>
      </c>
      <c r="H157" s="16">
        <v>0.5</v>
      </c>
      <c r="I157" s="16">
        <v>0</v>
      </c>
      <c r="J157" s="16">
        <v>0.62099125364431496</v>
      </c>
      <c r="K157" s="16">
        <v>0.68059701492537306</v>
      </c>
      <c r="L157" s="16">
        <v>0.67500000000000071</v>
      </c>
      <c r="M157" s="16">
        <v>0.74166666666666714</v>
      </c>
      <c r="N157" s="16">
        <v>0.68425135764158262</v>
      </c>
      <c r="O157" s="16">
        <v>0.2</v>
      </c>
      <c r="P157" s="16">
        <v>0.34339622641509432</v>
      </c>
      <c r="Q157" s="16">
        <v>0.76699029126213614</v>
      </c>
      <c r="R157" s="16">
        <v>0.69047619047619058</v>
      </c>
      <c r="S157" s="16">
        <v>0.875</v>
      </c>
      <c r="T157" s="16">
        <v>0.29559748427672955</v>
      </c>
      <c r="U157" s="16">
        <v>0</v>
      </c>
      <c r="V157" s="16">
        <v>0.41666666666666669</v>
      </c>
      <c r="W157" s="16">
        <v>0.44736842105263158</v>
      </c>
      <c r="X157" s="16">
        <v>0.31855419293977461</v>
      </c>
      <c r="Y157" s="16" t="s">
        <v>95</v>
      </c>
    </row>
    <row r="158" spans="1:25" x14ac:dyDescent="0.2">
      <c r="A158" s="16">
        <v>161</v>
      </c>
      <c r="B158" s="16" t="s">
        <v>27</v>
      </c>
      <c r="C158" s="16">
        <v>0.4</v>
      </c>
      <c r="D158" s="16">
        <f t="shared" si="0"/>
        <v>4.7619047619047616E-2</v>
      </c>
      <c r="E158" s="16">
        <v>0</v>
      </c>
      <c r="F158" s="16">
        <v>1</v>
      </c>
      <c r="G158" s="16">
        <v>1</v>
      </c>
      <c r="H158" s="16">
        <v>0.5</v>
      </c>
      <c r="I158" s="16">
        <v>0</v>
      </c>
      <c r="J158" s="16">
        <v>0.62390670553935856</v>
      </c>
      <c r="K158" s="16">
        <v>0.68059701492537306</v>
      </c>
      <c r="L158" s="16">
        <v>0.66666666666666663</v>
      </c>
      <c r="M158" s="16">
        <v>0.68333333333333357</v>
      </c>
      <c r="N158" s="16">
        <v>0.63692785104732352</v>
      </c>
      <c r="O158" s="16">
        <v>0.2</v>
      </c>
      <c r="P158" s="16">
        <v>0.27547169811320754</v>
      </c>
      <c r="Q158" s="16">
        <v>0.67961165048543681</v>
      </c>
      <c r="R158" s="16">
        <v>0.54285714285714293</v>
      </c>
      <c r="S158" s="16">
        <v>0</v>
      </c>
      <c r="T158" s="16">
        <v>0.5911949685534591</v>
      </c>
      <c r="U158" s="16">
        <v>0.78378378378378377</v>
      </c>
      <c r="V158" s="16">
        <v>0.1388888888888889</v>
      </c>
      <c r="W158" s="16">
        <v>0.21052631578947367</v>
      </c>
      <c r="X158" s="16">
        <v>0.32351918971252669</v>
      </c>
      <c r="Y158" s="16" t="s">
        <v>95</v>
      </c>
    </row>
    <row r="159" spans="1:25" x14ac:dyDescent="0.2">
      <c r="A159" s="16">
        <v>164</v>
      </c>
      <c r="B159" s="16" t="s">
        <v>27</v>
      </c>
      <c r="C159" s="16">
        <v>0.8</v>
      </c>
      <c r="D159" s="16">
        <f>19/21</f>
        <v>0.90476190476190477</v>
      </c>
      <c r="E159" s="16">
        <v>0</v>
      </c>
      <c r="F159" s="16">
        <v>0</v>
      </c>
      <c r="G159" s="16">
        <v>1</v>
      </c>
      <c r="H159" s="16">
        <v>0</v>
      </c>
      <c r="I159" s="16">
        <v>0</v>
      </c>
      <c r="J159" s="16">
        <v>0.38483965014577254</v>
      </c>
      <c r="K159" s="16">
        <v>0.52985074626865669</v>
      </c>
      <c r="L159" s="16">
        <v>0.49166666666666714</v>
      </c>
      <c r="M159" s="16">
        <v>0.54166666666666663</v>
      </c>
      <c r="N159" s="16">
        <v>0.32932505818463925</v>
      </c>
      <c r="O159" s="16">
        <v>0.2</v>
      </c>
      <c r="P159" s="16">
        <v>0.1811320754716981</v>
      </c>
      <c r="Q159" s="16">
        <v>0.27184466019417464</v>
      </c>
      <c r="R159" s="16">
        <v>0.6333333333333333</v>
      </c>
      <c r="S159" s="16">
        <v>0.1875</v>
      </c>
      <c r="T159" s="16">
        <v>0.33962264150943394</v>
      </c>
      <c r="U159" s="16">
        <v>0.72972972972972971</v>
      </c>
      <c r="V159" s="16">
        <v>0.30555555555555558</v>
      </c>
      <c r="W159" s="16">
        <v>0.36842105263157893</v>
      </c>
      <c r="X159" s="16">
        <v>0.21925425748473262</v>
      </c>
      <c r="Y159" s="17" t="s">
        <v>93</v>
      </c>
    </row>
    <row r="160" spans="1:25" x14ac:dyDescent="0.2">
      <c r="A160" s="16">
        <v>164</v>
      </c>
      <c r="B160" s="16" t="s">
        <v>27</v>
      </c>
      <c r="C160" s="16">
        <v>0.8</v>
      </c>
      <c r="D160" s="16">
        <f>19/21</f>
        <v>0.90476190476190477</v>
      </c>
      <c r="E160" s="16">
        <v>0</v>
      </c>
      <c r="F160" s="16">
        <v>0</v>
      </c>
      <c r="G160" s="16">
        <v>1</v>
      </c>
      <c r="H160" s="16">
        <v>1</v>
      </c>
      <c r="I160" s="16">
        <v>0</v>
      </c>
      <c r="J160" s="16">
        <v>0.37317784256559788</v>
      </c>
      <c r="K160" s="16">
        <v>0.52985074626865669</v>
      </c>
      <c r="L160" s="16">
        <v>0.50833333333333408</v>
      </c>
      <c r="M160" s="16">
        <v>0.54166666666666663</v>
      </c>
      <c r="N160" s="16">
        <v>0.51823118696664083</v>
      </c>
      <c r="O160" s="16">
        <v>0.3</v>
      </c>
      <c r="P160" s="16">
        <v>0.28301886792452829</v>
      </c>
      <c r="Q160" s="16">
        <v>0.27184466019417464</v>
      </c>
      <c r="R160" s="16">
        <v>0.6333333333333333</v>
      </c>
      <c r="S160" s="16">
        <v>6.25E-2</v>
      </c>
      <c r="T160" s="16">
        <v>0.42138364779874216</v>
      </c>
      <c r="U160" s="16">
        <v>0.72972972972972971</v>
      </c>
      <c r="V160" s="16">
        <v>0.1388888888888889</v>
      </c>
      <c r="W160" s="16">
        <v>0.15789473684210525</v>
      </c>
      <c r="X160" s="16">
        <v>0.30614170100789434</v>
      </c>
      <c r="Y160" s="16" t="s">
        <v>95</v>
      </c>
    </row>
    <row r="161" spans="1:25" x14ac:dyDescent="0.2">
      <c r="A161" s="16">
        <v>168</v>
      </c>
      <c r="B161" s="16" t="s">
        <v>27</v>
      </c>
      <c r="C161" s="16">
        <v>0.6</v>
      </c>
      <c r="D161" s="16">
        <f>12/21</f>
        <v>0.5714285714285714</v>
      </c>
      <c r="E161" s="16">
        <v>0</v>
      </c>
      <c r="F161" s="16">
        <v>0</v>
      </c>
      <c r="G161" s="16">
        <v>0</v>
      </c>
      <c r="H161" s="16">
        <v>0.5</v>
      </c>
      <c r="I161" s="16">
        <v>0</v>
      </c>
      <c r="J161" s="16">
        <v>0.2303206997084549</v>
      </c>
      <c r="K161" s="16">
        <v>0.41194029850746261</v>
      </c>
      <c r="L161" s="16">
        <v>0.30833333333333357</v>
      </c>
      <c r="M161" s="16">
        <v>0.40000000000000036</v>
      </c>
      <c r="N161" s="16">
        <v>0.26415826221877425</v>
      </c>
      <c r="O161" s="16">
        <v>0.2</v>
      </c>
      <c r="P161" s="16">
        <v>0.13962264150943396</v>
      </c>
      <c r="Q161" s="16">
        <v>0.27184466019417464</v>
      </c>
      <c r="R161" s="16">
        <v>0.45714285714285713</v>
      </c>
      <c r="S161" s="16">
        <v>0.125</v>
      </c>
      <c r="T161" s="16">
        <v>0.13836477987421383</v>
      </c>
      <c r="U161" s="16">
        <v>0.35135135135135137</v>
      </c>
      <c r="V161" s="16">
        <v>0.44444444444444442</v>
      </c>
      <c r="W161" s="16">
        <v>0.47368421052631576</v>
      </c>
      <c r="X161" s="16">
        <v>7.2985452559455835E-2</v>
      </c>
      <c r="Y161" s="16" t="s">
        <v>90</v>
      </c>
    </row>
    <row r="162" spans="1:25" ht="15" x14ac:dyDescent="0.25">
      <c r="A162" s="16">
        <v>168</v>
      </c>
      <c r="B162" s="16" t="s">
        <v>27</v>
      </c>
      <c r="C162" s="16">
        <v>0.6</v>
      </c>
      <c r="D162" s="16">
        <f>12/21</f>
        <v>0.5714285714285714</v>
      </c>
      <c r="E162" s="16">
        <v>0</v>
      </c>
      <c r="F162" s="16">
        <v>0</v>
      </c>
      <c r="G162" s="16">
        <v>0</v>
      </c>
      <c r="H162" s="16">
        <v>0.5</v>
      </c>
      <c r="I162" s="16">
        <v>0</v>
      </c>
      <c r="J162" s="16">
        <v>0.2303206997084549</v>
      </c>
      <c r="K162" s="16">
        <v>0.41194029850746261</v>
      </c>
      <c r="L162" s="16">
        <v>0.30833333333333357</v>
      </c>
      <c r="M162" s="16">
        <v>0.40000000000000036</v>
      </c>
      <c r="N162" s="16">
        <v>0.30139643134212568</v>
      </c>
      <c r="O162" s="16">
        <v>0.2</v>
      </c>
      <c r="P162" s="16">
        <v>0.13962264150943396</v>
      </c>
      <c r="Q162" s="16">
        <v>0.32038834951456324</v>
      </c>
      <c r="R162" s="16">
        <v>0.48095238095238102</v>
      </c>
      <c r="S162" s="16">
        <v>0.15000000000000002</v>
      </c>
      <c r="T162" s="16">
        <v>0.40251572327044027</v>
      </c>
      <c r="U162" s="20">
        <v>0.51929567567567569</v>
      </c>
      <c r="V162" s="16">
        <v>0.3611111111111111</v>
      </c>
      <c r="W162" s="16">
        <v>0.34210526315789475</v>
      </c>
      <c r="X162" s="16">
        <v>0.10376843255051885</v>
      </c>
      <c r="Y162" s="16" t="s">
        <v>91</v>
      </c>
    </row>
    <row r="163" spans="1:25" x14ac:dyDescent="0.2">
      <c r="A163" s="16">
        <v>188</v>
      </c>
      <c r="B163" s="16" t="s">
        <v>27</v>
      </c>
      <c r="C163" s="16">
        <v>0.4</v>
      </c>
      <c r="D163" s="16">
        <f>17/21</f>
        <v>0.80952380952380953</v>
      </c>
      <c r="E163" s="16">
        <v>0</v>
      </c>
      <c r="F163" s="16">
        <v>0</v>
      </c>
      <c r="G163" s="16">
        <v>0</v>
      </c>
      <c r="H163" s="16">
        <v>0.5</v>
      </c>
      <c r="I163" s="16">
        <v>0</v>
      </c>
      <c r="J163" s="16">
        <v>0.42565597667638494</v>
      </c>
      <c r="K163" s="16">
        <v>0.53283582089552262</v>
      </c>
      <c r="L163" s="16">
        <v>0.375</v>
      </c>
      <c r="M163" s="16">
        <v>0.54166666666666663</v>
      </c>
      <c r="N163" s="16">
        <v>0.474010861132661</v>
      </c>
      <c r="O163" s="16">
        <v>0.4</v>
      </c>
      <c r="P163" s="16">
        <v>0.38867924528301889</v>
      </c>
      <c r="Q163" s="16">
        <v>0.38834951456310679</v>
      </c>
      <c r="R163" s="16">
        <v>0.53333333333333333</v>
      </c>
      <c r="S163" s="16">
        <v>0.125</v>
      </c>
      <c r="T163" s="16">
        <v>0.45911949685534592</v>
      </c>
      <c r="U163" s="16">
        <v>5.4054054054054057E-2</v>
      </c>
      <c r="V163" s="16">
        <v>0.22222222222222221</v>
      </c>
      <c r="W163" s="16">
        <v>0.31578947368421051</v>
      </c>
      <c r="X163" s="16">
        <v>0.39352564420833125</v>
      </c>
      <c r="Y163" s="16" t="s">
        <v>95</v>
      </c>
    </row>
    <row r="164" spans="1:25" x14ac:dyDescent="0.2">
      <c r="A164" s="16">
        <v>188</v>
      </c>
      <c r="B164" s="16" t="s">
        <v>27</v>
      </c>
      <c r="C164" s="16">
        <v>0.4</v>
      </c>
      <c r="D164" s="16">
        <f>17/21</f>
        <v>0.80952380952380953</v>
      </c>
      <c r="E164" s="16">
        <v>0</v>
      </c>
      <c r="F164" s="16">
        <v>0</v>
      </c>
      <c r="G164" s="16">
        <v>1</v>
      </c>
      <c r="H164" s="16">
        <v>0.5</v>
      </c>
      <c r="I164" s="16">
        <v>0</v>
      </c>
      <c r="J164" s="16">
        <v>0.42565597667638494</v>
      </c>
      <c r="K164" s="16">
        <v>0.53283582089552262</v>
      </c>
      <c r="L164" s="16">
        <v>0.375</v>
      </c>
      <c r="M164" s="16">
        <v>0.54166666666666663</v>
      </c>
      <c r="N164" s="16">
        <v>0.49534522885958104</v>
      </c>
      <c r="O164" s="17">
        <v>0.4</v>
      </c>
      <c r="P164" s="16">
        <v>0.38867924528301889</v>
      </c>
      <c r="Q164" s="16">
        <v>0.38834951456310679</v>
      </c>
      <c r="R164" s="16">
        <v>0.53333333333333333</v>
      </c>
      <c r="S164" s="16">
        <v>0.125</v>
      </c>
      <c r="T164" s="16">
        <v>0.45911949685534592</v>
      </c>
      <c r="U164" s="16">
        <v>5.4054054054054057E-2</v>
      </c>
      <c r="V164" s="16">
        <v>0.22222222222222221</v>
      </c>
      <c r="W164" s="16">
        <v>0.31578947368421051</v>
      </c>
      <c r="X164" s="16">
        <v>0.39687701702993894</v>
      </c>
      <c r="Y164" s="16" t="s">
        <v>95</v>
      </c>
    </row>
    <row r="165" spans="1:25" x14ac:dyDescent="0.2">
      <c r="A165" s="16">
        <v>192</v>
      </c>
      <c r="B165" s="16" t="s">
        <v>27</v>
      </c>
      <c r="C165" s="16">
        <v>0.8</v>
      </c>
      <c r="D165" s="16">
        <f>17/21</f>
        <v>0.80952380952380953</v>
      </c>
      <c r="E165" s="16">
        <v>0</v>
      </c>
      <c r="F165" s="16">
        <v>0</v>
      </c>
      <c r="G165" s="16">
        <v>0</v>
      </c>
      <c r="H165" s="16">
        <v>0.5</v>
      </c>
      <c r="I165" s="16">
        <v>0</v>
      </c>
      <c r="J165" s="16">
        <v>0.42565597667638494</v>
      </c>
      <c r="K165" s="16">
        <v>0.53283582089552262</v>
      </c>
      <c r="L165" s="16">
        <v>0.375</v>
      </c>
      <c r="M165" s="16">
        <v>0.54166666666666663</v>
      </c>
      <c r="N165" s="16">
        <v>0.35182311869666411</v>
      </c>
      <c r="O165" s="16">
        <v>0.2</v>
      </c>
      <c r="P165" s="16">
        <v>0.17735849056603772</v>
      </c>
      <c r="Q165" s="16">
        <v>0.57281553398058249</v>
      </c>
      <c r="R165" s="16">
        <v>0.34761904761904761</v>
      </c>
      <c r="S165" s="16">
        <v>0.11250000000000004</v>
      </c>
      <c r="T165" s="16">
        <v>0.33333333333333331</v>
      </c>
      <c r="U165" s="16">
        <v>0.89189189189189189</v>
      </c>
      <c r="V165" s="16">
        <v>0.27777777777777779</v>
      </c>
      <c r="W165" s="16">
        <v>0.34210526315789475</v>
      </c>
      <c r="X165" s="16">
        <v>0.28082021746685865</v>
      </c>
      <c r="Y165" s="16" t="s">
        <v>94</v>
      </c>
    </row>
    <row r="166" spans="1:25" x14ac:dyDescent="0.2">
      <c r="A166" s="16">
        <v>192</v>
      </c>
      <c r="B166" s="16" t="s">
        <v>27</v>
      </c>
      <c r="C166" s="16">
        <v>0.4</v>
      </c>
      <c r="D166" s="16">
        <f>17/21</f>
        <v>0.80952380952380953</v>
      </c>
      <c r="E166" s="16">
        <v>0</v>
      </c>
      <c r="F166" s="16">
        <v>0</v>
      </c>
      <c r="G166" s="16">
        <v>1</v>
      </c>
      <c r="H166" s="16">
        <v>0.5</v>
      </c>
      <c r="I166" s="16">
        <v>0</v>
      </c>
      <c r="J166" s="16">
        <v>0.42565597667638494</v>
      </c>
      <c r="K166" s="16">
        <v>0.53283582089552262</v>
      </c>
      <c r="L166" s="16">
        <v>0.375</v>
      </c>
      <c r="M166" s="16">
        <v>0.54166666666666663</v>
      </c>
      <c r="N166" s="16">
        <v>0.35182311869666411</v>
      </c>
      <c r="O166" s="16">
        <v>0.2</v>
      </c>
      <c r="P166" s="16">
        <v>0.17735849056603772</v>
      </c>
      <c r="Q166" s="16">
        <v>0.57281553398058249</v>
      </c>
      <c r="R166" s="16">
        <v>0.34761904761904761</v>
      </c>
      <c r="S166" s="16">
        <v>0.11250000000000004</v>
      </c>
      <c r="T166" s="16">
        <v>0.33333333333333331</v>
      </c>
      <c r="U166" s="16">
        <v>0.89189189189189189</v>
      </c>
      <c r="V166" s="16">
        <v>0.27777777777777779</v>
      </c>
      <c r="W166" s="16">
        <v>0.34210526315789475</v>
      </c>
      <c r="X166" s="16">
        <v>0.29310858447942006</v>
      </c>
      <c r="Y166" s="16" t="s">
        <v>94</v>
      </c>
    </row>
    <row r="167" spans="1:25" ht="15" x14ac:dyDescent="0.25">
      <c r="A167" s="16">
        <v>128</v>
      </c>
      <c r="B167" s="16" t="s">
        <v>27</v>
      </c>
      <c r="C167" s="16">
        <v>0.6</v>
      </c>
      <c r="D167" s="16">
        <f>7/21</f>
        <v>0.33333333333333331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0.2303206997084549</v>
      </c>
      <c r="K167" s="16">
        <v>0.22089552238805987</v>
      </c>
      <c r="L167" s="16">
        <v>0.27500000000000036</v>
      </c>
      <c r="M167" s="16">
        <v>0.35000000000000026</v>
      </c>
      <c r="N167" s="16">
        <v>0.14972847168347556</v>
      </c>
      <c r="O167" s="16">
        <v>0.2</v>
      </c>
      <c r="P167" s="16">
        <v>0.10943396226415095</v>
      </c>
      <c r="Q167" s="16">
        <v>0.11650485436893174</v>
      </c>
      <c r="R167" s="16">
        <v>0.49523809523809526</v>
      </c>
      <c r="S167" s="16">
        <v>0.16249999999999998</v>
      </c>
      <c r="T167" s="16">
        <v>0.13836477987421383</v>
      </c>
      <c r="U167" s="16">
        <v>0.67567567567567566</v>
      </c>
      <c r="V167" s="16">
        <v>0.69444444444444442</v>
      </c>
      <c r="W167" s="16">
        <v>0.71052631578947367</v>
      </c>
      <c r="X167" s="20">
        <v>0.20081249689687702</v>
      </c>
      <c r="Y167" s="16" t="s">
        <v>88</v>
      </c>
    </row>
    <row r="168" spans="1:25" x14ac:dyDescent="0.2">
      <c r="A168" s="16">
        <v>102</v>
      </c>
      <c r="B168" s="16" t="s">
        <v>27</v>
      </c>
      <c r="C168" s="16">
        <v>0.4</v>
      </c>
      <c r="D168" s="16">
        <f>7/21</f>
        <v>0.33333333333333331</v>
      </c>
      <c r="E168" s="16">
        <v>0</v>
      </c>
      <c r="F168" s="16">
        <v>0</v>
      </c>
      <c r="G168" s="16">
        <v>1</v>
      </c>
      <c r="H168" s="16">
        <v>0.5</v>
      </c>
      <c r="I168" s="16">
        <v>0</v>
      </c>
      <c r="J168" s="16">
        <v>0.22448979591836735</v>
      </c>
      <c r="K168" s="16">
        <v>0.4417910447761193</v>
      </c>
      <c r="L168" s="16">
        <v>0.125</v>
      </c>
      <c r="M168" s="16">
        <v>0.47500000000000026</v>
      </c>
      <c r="N168" s="16">
        <v>0.32932505818463925</v>
      </c>
      <c r="O168" s="16">
        <v>0.2</v>
      </c>
      <c r="P168" s="16">
        <v>0.18867924528301888</v>
      </c>
      <c r="Q168" s="16">
        <v>0.38834951456310679</v>
      </c>
      <c r="R168" s="16">
        <v>0.55238095238095242</v>
      </c>
      <c r="S168" s="16">
        <v>9.375E-2</v>
      </c>
      <c r="T168" s="16">
        <v>0.18867924528301888</v>
      </c>
      <c r="U168" s="16">
        <v>0.35135135135135137</v>
      </c>
      <c r="V168" s="16">
        <v>0.30555555555555558</v>
      </c>
      <c r="W168" s="16">
        <v>0.34210526315789475</v>
      </c>
      <c r="X168" s="16">
        <v>4.1383248100888732E-2</v>
      </c>
      <c r="Y168" s="22" t="s">
        <v>91</v>
      </c>
    </row>
    <row r="169" spans="1:25" ht="15" x14ac:dyDescent="0.25">
      <c r="A169" s="16">
        <v>81</v>
      </c>
      <c r="B169" s="16" t="s">
        <v>27</v>
      </c>
      <c r="C169" s="16">
        <v>0.4</v>
      </c>
      <c r="D169" s="16">
        <f>7/21</f>
        <v>0.33333333333333331</v>
      </c>
      <c r="E169" s="16">
        <v>0</v>
      </c>
      <c r="F169" s="16">
        <v>0</v>
      </c>
      <c r="G169" s="16">
        <v>1</v>
      </c>
      <c r="H169" s="16">
        <v>0</v>
      </c>
      <c r="I169" s="16">
        <v>0</v>
      </c>
      <c r="J169" s="16">
        <v>0.2303206997084549</v>
      </c>
      <c r="K169" s="16">
        <v>0.22089552238805987</v>
      </c>
      <c r="L169" s="16">
        <v>0.27500000000000036</v>
      </c>
      <c r="M169" s="16">
        <v>0.35000000000000026</v>
      </c>
      <c r="N169" s="16">
        <v>0.16330488750969743</v>
      </c>
      <c r="O169" s="16">
        <v>0.2</v>
      </c>
      <c r="P169" s="16">
        <v>0.10943396226415095</v>
      </c>
      <c r="Q169" s="16">
        <v>0.11650485436893174</v>
      </c>
      <c r="R169" s="16">
        <v>0.49523809523809526</v>
      </c>
      <c r="S169" s="16">
        <v>0.16249999999999998</v>
      </c>
      <c r="T169" s="16">
        <v>0.13836477987421383</v>
      </c>
      <c r="U169" s="16">
        <v>0.67567567567567566</v>
      </c>
      <c r="V169" s="16">
        <v>0.69444444444444442</v>
      </c>
      <c r="W169" s="16">
        <v>0.71052631578947367</v>
      </c>
      <c r="X169" s="20">
        <v>0.1021696042897572</v>
      </c>
      <c r="Y169" s="16" t="s">
        <v>92</v>
      </c>
    </row>
    <row r="170" spans="1:25" x14ac:dyDescent="0.2">
      <c r="A170" s="16">
        <v>65</v>
      </c>
      <c r="B170" s="16" t="s">
        <v>27</v>
      </c>
      <c r="C170" s="16">
        <v>0.4</v>
      </c>
      <c r="D170" s="16">
        <f>5/21</f>
        <v>0.23809523809523808</v>
      </c>
      <c r="E170" s="16">
        <v>1</v>
      </c>
      <c r="F170" s="16">
        <v>0</v>
      </c>
      <c r="G170" s="16">
        <v>1</v>
      </c>
      <c r="H170" s="16">
        <v>0.5</v>
      </c>
      <c r="I170" s="16">
        <v>0</v>
      </c>
      <c r="J170" s="16">
        <v>0.53352769679300305</v>
      </c>
      <c r="K170" s="16">
        <v>0.5059701492537314</v>
      </c>
      <c r="L170" s="16">
        <v>0.48333333333333311</v>
      </c>
      <c r="M170" s="16">
        <v>0.55000000000000016</v>
      </c>
      <c r="N170" s="16">
        <v>0.47013188518231186</v>
      </c>
      <c r="O170" s="16">
        <v>0.2</v>
      </c>
      <c r="P170" s="16">
        <v>0.27547169811320754</v>
      </c>
      <c r="Q170" s="16">
        <v>0.50485436893203894</v>
      </c>
      <c r="R170" s="16">
        <v>0.74761904761904774</v>
      </c>
      <c r="S170" s="16">
        <v>0.9375</v>
      </c>
      <c r="T170" s="16">
        <v>0.15094339622641509</v>
      </c>
      <c r="U170" s="16">
        <v>2.7027027027027029E-2</v>
      </c>
      <c r="V170" s="16">
        <v>0.5</v>
      </c>
      <c r="W170" s="16">
        <v>0.60526315789473684</v>
      </c>
      <c r="X170" s="16">
        <v>0.32833523658209623</v>
      </c>
      <c r="Y170" s="16" t="s">
        <v>92</v>
      </c>
    </row>
    <row r="171" spans="1:25" x14ac:dyDescent="0.2">
      <c r="A171" s="16">
        <v>128</v>
      </c>
      <c r="B171" s="16" t="s">
        <v>27</v>
      </c>
      <c r="C171" s="16">
        <v>0.4</v>
      </c>
      <c r="D171" s="16">
        <f>5/21</f>
        <v>0.23809523809523808</v>
      </c>
      <c r="E171" s="16">
        <v>1</v>
      </c>
      <c r="F171" s="16">
        <v>0</v>
      </c>
      <c r="G171" s="16">
        <v>0</v>
      </c>
      <c r="H171" s="16">
        <v>0</v>
      </c>
      <c r="I171" s="16">
        <v>0</v>
      </c>
      <c r="J171" s="16">
        <v>0.35568513119533524</v>
      </c>
      <c r="K171" s="16">
        <v>0.54776119402985102</v>
      </c>
      <c r="L171" s="16">
        <v>0.51666666666666694</v>
      </c>
      <c r="M171" s="16">
        <v>0.64166666666666694</v>
      </c>
      <c r="N171" s="16">
        <v>0.37044220325833982</v>
      </c>
      <c r="O171" s="16">
        <v>0.2</v>
      </c>
      <c r="P171" s="16">
        <v>0.23018867924528302</v>
      </c>
      <c r="Q171" s="16">
        <v>0.46601941747572823</v>
      </c>
      <c r="R171" s="16">
        <v>0.62857142857142867</v>
      </c>
      <c r="S171" s="16">
        <v>0.98124999999999996</v>
      </c>
      <c r="T171" s="16">
        <v>0.10062893081761007</v>
      </c>
      <c r="U171" s="16">
        <v>0.27027027027027029</v>
      </c>
      <c r="V171" s="16">
        <v>0.63888888888888884</v>
      </c>
      <c r="W171" s="16">
        <v>0.68421052631578949</v>
      </c>
      <c r="X171" s="16">
        <v>0.14093143339456829</v>
      </c>
      <c r="Y171" s="22" t="s">
        <v>93</v>
      </c>
    </row>
    <row r="172" spans="1:25" x14ac:dyDescent="0.2">
      <c r="A172" s="16">
        <v>94</v>
      </c>
      <c r="B172" s="16" t="s">
        <v>27</v>
      </c>
      <c r="C172" s="16">
        <v>0.4</v>
      </c>
      <c r="D172" s="16">
        <f>5/21</f>
        <v>0.23809523809523808</v>
      </c>
      <c r="E172" s="16">
        <v>1</v>
      </c>
      <c r="F172" s="16">
        <v>0</v>
      </c>
      <c r="G172" s="16">
        <v>1</v>
      </c>
      <c r="H172" s="16">
        <v>0</v>
      </c>
      <c r="I172" s="16">
        <v>0</v>
      </c>
      <c r="J172" s="16">
        <v>0.35568513119533524</v>
      </c>
      <c r="K172" s="16">
        <v>0.54776119402985102</v>
      </c>
      <c r="L172" s="16">
        <v>0.51666666666666694</v>
      </c>
      <c r="M172" s="16">
        <v>0.64166666666666694</v>
      </c>
      <c r="N172" s="16">
        <v>0.37044220325833982</v>
      </c>
      <c r="O172" s="16">
        <v>0.2</v>
      </c>
      <c r="P172" s="16">
        <v>0.23018867924528302</v>
      </c>
      <c r="Q172" s="16">
        <v>0.46601941747572823</v>
      </c>
      <c r="R172" s="16">
        <v>0.62857142857142867</v>
      </c>
      <c r="S172" s="16">
        <v>0.98124999999999996</v>
      </c>
      <c r="T172" s="16">
        <v>0.10062893081761007</v>
      </c>
      <c r="U172" s="16">
        <v>0.27027027027027029</v>
      </c>
      <c r="V172" s="16">
        <v>0.63888888888888884</v>
      </c>
      <c r="W172" s="16">
        <v>0.68421052631578949</v>
      </c>
      <c r="X172" s="16">
        <v>0.14093143339456829</v>
      </c>
      <c r="Y172" s="16" t="s">
        <v>93</v>
      </c>
    </row>
    <row r="173" spans="1:25" x14ac:dyDescent="0.2">
      <c r="A173" s="16">
        <v>94</v>
      </c>
      <c r="B173" s="16" t="s">
        <v>27</v>
      </c>
      <c r="C173" s="16">
        <v>0.4</v>
      </c>
      <c r="D173" s="16">
        <f>4/21</f>
        <v>0.19047619047619047</v>
      </c>
      <c r="E173" s="16">
        <v>1</v>
      </c>
      <c r="F173" s="16">
        <v>1</v>
      </c>
      <c r="G173" s="16">
        <v>1</v>
      </c>
      <c r="H173" s="16">
        <v>0</v>
      </c>
      <c r="I173" s="16">
        <v>0</v>
      </c>
      <c r="J173" s="16">
        <v>0.40233236151603519</v>
      </c>
      <c r="K173" s="16">
        <v>0.58358208955223867</v>
      </c>
      <c r="L173" s="16">
        <v>0.55000000000000071</v>
      </c>
      <c r="M173" s="16">
        <v>0.60833333333333373</v>
      </c>
      <c r="N173" s="16">
        <v>0.42319627618308764</v>
      </c>
      <c r="O173" s="16">
        <v>0.2</v>
      </c>
      <c r="P173" s="16">
        <v>0.13584905660377358</v>
      </c>
      <c r="Q173" s="16">
        <v>9.7087378640776378E-2</v>
      </c>
      <c r="R173" s="16">
        <v>0.6333333333333333</v>
      </c>
      <c r="S173" s="16">
        <v>1</v>
      </c>
      <c r="T173" s="16">
        <v>0.12578616352201258</v>
      </c>
      <c r="U173" s="16">
        <v>0.1891891891891892</v>
      </c>
      <c r="V173" s="16">
        <v>0.55555555555555558</v>
      </c>
      <c r="W173" s="16">
        <v>0.57894736842105265</v>
      </c>
      <c r="X173" s="16">
        <v>0.21664763417903779</v>
      </c>
      <c r="Y173" s="17" t="s">
        <v>93</v>
      </c>
    </row>
    <row r="174" spans="1:25" x14ac:dyDescent="0.2">
      <c r="A174" s="16">
        <v>107</v>
      </c>
      <c r="B174" s="16" t="s">
        <v>27</v>
      </c>
      <c r="C174" s="16">
        <v>0.8</v>
      </c>
      <c r="D174" s="16">
        <f>19/21</f>
        <v>0.90476190476190477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0.38483965014577254</v>
      </c>
      <c r="K174" s="16">
        <v>0.54029850746268682</v>
      </c>
      <c r="L174" s="16">
        <v>0.5</v>
      </c>
      <c r="M174" s="16">
        <v>0.44166666666666704</v>
      </c>
      <c r="N174" s="16">
        <v>0.39526764934057407</v>
      </c>
      <c r="O174" s="16">
        <v>0.3</v>
      </c>
      <c r="P174" s="16">
        <v>0.28301886792452829</v>
      </c>
      <c r="Q174" s="16">
        <v>0.27184466019417464</v>
      </c>
      <c r="R174" s="16">
        <v>0.6333333333333333</v>
      </c>
      <c r="S174" s="16">
        <v>9.375E-2</v>
      </c>
      <c r="T174" s="16">
        <v>0.38993710691823902</v>
      </c>
      <c r="U174" s="16">
        <v>0.72972972972972971</v>
      </c>
      <c r="V174" s="16">
        <v>0.16666666666666666</v>
      </c>
      <c r="W174" s="16">
        <v>0.23684210526315788</v>
      </c>
      <c r="X174" s="16">
        <v>0.25152673650762125</v>
      </c>
      <c r="Y174" s="17" t="s">
        <v>93</v>
      </c>
    </row>
    <row r="175" spans="1:25" x14ac:dyDescent="0.2">
      <c r="A175" s="16">
        <v>108</v>
      </c>
      <c r="B175" s="16" t="s">
        <v>27</v>
      </c>
      <c r="C175" s="16">
        <v>0.4</v>
      </c>
      <c r="D175" s="16">
        <f>4/21</f>
        <v>0.19047619047619047</v>
      </c>
      <c r="E175" s="16">
        <v>0</v>
      </c>
      <c r="F175" s="16">
        <v>0</v>
      </c>
      <c r="G175" s="16">
        <v>1</v>
      </c>
      <c r="H175" s="16">
        <v>0</v>
      </c>
      <c r="I175" s="16">
        <v>0</v>
      </c>
      <c r="J175" s="16">
        <v>0.40233236151603519</v>
      </c>
      <c r="K175" s="16">
        <v>0.58358208955223867</v>
      </c>
      <c r="L175" s="16">
        <v>0.55000000000000071</v>
      </c>
      <c r="M175" s="16">
        <v>0.60833333333333373</v>
      </c>
      <c r="N175" s="16">
        <v>0.45500387897595035</v>
      </c>
      <c r="O175" s="16">
        <v>0.3</v>
      </c>
      <c r="P175" s="16">
        <v>0.28301886792452829</v>
      </c>
      <c r="Q175" s="16">
        <v>0.27184466019417464</v>
      </c>
      <c r="R175" s="16">
        <v>0.6333333333333333</v>
      </c>
      <c r="S175" s="16">
        <v>9.375E-2</v>
      </c>
      <c r="T175" s="16">
        <v>0.38993710691823902</v>
      </c>
      <c r="U175" s="16">
        <v>0.72972972972972971</v>
      </c>
      <c r="V175" s="16">
        <v>0.16666666666666666</v>
      </c>
      <c r="W175" s="16">
        <v>0.21052631578947367</v>
      </c>
      <c r="X175" s="16">
        <v>0.2029938930539695</v>
      </c>
      <c r="Y175" s="16" t="s">
        <v>95</v>
      </c>
    </row>
    <row r="176" spans="1:25" x14ac:dyDescent="0.2">
      <c r="A176" s="16">
        <v>188</v>
      </c>
      <c r="B176" s="16" t="s">
        <v>27</v>
      </c>
      <c r="C176" s="16">
        <v>0.4</v>
      </c>
      <c r="D176" s="16">
        <f>17/21</f>
        <v>0.80952380952380953</v>
      </c>
      <c r="E176" s="16">
        <v>0</v>
      </c>
      <c r="F176" s="16">
        <v>0</v>
      </c>
      <c r="G176" s="16">
        <v>0</v>
      </c>
      <c r="H176" s="16">
        <v>0.5</v>
      </c>
      <c r="I176" s="16">
        <v>0</v>
      </c>
      <c r="J176" s="16">
        <v>0.49271137026239065</v>
      </c>
      <c r="K176" s="16">
        <v>0.78656716417910477</v>
      </c>
      <c r="L176" s="16">
        <v>0.63333333333333408</v>
      </c>
      <c r="M176" s="16">
        <v>0.49166666666666714</v>
      </c>
      <c r="N176" s="16">
        <v>0.73390224980605123</v>
      </c>
      <c r="O176" s="16">
        <v>0.4</v>
      </c>
      <c r="P176" s="16">
        <v>0.55849056603773584</v>
      </c>
      <c r="Q176" s="16">
        <v>0.6893203883495147</v>
      </c>
      <c r="R176" s="16">
        <v>0.62857142857142867</v>
      </c>
      <c r="S176" s="16">
        <v>6.25E-2</v>
      </c>
      <c r="T176" s="16">
        <v>0.84276729559748431</v>
      </c>
      <c r="U176" s="16">
        <v>0.67567567567567566</v>
      </c>
      <c r="V176" s="16">
        <v>8.3333333333333329E-2</v>
      </c>
      <c r="W176" s="16">
        <v>0.15789473684210525</v>
      </c>
      <c r="X176" s="16">
        <v>0.89858994091653843</v>
      </c>
      <c r="Y176" s="16" t="s">
        <v>96</v>
      </c>
    </row>
    <row r="177" spans="1:25" x14ac:dyDescent="0.2">
      <c r="A177" s="16">
        <v>188</v>
      </c>
      <c r="B177" s="16" t="s">
        <v>27</v>
      </c>
      <c r="C177" s="16">
        <v>0.6</v>
      </c>
      <c r="D177" s="16">
        <f>17/21</f>
        <v>0.80952380952380953</v>
      </c>
      <c r="E177" s="16">
        <v>0</v>
      </c>
      <c r="F177" s="16">
        <v>0</v>
      </c>
      <c r="G177" s="16">
        <v>1</v>
      </c>
      <c r="H177" s="16">
        <v>0.5</v>
      </c>
      <c r="I177" s="16">
        <v>0</v>
      </c>
      <c r="J177" s="16">
        <v>0.49271137026239065</v>
      </c>
      <c r="K177" s="16">
        <v>0.71492537313432847</v>
      </c>
      <c r="L177" s="16">
        <v>0.55000000000000071</v>
      </c>
      <c r="M177" s="16">
        <v>0.65833333333333377</v>
      </c>
      <c r="N177" s="16">
        <v>0.60783553141970514</v>
      </c>
      <c r="O177" s="16">
        <v>0.4</v>
      </c>
      <c r="P177" s="16">
        <v>0.38867924528301889</v>
      </c>
      <c r="Q177" s="16">
        <v>0.38834951456310679</v>
      </c>
      <c r="R177" s="16">
        <v>0.53333333333333333</v>
      </c>
      <c r="S177" s="16">
        <v>0.125</v>
      </c>
      <c r="T177" s="16">
        <v>0.45911949685534592</v>
      </c>
      <c r="U177" s="16">
        <v>5.4054054054054057E-2</v>
      </c>
      <c r="V177" s="16">
        <v>0.19444444444444445</v>
      </c>
      <c r="W177" s="16">
        <v>0.23684210526315788</v>
      </c>
      <c r="X177" s="16">
        <v>0.48277146119855024</v>
      </c>
      <c r="Y177" s="16" t="s">
        <v>96</v>
      </c>
    </row>
    <row r="178" spans="1:25" x14ac:dyDescent="0.2">
      <c r="A178" s="16">
        <v>90</v>
      </c>
      <c r="B178" s="16" t="s">
        <v>27</v>
      </c>
      <c r="C178" s="16">
        <v>0.4</v>
      </c>
      <c r="D178" s="16">
        <f>17/21</f>
        <v>0.80952380952380953</v>
      </c>
      <c r="E178" s="16">
        <v>0</v>
      </c>
      <c r="F178" s="16">
        <v>0</v>
      </c>
      <c r="G178" s="16">
        <v>1</v>
      </c>
      <c r="H178" s="16">
        <v>0.5</v>
      </c>
      <c r="I178" s="16">
        <v>0</v>
      </c>
      <c r="J178" s="16">
        <v>0.49271137026239065</v>
      </c>
      <c r="K178" s="16">
        <v>0.71492537313432847</v>
      </c>
      <c r="L178" s="16">
        <v>0.55000000000000071</v>
      </c>
      <c r="M178" s="16">
        <v>0.65833333333333377</v>
      </c>
      <c r="N178" s="16">
        <v>0.67571761055081458</v>
      </c>
      <c r="O178" s="16">
        <v>0.4</v>
      </c>
      <c r="P178" s="16">
        <v>0.55849056603773584</v>
      </c>
      <c r="Q178" s="16">
        <v>0.6893203883495147</v>
      </c>
      <c r="R178" s="16">
        <v>0.62857142857142867</v>
      </c>
      <c r="S178" s="16">
        <v>6.25E-2</v>
      </c>
      <c r="T178" s="16">
        <v>0.84276729559748431</v>
      </c>
      <c r="U178" s="16">
        <v>0.67567567567567566</v>
      </c>
      <c r="V178" s="16">
        <v>8.3333333333333329E-2</v>
      </c>
      <c r="W178" s="16">
        <v>0.15789473684210525</v>
      </c>
      <c r="X178" s="16">
        <v>0.63656223623454644</v>
      </c>
      <c r="Y178" s="16" t="s">
        <v>96</v>
      </c>
    </row>
    <row r="179" spans="1:25" x14ac:dyDescent="0.2">
      <c r="A179" s="16">
        <v>145</v>
      </c>
      <c r="B179" s="16" t="s">
        <v>27</v>
      </c>
      <c r="C179" s="16">
        <v>0.4</v>
      </c>
      <c r="D179" s="16">
        <f>17/21</f>
        <v>0.80952380952380953</v>
      </c>
      <c r="E179" s="16">
        <v>0</v>
      </c>
      <c r="F179" s="16">
        <v>0</v>
      </c>
      <c r="G179" s="16">
        <v>1</v>
      </c>
      <c r="H179" s="16">
        <v>0.5</v>
      </c>
      <c r="I179" s="16">
        <v>0</v>
      </c>
      <c r="J179" s="16">
        <v>0.68221574344023317</v>
      </c>
      <c r="K179" s="16">
        <v>0.83432835820895535</v>
      </c>
      <c r="L179" s="16">
        <v>0.88333333333333408</v>
      </c>
      <c r="M179" s="16">
        <v>0.70833333333333337</v>
      </c>
      <c r="N179" s="16">
        <v>0.78238944918541509</v>
      </c>
      <c r="O179" s="16">
        <v>0.4</v>
      </c>
      <c r="P179" s="16">
        <v>0.55849056603773584</v>
      </c>
      <c r="Q179" s="16">
        <v>0.6893203883495147</v>
      </c>
      <c r="R179" s="16">
        <v>0.62857142857142867</v>
      </c>
      <c r="S179" s="16">
        <v>6.25E-2</v>
      </c>
      <c r="T179" s="16">
        <v>0.84276729559748431</v>
      </c>
      <c r="U179" s="16">
        <v>0.67567567567567566</v>
      </c>
      <c r="V179" s="16">
        <v>5.5555555555555552E-2</v>
      </c>
      <c r="W179" s="16">
        <v>0.10526315789473684</v>
      </c>
      <c r="X179" s="16">
        <v>0.78849113748076061</v>
      </c>
      <c r="Y179" s="16" t="s">
        <v>96</v>
      </c>
    </row>
    <row r="180" spans="1:25" x14ac:dyDescent="0.2">
      <c r="A180" s="16">
        <v>145</v>
      </c>
      <c r="B180" s="16" t="s">
        <v>27</v>
      </c>
      <c r="C180" s="16">
        <v>0.4</v>
      </c>
      <c r="D180" s="16">
        <f>18/21</f>
        <v>0.8571428571428571</v>
      </c>
      <c r="E180" s="16">
        <v>0</v>
      </c>
      <c r="F180" s="16">
        <v>0</v>
      </c>
      <c r="G180" s="16">
        <v>1</v>
      </c>
      <c r="H180" s="16">
        <v>0.5</v>
      </c>
      <c r="I180" s="16">
        <v>0</v>
      </c>
      <c r="J180" s="16">
        <v>0.76967930029154508</v>
      </c>
      <c r="K180" s="16">
        <v>0.87313432835820892</v>
      </c>
      <c r="L180" s="16">
        <v>0.7749999999999998</v>
      </c>
      <c r="M180" s="16">
        <v>0.41666666666666669</v>
      </c>
      <c r="N180" s="16">
        <v>1</v>
      </c>
      <c r="O180" s="17">
        <v>0.4</v>
      </c>
      <c r="P180" s="16">
        <v>0.74339622641509429</v>
      </c>
      <c r="Q180" s="16">
        <v>0.69902912621359214</v>
      </c>
      <c r="R180" s="16">
        <v>1</v>
      </c>
      <c r="S180" s="16">
        <v>6.8749999999999978E-2</v>
      </c>
      <c r="T180" s="16">
        <v>0.80503144654088055</v>
      </c>
      <c r="U180" s="16">
        <v>0.32432432432432434</v>
      </c>
      <c r="V180" s="16">
        <v>5.5555555555555552E-2</v>
      </c>
      <c r="W180" s="16">
        <v>7.8947368421052627E-2</v>
      </c>
      <c r="X180" s="16">
        <v>0.7554739089419592</v>
      </c>
      <c r="Y180" s="16" t="s">
        <v>96</v>
      </c>
    </row>
    <row r="181" spans="1:25" x14ac:dyDescent="0.2">
      <c r="A181" s="16">
        <v>145</v>
      </c>
      <c r="B181" s="16" t="s">
        <v>27</v>
      </c>
      <c r="C181" s="16">
        <v>0.2</v>
      </c>
      <c r="D181" s="16">
        <f>20/21</f>
        <v>0.95238095238095233</v>
      </c>
      <c r="E181" s="16">
        <v>0</v>
      </c>
      <c r="F181" s="16">
        <v>0</v>
      </c>
      <c r="G181" s="16">
        <v>1</v>
      </c>
      <c r="H181" s="16">
        <v>0.5</v>
      </c>
      <c r="I181" s="16">
        <v>0</v>
      </c>
      <c r="J181" s="16">
        <v>0.84548104956268189</v>
      </c>
      <c r="K181" s="16">
        <v>0.91791044776119401</v>
      </c>
      <c r="L181" s="16">
        <v>0.95000000000000051</v>
      </c>
      <c r="M181" s="16">
        <v>0.7250000000000002</v>
      </c>
      <c r="N181" s="16">
        <v>0.87354538401861903</v>
      </c>
      <c r="O181" s="16">
        <v>0.6</v>
      </c>
      <c r="P181" s="16">
        <v>0.65283018867924525</v>
      </c>
      <c r="Q181" s="16">
        <v>0.53398058252427172</v>
      </c>
      <c r="R181" s="16">
        <v>0.49047619047619057</v>
      </c>
      <c r="S181" s="16">
        <v>8.1250000000000044E-2</v>
      </c>
      <c r="T181" s="16">
        <v>0.67295597484276726</v>
      </c>
      <c r="U181" s="16">
        <v>0.32432432432432434</v>
      </c>
      <c r="V181" s="16">
        <v>8.3333333333333329E-2</v>
      </c>
      <c r="W181" s="16">
        <v>5.2631578947368418E-2</v>
      </c>
      <c r="X181" s="16">
        <v>0.72156298098406235</v>
      </c>
      <c r="Y181" s="16" t="s">
        <v>96</v>
      </c>
    </row>
    <row r="182" spans="1:25" x14ac:dyDescent="0.2">
      <c r="A182" s="16">
        <v>145</v>
      </c>
      <c r="B182" s="16" t="s">
        <v>27</v>
      </c>
      <c r="C182" s="16">
        <v>0.4</v>
      </c>
      <c r="D182" s="16">
        <f>20/21</f>
        <v>0.95238095238095233</v>
      </c>
      <c r="E182" s="16">
        <v>0</v>
      </c>
      <c r="F182" s="16">
        <v>0</v>
      </c>
      <c r="G182" s="16">
        <v>1</v>
      </c>
      <c r="H182" s="16">
        <v>0.5</v>
      </c>
      <c r="I182" s="16">
        <v>0</v>
      </c>
      <c r="J182" s="16">
        <v>1</v>
      </c>
      <c r="K182" s="16">
        <v>1</v>
      </c>
      <c r="L182" s="16">
        <v>0.95000000000000051</v>
      </c>
      <c r="M182" s="16">
        <v>0.74166666666666714</v>
      </c>
      <c r="N182" s="16">
        <v>0.93560899922420482</v>
      </c>
      <c r="O182" s="16">
        <v>0.6</v>
      </c>
      <c r="P182" s="16">
        <v>0.93207547169811322</v>
      </c>
      <c r="Q182" s="16">
        <v>0.86407766990291246</v>
      </c>
      <c r="R182" s="16">
        <v>0.60952380952380958</v>
      </c>
      <c r="S182" s="16">
        <v>6.25E-2</v>
      </c>
      <c r="T182" s="16">
        <v>0.85534591194968557</v>
      </c>
      <c r="U182" s="16">
        <v>0.1891891891891892</v>
      </c>
      <c r="V182" s="16">
        <v>2.7777777777777776E-2</v>
      </c>
      <c r="W182" s="16">
        <v>0</v>
      </c>
      <c r="X182" s="16">
        <v>0.88977707164490338</v>
      </c>
      <c r="Y182" s="16" t="s">
        <v>96</v>
      </c>
    </row>
    <row r="183" spans="1:25" x14ac:dyDescent="0.2">
      <c r="A183" s="16">
        <v>188</v>
      </c>
      <c r="B183" s="16" t="s">
        <v>27</v>
      </c>
      <c r="C183" s="16">
        <v>0.4</v>
      </c>
      <c r="D183" s="16">
        <f>18/21</f>
        <v>0.8571428571428571</v>
      </c>
      <c r="E183" s="16">
        <v>0</v>
      </c>
      <c r="F183" s="16">
        <v>0</v>
      </c>
      <c r="G183" s="16">
        <v>0</v>
      </c>
      <c r="H183" s="16">
        <v>0.5</v>
      </c>
      <c r="I183" s="16">
        <v>0</v>
      </c>
      <c r="J183" s="16">
        <v>0.44897959183673469</v>
      </c>
      <c r="K183" s="16">
        <v>0.75522388059701484</v>
      </c>
      <c r="L183" s="16">
        <v>0.85833333333333306</v>
      </c>
      <c r="M183" s="16">
        <v>0</v>
      </c>
      <c r="N183" s="16">
        <v>0.9550038789759504</v>
      </c>
      <c r="O183" s="16">
        <v>1</v>
      </c>
      <c r="P183" s="16">
        <v>1</v>
      </c>
      <c r="Q183" s="16">
        <v>0.61165048543689327</v>
      </c>
      <c r="R183" s="16">
        <v>0.32857142857142851</v>
      </c>
      <c r="S183" s="16">
        <v>0.28125</v>
      </c>
      <c r="T183" s="16">
        <v>0.45637106918238995</v>
      </c>
      <c r="U183" s="16">
        <v>0.45945945945945948</v>
      </c>
      <c r="V183" s="16">
        <v>0</v>
      </c>
      <c r="W183" s="16">
        <v>2.6315789473684209E-2</v>
      </c>
      <c r="X183" s="16">
        <v>0.76664515168065139</v>
      </c>
      <c r="Y183" s="16" t="s">
        <v>96</v>
      </c>
    </row>
    <row r="184" spans="1:25" x14ac:dyDescent="0.2">
      <c r="A184" s="16">
        <v>74</v>
      </c>
      <c r="B184" s="16" t="s">
        <v>28</v>
      </c>
      <c r="C184" s="16">
        <v>0.2</v>
      </c>
      <c r="D184" s="16">
        <f>14/21</f>
        <v>0.66666666666666663</v>
      </c>
      <c r="E184" s="16">
        <v>0</v>
      </c>
      <c r="F184" s="16">
        <v>0</v>
      </c>
      <c r="G184" s="16">
        <v>1</v>
      </c>
      <c r="H184" s="16">
        <v>0</v>
      </c>
      <c r="I184" s="16">
        <v>0</v>
      </c>
      <c r="J184" s="16">
        <v>0.48688046647230315</v>
      </c>
      <c r="K184" s="16">
        <v>0.5</v>
      </c>
      <c r="L184" s="16">
        <v>0.35833333333333311</v>
      </c>
      <c r="M184" s="16">
        <v>1</v>
      </c>
      <c r="N184" s="16">
        <v>0.40612878200155161</v>
      </c>
      <c r="O184" s="16">
        <v>0.2</v>
      </c>
      <c r="P184" s="16">
        <v>0.23018867924528302</v>
      </c>
      <c r="Q184" s="16">
        <v>0.42718446601941751</v>
      </c>
      <c r="R184" s="16">
        <v>0.66190476190476188</v>
      </c>
      <c r="S184" s="16">
        <v>9.375E-2</v>
      </c>
      <c r="T184" s="16">
        <v>0.25157232704402516</v>
      </c>
      <c r="U184" s="16">
        <v>0.45945945945945948</v>
      </c>
      <c r="V184" s="16">
        <v>0.30555555555555558</v>
      </c>
      <c r="W184" s="16">
        <v>0.36842105263157893</v>
      </c>
      <c r="X184" s="16">
        <v>9.440941363388114E-2</v>
      </c>
      <c r="Y184" s="16" t="s">
        <v>90</v>
      </c>
    </row>
    <row r="185" spans="1:25" x14ac:dyDescent="0.2">
      <c r="A185" s="16">
        <v>74</v>
      </c>
      <c r="B185" s="16" t="s">
        <v>28</v>
      </c>
      <c r="C185" s="16">
        <v>0.2</v>
      </c>
      <c r="D185" s="16">
        <f>13/21</f>
        <v>0.61904761904761907</v>
      </c>
      <c r="E185" s="16">
        <v>0</v>
      </c>
      <c r="F185" s="16">
        <v>0</v>
      </c>
      <c r="G185" s="16">
        <v>1</v>
      </c>
      <c r="H185" s="16">
        <v>0.5</v>
      </c>
      <c r="I185" s="16">
        <v>0</v>
      </c>
      <c r="J185" s="16">
        <v>0.5160349854227404</v>
      </c>
      <c r="K185" s="16">
        <v>0.71194029850746299</v>
      </c>
      <c r="L185" s="16">
        <v>0.57500000000000051</v>
      </c>
      <c r="M185" s="16">
        <v>0.80833333333333357</v>
      </c>
      <c r="N185" s="16">
        <v>0.5996896819239721</v>
      </c>
      <c r="O185" s="16">
        <v>0.2</v>
      </c>
      <c r="P185" s="16">
        <v>0.30188679245283018</v>
      </c>
      <c r="Q185" s="16">
        <v>0.84466019417475713</v>
      </c>
      <c r="R185" s="16">
        <v>0.51428571428571435</v>
      </c>
      <c r="S185" s="16">
        <v>0.15625</v>
      </c>
      <c r="T185" s="16">
        <v>0.41509433962264153</v>
      </c>
      <c r="U185" s="16">
        <v>0.67567567567567566</v>
      </c>
      <c r="V185" s="16">
        <v>0.27777777777777779</v>
      </c>
      <c r="W185" s="16">
        <v>0.31578947368421051</v>
      </c>
      <c r="X185" s="16">
        <v>0.20597289111762077</v>
      </c>
      <c r="Y185" s="16" t="s">
        <v>93</v>
      </c>
    </row>
    <row r="186" spans="1:25" x14ac:dyDescent="0.2">
      <c r="A186" s="16">
        <v>74</v>
      </c>
      <c r="B186" s="16" t="s">
        <v>28</v>
      </c>
      <c r="C186" s="16">
        <v>0.2</v>
      </c>
      <c r="D186" s="16">
        <f>13/21</f>
        <v>0.61904761904761907</v>
      </c>
      <c r="E186" s="16">
        <v>0</v>
      </c>
      <c r="F186" s="16">
        <v>0</v>
      </c>
      <c r="G186" s="16">
        <v>1</v>
      </c>
      <c r="H186" s="16">
        <v>0.5</v>
      </c>
      <c r="I186" s="16">
        <v>0</v>
      </c>
      <c r="J186" s="16">
        <v>0.5160349854227404</v>
      </c>
      <c r="K186" s="16">
        <v>0.71194029850746299</v>
      </c>
      <c r="L186" s="16">
        <v>0.57500000000000051</v>
      </c>
      <c r="M186" s="16">
        <v>0.80833333333333357</v>
      </c>
      <c r="N186" s="16">
        <v>0.60279286268425136</v>
      </c>
      <c r="O186" s="16">
        <v>0.2</v>
      </c>
      <c r="P186" s="16">
        <v>0.30188679245283018</v>
      </c>
      <c r="Q186" s="16">
        <v>0.84466019417475713</v>
      </c>
      <c r="R186" s="16">
        <v>0.51428571428571435</v>
      </c>
      <c r="S186" s="16">
        <v>0.15625</v>
      </c>
      <c r="T186" s="16">
        <v>0.41509433962264153</v>
      </c>
      <c r="U186" s="16">
        <v>0.67567567567567566</v>
      </c>
      <c r="V186" s="16">
        <v>0.30555555555555558</v>
      </c>
      <c r="W186" s="16">
        <v>0.31578947368421051</v>
      </c>
      <c r="X186" s="16">
        <v>0.28293034109527831</v>
      </c>
      <c r="Y186" s="16" t="s">
        <v>94</v>
      </c>
    </row>
    <row r="187" spans="1:25" x14ac:dyDescent="0.2">
      <c r="A187" s="16">
        <v>74</v>
      </c>
      <c r="B187" s="16" t="s">
        <v>28</v>
      </c>
      <c r="C187" s="16">
        <v>0.2</v>
      </c>
      <c r="D187" s="16">
        <f>13/21</f>
        <v>0.61904761904761907</v>
      </c>
      <c r="E187" s="16">
        <v>0</v>
      </c>
      <c r="F187" s="16">
        <v>1</v>
      </c>
      <c r="G187" s="16">
        <v>1</v>
      </c>
      <c r="H187" s="16">
        <v>0.5</v>
      </c>
      <c r="I187" s="16">
        <v>0</v>
      </c>
      <c r="J187" s="16">
        <v>0.5160349854227404</v>
      </c>
      <c r="K187" s="16">
        <v>0.71194029850746299</v>
      </c>
      <c r="L187" s="16">
        <v>0.57500000000000051</v>
      </c>
      <c r="M187" s="16">
        <v>0.80833333333333357</v>
      </c>
      <c r="N187" s="16">
        <v>0.64740108611326608</v>
      </c>
      <c r="O187" s="16">
        <v>0.2</v>
      </c>
      <c r="P187" s="16">
        <v>0.26037735849056604</v>
      </c>
      <c r="Q187" s="16">
        <v>0.6893203883495147</v>
      </c>
      <c r="R187" s="16">
        <v>0.51428571428571435</v>
      </c>
      <c r="S187" s="16">
        <v>3.125E-2</v>
      </c>
      <c r="T187" s="16">
        <v>0.71698113207547165</v>
      </c>
      <c r="U187" s="16">
        <v>0.51351351351351349</v>
      </c>
      <c r="V187" s="16">
        <v>0.1111111111111111</v>
      </c>
      <c r="W187" s="16">
        <v>0.15789473684210525</v>
      </c>
      <c r="X187" s="16">
        <v>0.34337917680353508</v>
      </c>
      <c r="Y187" s="16" t="s">
        <v>95</v>
      </c>
    </row>
    <row r="188" spans="1:25" x14ac:dyDescent="0.2">
      <c r="A188" s="16">
        <v>77</v>
      </c>
      <c r="B188" s="16" t="s">
        <v>28</v>
      </c>
      <c r="C188" s="16">
        <v>0.4</v>
      </c>
      <c r="D188" s="16">
        <f>12/21</f>
        <v>0.5714285714285714</v>
      </c>
      <c r="E188" s="16">
        <v>0</v>
      </c>
      <c r="F188" s="16">
        <v>0</v>
      </c>
      <c r="G188" s="16">
        <v>1</v>
      </c>
      <c r="H188" s="16">
        <v>0</v>
      </c>
      <c r="I188" s="16">
        <v>0</v>
      </c>
      <c r="J188" s="16">
        <v>0.26530612244897978</v>
      </c>
      <c r="K188" s="16">
        <v>0.42686567164179096</v>
      </c>
      <c r="L188" s="16">
        <v>0.27500000000000036</v>
      </c>
      <c r="M188" s="16">
        <v>0.94166666666666698</v>
      </c>
      <c r="N188" s="16">
        <v>0.30721489526764933</v>
      </c>
      <c r="O188" s="16">
        <v>0.2</v>
      </c>
      <c r="P188" s="16">
        <v>0.1169811320754717</v>
      </c>
      <c r="Q188" s="16">
        <v>0.1359223300970871</v>
      </c>
      <c r="R188" s="16">
        <v>0.45714285714285713</v>
      </c>
      <c r="S188" s="16">
        <v>0.125</v>
      </c>
      <c r="T188" s="16">
        <v>8.8050314465408799E-2</v>
      </c>
      <c r="U188" s="16">
        <v>0.35135135135135137</v>
      </c>
      <c r="V188" s="16">
        <v>0.5</v>
      </c>
      <c r="W188" s="16">
        <v>0.55263157894736847</v>
      </c>
      <c r="X188" s="16">
        <v>4.4684970954768879E-2</v>
      </c>
      <c r="Y188" s="16" t="s">
        <v>88</v>
      </c>
    </row>
    <row r="189" spans="1:25" x14ac:dyDescent="0.2">
      <c r="A189" s="16">
        <v>78</v>
      </c>
      <c r="B189" s="16" t="s">
        <v>28</v>
      </c>
      <c r="C189" s="16">
        <v>0.4</v>
      </c>
      <c r="D189" s="16">
        <f>9/21</f>
        <v>0.42857142857142855</v>
      </c>
      <c r="E189" s="16">
        <v>0</v>
      </c>
      <c r="F189" s="16">
        <v>0</v>
      </c>
      <c r="G189" s="16">
        <v>1</v>
      </c>
      <c r="H189" s="16">
        <v>0</v>
      </c>
      <c r="I189" s="16">
        <v>0</v>
      </c>
      <c r="J189" s="16">
        <v>0.28862973760932953</v>
      </c>
      <c r="K189" s="16">
        <v>0.23880597014925373</v>
      </c>
      <c r="L189" s="16">
        <v>0.3000000000000001</v>
      </c>
      <c r="M189" s="16">
        <v>0.875</v>
      </c>
      <c r="N189" s="16">
        <v>0.20791311093871218</v>
      </c>
      <c r="O189" s="16">
        <v>0.2</v>
      </c>
      <c r="P189" s="16">
        <v>0.1169811320754717</v>
      </c>
      <c r="Q189" s="16">
        <v>9.7087378640774644E-3</v>
      </c>
      <c r="R189" s="16">
        <v>0.63809523809523816</v>
      </c>
      <c r="S189" s="16">
        <v>0.13749999999999996</v>
      </c>
      <c r="T189" s="16">
        <v>0.1761006289308176</v>
      </c>
      <c r="U189" s="16">
        <v>1</v>
      </c>
      <c r="V189" s="16">
        <v>0.47222222222222221</v>
      </c>
      <c r="W189" s="16">
        <v>0.47368421052631576</v>
      </c>
      <c r="X189" s="16">
        <v>5.4043989871406586E-2</v>
      </c>
      <c r="Y189" s="16" t="s">
        <v>88</v>
      </c>
    </row>
    <row r="190" spans="1:25" x14ac:dyDescent="0.2">
      <c r="A190" s="16">
        <v>81</v>
      </c>
      <c r="B190" s="16" t="s">
        <v>28</v>
      </c>
      <c r="C190" s="16">
        <v>0.4</v>
      </c>
      <c r="D190" s="16">
        <f>12/21</f>
        <v>0.5714285714285714</v>
      </c>
      <c r="E190" s="16">
        <v>0</v>
      </c>
      <c r="F190" s="16">
        <v>0</v>
      </c>
      <c r="G190" s="16">
        <v>1</v>
      </c>
      <c r="H190" s="16">
        <v>1</v>
      </c>
      <c r="I190" s="16">
        <v>0</v>
      </c>
      <c r="J190" s="16">
        <v>0.26530612244897978</v>
      </c>
      <c r="K190" s="16">
        <v>0.42686567164179096</v>
      </c>
      <c r="L190" s="16">
        <v>0.27500000000000036</v>
      </c>
      <c r="M190" s="16">
        <v>0.94166666666666698</v>
      </c>
      <c r="N190" s="16">
        <v>0.31109387121799847</v>
      </c>
      <c r="O190" s="16">
        <v>0.2</v>
      </c>
      <c r="P190" s="16">
        <v>0.1169811320754717</v>
      </c>
      <c r="Q190" s="16">
        <v>0.1359223300970871</v>
      </c>
      <c r="R190" s="16">
        <v>0.45714285714285713</v>
      </c>
      <c r="S190" s="16">
        <v>0.125</v>
      </c>
      <c r="T190" s="16">
        <v>8.8050314465408799E-2</v>
      </c>
      <c r="U190" s="16">
        <v>0.35135135135135137</v>
      </c>
      <c r="V190" s="16">
        <v>0.3888888888888889</v>
      </c>
      <c r="W190" s="16">
        <v>0.42105263157894735</v>
      </c>
      <c r="X190" s="16">
        <v>6.9013455141254162E-2</v>
      </c>
      <c r="Y190" s="16" t="s">
        <v>89</v>
      </c>
    </row>
    <row r="191" spans="1:25" x14ac:dyDescent="0.2">
      <c r="A191" s="16">
        <v>85</v>
      </c>
      <c r="B191" s="16" t="s">
        <v>28</v>
      </c>
      <c r="C191" s="16">
        <v>0.4</v>
      </c>
      <c r="D191" s="16">
        <f>11/21</f>
        <v>0.52380952380952384</v>
      </c>
      <c r="E191" s="16">
        <v>0</v>
      </c>
      <c r="F191" s="16">
        <v>0</v>
      </c>
      <c r="G191" s="16">
        <v>1</v>
      </c>
      <c r="H191" s="16">
        <v>1</v>
      </c>
      <c r="I191" s="16">
        <v>0</v>
      </c>
      <c r="J191" s="16">
        <v>0.30029154518950463</v>
      </c>
      <c r="K191" s="16">
        <v>0.48507462686567165</v>
      </c>
      <c r="L191" s="16">
        <v>0.42500000000000071</v>
      </c>
      <c r="M191" s="16">
        <v>0.59166666666666679</v>
      </c>
      <c r="N191" s="16">
        <v>0.36152055857253684</v>
      </c>
      <c r="O191" s="16">
        <v>0.2</v>
      </c>
      <c r="P191" s="16">
        <v>0.17735849056603772</v>
      </c>
      <c r="Q191" s="16">
        <v>0.6893203883495147</v>
      </c>
      <c r="R191" s="16">
        <v>0.27142857142857157</v>
      </c>
      <c r="S191" s="16">
        <v>0.125</v>
      </c>
      <c r="T191" s="16">
        <v>0.21383647798742139</v>
      </c>
      <c r="U191" s="16">
        <v>0.35135135135135137</v>
      </c>
      <c r="V191" s="16">
        <v>0.27777777777777779</v>
      </c>
      <c r="W191" s="16">
        <v>0.34210526315789475</v>
      </c>
      <c r="X191" s="16">
        <v>7.1868328285586619E-2</v>
      </c>
      <c r="Y191" s="16" t="s">
        <v>90</v>
      </c>
    </row>
    <row r="192" spans="1:25" x14ac:dyDescent="0.2">
      <c r="A192" s="16">
        <v>85</v>
      </c>
      <c r="B192" s="16" t="s">
        <v>28</v>
      </c>
      <c r="C192" s="16">
        <v>0.4</v>
      </c>
      <c r="D192" s="16">
        <f>11/21</f>
        <v>0.52380952380952384</v>
      </c>
      <c r="E192" s="16">
        <v>0</v>
      </c>
      <c r="F192" s="16">
        <v>1</v>
      </c>
      <c r="G192" s="16">
        <v>1</v>
      </c>
      <c r="H192" s="16">
        <v>1</v>
      </c>
      <c r="I192" s="16">
        <v>0</v>
      </c>
      <c r="J192" s="16">
        <v>0.30029154518950463</v>
      </c>
      <c r="K192" s="16">
        <v>0.48507462686567165</v>
      </c>
      <c r="L192" s="16">
        <v>0.42500000000000071</v>
      </c>
      <c r="M192" s="16">
        <v>0.59166666666666679</v>
      </c>
      <c r="N192" s="16">
        <v>0.45073700543056633</v>
      </c>
      <c r="O192" s="16">
        <v>0.2</v>
      </c>
      <c r="P192" s="16">
        <v>0.17735849056603772</v>
      </c>
      <c r="Q192" s="16">
        <v>0.6893203883495147</v>
      </c>
      <c r="R192" s="16">
        <v>0.27142857142857157</v>
      </c>
      <c r="S192" s="16">
        <v>4.3750000000000011E-2</v>
      </c>
      <c r="T192" s="16">
        <v>0.39622641509433965</v>
      </c>
      <c r="U192" s="16">
        <v>0.35135135135135137</v>
      </c>
      <c r="V192" s="16">
        <v>0.27777777777777779</v>
      </c>
      <c r="W192" s="16">
        <v>0.18421052631578946</v>
      </c>
      <c r="X192" s="16">
        <v>0.16324909388808898</v>
      </c>
      <c r="Y192" s="17" t="s">
        <v>92</v>
      </c>
    </row>
    <row r="193" spans="1:25" x14ac:dyDescent="0.2">
      <c r="A193" s="16">
        <v>89</v>
      </c>
      <c r="B193" s="16" t="s">
        <v>28</v>
      </c>
      <c r="C193" s="16">
        <v>0.4</v>
      </c>
      <c r="D193" s="16">
        <f>11/21</f>
        <v>0.52380952380952384</v>
      </c>
      <c r="E193" s="16">
        <v>0</v>
      </c>
      <c r="F193" s="16">
        <v>0</v>
      </c>
      <c r="G193" s="16">
        <v>1</v>
      </c>
      <c r="H193" s="16">
        <v>0</v>
      </c>
      <c r="I193" s="16">
        <v>0</v>
      </c>
      <c r="J193" s="16">
        <v>0.30320699708454818</v>
      </c>
      <c r="K193" s="16">
        <v>0.48358208955223891</v>
      </c>
      <c r="L193" s="16">
        <v>0.42500000000000071</v>
      </c>
      <c r="M193" s="16">
        <v>0.43333333333333357</v>
      </c>
      <c r="N193" s="16">
        <v>0.31109387121799847</v>
      </c>
      <c r="O193" s="16">
        <v>0.2</v>
      </c>
      <c r="P193" s="16">
        <v>0.17735849056603772</v>
      </c>
      <c r="Q193" s="16">
        <v>0.6893203883495147</v>
      </c>
      <c r="R193" s="16">
        <v>0.27142857142857157</v>
      </c>
      <c r="S193" s="16">
        <v>0.125</v>
      </c>
      <c r="T193" s="16">
        <v>0.21383647798742139</v>
      </c>
      <c r="U193" s="16">
        <v>0.35135135135135137</v>
      </c>
      <c r="V193" s="16">
        <v>0.41666666666666669</v>
      </c>
      <c r="W193" s="16">
        <v>0.42105263157894735</v>
      </c>
      <c r="X193" s="16">
        <v>5.8214587160518347E-2</v>
      </c>
      <c r="Y193" s="16" t="s">
        <v>89</v>
      </c>
    </row>
    <row r="194" spans="1:25" x14ac:dyDescent="0.2">
      <c r="A194" s="16">
        <v>89</v>
      </c>
      <c r="B194" s="16" t="s">
        <v>28</v>
      </c>
      <c r="C194" s="16">
        <v>0.4</v>
      </c>
      <c r="D194" s="16">
        <f>11/21</f>
        <v>0.52380952380952384</v>
      </c>
      <c r="E194" s="16">
        <v>0</v>
      </c>
      <c r="F194" s="16">
        <v>0</v>
      </c>
      <c r="G194" s="16">
        <v>1</v>
      </c>
      <c r="H194" s="16">
        <v>0</v>
      </c>
      <c r="I194" s="16">
        <v>0</v>
      </c>
      <c r="J194" s="16">
        <v>0.30320699708454818</v>
      </c>
      <c r="K194" s="16">
        <v>0.48358208955223891</v>
      </c>
      <c r="L194" s="16">
        <v>0.42500000000000071</v>
      </c>
      <c r="M194" s="16">
        <v>0.43333333333333357</v>
      </c>
      <c r="N194" s="16">
        <v>0.37509697439875872</v>
      </c>
      <c r="O194" s="16">
        <v>0.2</v>
      </c>
      <c r="P194" s="16">
        <v>0.17735849056603772</v>
      </c>
      <c r="Q194" s="16">
        <v>0.6893203883495147</v>
      </c>
      <c r="R194" s="16">
        <v>0.27142857142857157</v>
      </c>
      <c r="S194" s="16">
        <v>0.125</v>
      </c>
      <c r="T194" s="16">
        <v>0.28930817610062892</v>
      </c>
      <c r="U194" s="16">
        <v>0.56756756756756754</v>
      </c>
      <c r="V194" s="16">
        <v>0.33333333333333331</v>
      </c>
      <c r="W194" s="16">
        <v>0.39473684210526316</v>
      </c>
      <c r="X194" s="16">
        <v>0.12611091802790328</v>
      </c>
      <c r="Y194" s="16" t="s">
        <v>91</v>
      </c>
    </row>
    <row r="195" spans="1:25" x14ac:dyDescent="0.2">
      <c r="A195" s="16">
        <v>91</v>
      </c>
      <c r="B195" s="16" t="s">
        <v>28</v>
      </c>
      <c r="C195" s="16">
        <v>0.4</v>
      </c>
      <c r="D195" s="16">
        <f>12/21</f>
        <v>0.5714285714285714</v>
      </c>
      <c r="E195" s="16">
        <v>0</v>
      </c>
      <c r="F195" s="16">
        <v>0</v>
      </c>
      <c r="G195" s="16">
        <v>1</v>
      </c>
      <c r="H195" s="16">
        <v>1</v>
      </c>
      <c r="I195" s="16">
        <v>0</v>
      </c>
      <c r="J195" s="16">
        <v>0.26530612244897978</v>
      </c>
      <c r="K195" s="16">
        <v>0.42686567164179096</v>
      </c>
      <c r="L195" s="16">
        <v>0.27500000000000036</v>
      </c>
      <c r="M195" s="16">
        <v>0.94166666666666698</v>
      </c>
      <c r="N195" s="16">
        <v>0.62916989914662524</v>
      </c>
      <c r="O195" s="16">
        <v>0.2</v>
      </c>
      <c r="P195" s="16">
        <v>0.1169811320754717</v>
      </c>
      <c r="Q195" s="16">
        <v>0.1359223300970871</v>
      </c>
      <c r="R195" s="16">
        <v>0.45714285714285713</v>
      </c>
      <c r="S195" s="16">
        <v>0.125</v>
      </c>
      <c r="T195" s="16">
        <v>8.8050314465408799E-2</v>
      </c>
      <c r="U195" s="16">
        <v>0.35135135135135137</v>
      </c>
      <c r="V195" s="16">
        <v>0.3888888888888889</v>
      </c>
      <c r="W195" s="16">
        <v>0.42105263157894735</v>
      </c>
      <c r="X195" s="16">
        <v>9.085944094136339E-2</v>
      </c>
      <c r="Y195" s="16" t="s">
        <v>90</v>
      </c>
    </row>
    <row r="196" spans="1:25" x14ac:dyDescent="0.2">
      <c r="A196" s="16">
        <v>93</v>
      </c>
      <c r="B196" s="16" t="s">
        <v>28</v>
      </c>
      <c r="C196" s="16">
        <v>0.2</v>
      </c>
      <c r="D196" s="16">
        <f>20/21</f>
        <v>0.95238095238095233</v>
      </c>
      <c r="E196" s="16">
        <v>1</v>
      </c>
      <c r="F196" s="16">
        <v>1</v>
      </c>
      <c r="G196" s="16">
        <v>1</v>
      </c>
      <c r="H196" s="16">
        <v>0.5</v>
      </c>
      <c r="I196" s="16">
        <v>0</v>
      </c>
      <c r="J196" s="16">
        <v>0.68221574344023317</v>
      </c>
      <c r="K196" s="16">
        <v>0.74328358208955236</v>
      </c>
      <c r="L196" s="16">
        <v>0.83333333333333337</v>
      </c>
      <c r="M196" s="16">
        <v>0.90833333333333377</v>
      </c>
      <c r="N196" s="16">
        <v>0.87742435996896817</v>
      </c>
      <c r="O196" s="16">
        <v>0.3</v>
      </c>
      <c r="P196" s="16">
        <v>0.46037735849056605</v>
      </c>
      <c r="Q196" s="16">
        <v>0.65048543689320393</v>
      </c>
      <c r="R196" s="16">
        <v>0.74761904761904774</v>
      </c>
      <c r="S196" s="16">
        <v>0.90625</v>
      </c>
      <c r="T196" s="16">
        <v>0.47169811320754718</v>
      </c>
      <c r="U196" s="16">
        <v>0.10810810810810811</v>
      </c>
      <c r="V196" s="16">
        <v>0.25</v>
      </c>
      <c r="W196" s="16">
        <v>0.23684210526315788</v>
      </c>
      <c r="X196" s="16">
        <v>0.5742018767687801</v>
      </c>
      <c r="Y196" s="16" t="s">
        <v>96</v>
      </c>
    </row>
    <row r="197" spans="1:25" x14ac:dyDescent="0.2">
      <c r="A197" s="16">
        <v>103</v>
      </c>
      <c r="B197" s="16" t="s">
        <v>28</v>
      </c>
      <c r="C197" s="16">
        <v>0.6</v>
      </c>
      <c r="D197" s="16">
        <f>8/21</f>
        <v>0.38095238095238093</v>
      </c>
      <c r="E197" s="16">
        <v>0</v>
      </c>
      <c r="F197" s="16">
        <v>0</v>
      </c>
      <c r="G197" s="16">
        <v>1</v>
      </c>
      <c r="H197" s="16">
        <v>0</v>
      </c>
      <c r="I197" s="16">
        <v>0</v>
      </c>
      <c r="J197" s="16">
        <v>0.2303206997084549</v>
      </c>
      <c r="K197" s="16">
        <v>0.43432835820895516</v>
      </c>
      <c r="L197" s="16">
        <v>0.29166666666666669</v>
      </c>
      <c r="M197" s="16">
        <v>0.47500000000000026</v>
      </c>
      <c r="N197" s="16">
        <v>0.21295577967416601</v>
      </c>
      <c r="O197" s="16">
        <v>0.2</v>
      </c>
      <c r="P197" s="16">
        <v>0.13584905660377358</v>
      </c>
      <c r="Q197" s="16">
        <v>0.23300970873786389</v>
      </c>
      <c r="R197" s="16">
        <v>0.580952380952381</v>
      </c>
      <c r="S197" s="16">
        <v>0.15000000000000002</v>
      </c>
      <c r="T197" s="16">
        <v>0.13207547169811321</v>
      </c>
      <c r="U197" s="16">
        <v>0.56756756756756754</v>
      </c>
      <c r="V197" s="16">
        <v>0.5</v>
      </c>
      <c r="W197" s="16">
        <v>0.55263157894736847</v>
      </c>
      <c r="X197" s="16">
        <v>7.1520778511493965E-2</v>
      </c>
      <c r="Y197" s="16" t="s">
        <v>89</v>
      </c>
    </row>
    <row r="198" spans="1:25" x14ac:dyDescent="0.2">
      <c r="A198" s="16">
        <v>103</v>
      </c>
      <c r="B198" s="16" t="s">
        <v>28</v>
      </c>
      <c r="C198" s="16">
        <v>0.6</v>
      </c>
      <c r="D198" s="16">
        <f>8/21</f>
        <v>0.38095238095238093</v>
      </c>
      <c r="E198" s="16">
        <v>0</v>
      </c>
      <c r="F198" s="16">
        <v>0</v>
      </c>
      <c r="G198" s="16">
        <v>1</v>
      </c>
      <c r="H198" s="16">
        <v>0</v>
      </c>
      <c r="I198" s="16">
        <v>0</v>
      </c>
      <c r="J198" s="16">
        <v>0.2303206997084549</v>
      </c>
      <c r="K198" s="16">
        <v>0.43432835820895516</v>
      </c>
      <c r="L198" s="16">
        <v>0.29166666666666669</v>
      </c>
      <c r="M198" s="16">
        <v>0.47500000000000026</v>
      </c>
      <c r="N198" s="16">
        <v>0.20791311093871218</v>
      </c>
      <c r="O198" s="16">
        <v>0.2</v>
      </c>
      <c r="P198" s="16">
        <v>0.13584905660377358</v>
      </c>
      <c r="Q198" s="16">
        <v>0.23300970873786389</v>
      </c>
      <c r="R198" s="16">
        <v>0.580952380952381</v>
      </c>
      <c r="S198" s="16">
        <v>0.15000000000000002</v>
      </c>
      <c r="T198" s="16">
        <v>0.13207547169811321</v>
      </c>
      <c r="U198" s="16">
        <v>0.56756756756756754</v>
      </c>
      <c r="V198" s="16">
        <v>0.5</v>
      </c>
      <c r="W198" s="16">
        <v>0.55263157894736847</v>
      </c>
      <c r="X198" s="16">
        <v>5.5384539000049651E-2</v>
      </c>
      <c r="Y198" s="16" t="s">
        <v>89</v>
      </c>
    </row>
    <row r="199" spans="1:25" x14ac:dyDescent="0.2">
      <c r="A199" s="16">
        <v>108</v>
      </c>
      <c r="B199" s="16" t="s">
        <v>28</v>
      </c>
      <c r="C199" s="16">
        <v>0.4</v>
      </c>
      <c r="D199" s="16">
        <f>8/21</f>
        <v>0.38095238095238093</v>
      </c>
      <c r="E199" s="16">
        <v>0</v>
      </c>
      <c r="F199" s="16">
        <v>0</v>
      </c>
      <c r="G199" s="16">
        <v>1</v>
      </c>
      <c r="H199" s="16">
        <v>0</v>
      </c>
      <c r="I199" s="16">
        <v>0</v>
      </c>
      <c r="J199" s="16">
        <v>0.40233236151603519</v>
      </c>
      <c r="K199" s="16">
        <v>0.64925373134328357</v>
      </c>
      <c r="L199" s="16">
        <v>0.51666666666666694</v>
      </c>
      <c r="M199" s="16">
        <v>0.69166666666666698</v>
      </c>
      <c r="N199" s="16">
        <v>0.70131885182311871</v>
      </c>
      <c r="O199" s="16">
        <v>0.4</v>
      </c>
      <c r="P199" s="16">
        <v>0.45283018867924529</v>
      </c>
      <c r="Q199" s="16">
        <v>0.50485436893203894</v>
      </c>
      <c r="R199" s="16">
        <v>0.57142857142857151</v>
      </c>
      <c r="S199" s="16">
        <v>0.125</v>
      </c>
      <c r="T199" s="16">
        <v>0.65408805031446537</v>
      </c>
      <c r="U199" s="16">
        <v>0.56756756756756754</v>
      </c>
      <c r="V199" s="16">
        <v>0.1111111111111111</v>
      </c>
      <c r="W199" s="16">
        <v>0.15789473684210525</v>
      </c>
      <c r="X199" s="16">
        <v>0.23040067523956109</v>
      </c>
      <c r="Y199" s="17" t="s">
        <v>93</v>
      </c>
    </row>
    <row r="200" spans="1:25" x14ac:dyDescent="0.2">
      <c r="A200" s="16">
        <v>110</v>
      </c>
      <c r="B200" s="16" t="s">
        <v>28</v>
      </c>
      <c r="C200" s="16">
        <v>0.2</v>
      </c>
      <c r="D200" s="16">
        <f>10/21</f>
        <v>0.47619047619047616</v>
      </c>
      <c r="E200" s="16">
        <v>0</v>
      </c>
      <c r="F200" s="16">
        <v>0</v>
      </c>
      <c r="G200" s="16">
        <v>1</v>
      </c>
      <c r="H200" s="16">
        <v>0</v>
      </c>
      <c r="I200" s="16">
        <v>0</v>
      </c>
      <c r="J200" s="16">
        <v>0.48688046647230315</v>
      </c>
      <c r="K200" s="16">
        <v>0.5</v>
      </c>
      <c r="L200" s="16">
        <v>0.35833333333333311</v>
      </c>
      <c r="M200" s="16">
        <v>1</v>
      </c>
      <c r="N200" s="16">
        <v>0.40612878200155161</v>
      </c>
      <c r="O200" s="16">
        <v>0.2</v>
      </c>
      <c r="P200" s="16">
        <v>0.23018867924528302</v>
      </c>
      <c r="Q200" s="16">
        <v>0.41747572815533962</v>
      </c>
      <c r="R200" s="16">
        <v>0.66190476190476188</v>
      </c>
      <c r="S200" s="16">
        <v>9.375E-2</v>
      </c>
      <c r="T200" s="16">
        <v>0.25157232704402516</v>
      </c>
      <c r="U200" s="16">
        <v>0.45945945945945948</v>
      </c>
      <c r="V200" s="16">
        <v>0.30555555555555558</v>
      </c>
      <c r="W200" s="16">
        <v>0.36842105263157893</v>
      </c>
      <c r="X200" s="16">
        <v>9.440941363388114E-2</v>
      </c>
      <c r="Y200" s="16" t="s">
        <v>90</v>
      </c>
    </row>
    <row r="201" spans="1:25" x14ac:dyDescent="0.2">
      <c r="A201" s="16">
        <v>74</v>
      </c>
      <c r="B201" s="16" t="s">
        <v>28</v>
      </c>
      <c r="C201" s="16">
        <v>0.4</v>
      </c>
      <c r="D201" s="16">
        <f>1/21</f>
        <v>4.7619047619047616E-2</v>
      </c>
      <c r="E201" s="16">
        <v>0</v>
      </c>
      <c r="F201" s="16">
        <v>0</v>
      </c>
      <c r="G201" s="16">
        <v>1</v>
      </c>
      <c r="H201" s="16">
        <v>0.5</v>
      </c>
      <c r="I201" s="16">
        <v>0</v>
      </c>
      <c r="J201" s="16">
        <v>0.80466472303206993</v>
      </c>
      <c r="K201" s="16">
        <v>0.86268656716417924</v>
      </c>
      <c r="L201" s="16">
        <v>0.67500000000000071</v>
      </c>
      <c r="M201" s="16">
        <v>0.90833333333333377</v>
      </c>
      <c r="N201" s="16">
        <v>0.67571761055081458</v>
      </c>
      <c r="O201" s="16">
        <v>0.2</v>
      </c>
      <c r="P201" s="16">
        <v>0.22264150943396227</v>
      </c>
      <c r="Q201" s="16">
        <v>0.53398058252427172</v>
      </c>
      <c r="R201" s="16">
        <v>0.53333333333333333</v>
      </c>
      <c r="S201" s="16">
        <v>8.7500000000000022E-2</v>
      </c>
      <c r="T201" s="16">
        <v>0.3081761006289308</v>
      </c>
      <c r="U201" s="16">
        <v>0.45945945945945948</v>
      </c>
      <c r="V201" s="16">
        <v>0.16666666666666666</v>
      </c>
      <c r="W201" s="16">
        <v>0.21052631578947367</v>
      </c>
      <c r="X201" s="16">
        <v>0.1817685318504543</v>
      </c>
      <c r="Y201" s="16" t="s">
        <v>91</v>
      </c>
    </row>
    <row r="202" spans="1:25" x14ac:dyDescent="0.2">
      <c r="A202" s="16">
        <v>93</v>
      </c>
      <c r="B202" s="16" t="s">
        <v>28</v>
      </c>
      <c r="C202" s="16">
        <v>0.4</v>
      </c>
      <c r="D202" s="16">
        <f>1/21</f>
        <v>4.7619047619047616E-2</v>
      </c>
      <c r="E202" s="16">
        <v>1</v>
      </c>
      <c r="F202" s="16">
        <v>1</v>
      </c>
      <c r="G202" s="16">
        <v>1</v>
      </c>
      <c r="H202" s="16">
        <v>0.5</v>
      </c>
      <c r="I202" s="16">
        <v>0</v>
      </c>
      <c r="J202" s="16">
        <v>0.80466472303206993</v>
      </c>
      <c r="K202" s="16">
        <v>0.86268656716417924</v>
      </c>
      <c r="L202" s="16">
        <v>0.67500000000000071</v>
      </c>
      <c r="M202" s="16">
        <v>0.90833333333333377</v>
      </c>
      <c r="N202" s="16">
        <v>0.75329712955779671</v>
      </c>
      <c r="O202" s="16">
        <v>0.2</v>
      </c>
      <c r="P202" s="16">
        <v>0.34339622641509432</v>
      </c>
      <c r="Q202" s="16">
        <v>0.76699029126213614</v>
      </c>
      <c r="R202" s="16">
        <v>0.69047619047619058</v>
      </c>
      <c r="S202" s="16">
        <v>0.875</v>
      </c>
      <c r="T202" s="16">
        <v>0.29559748427672955</v>
      </c>
      <c r="U202" s="16">
        <v>0</v>
      </c>
      <c r="V202" s="16">
        <v>0.33333333333333331</v>
      </c>
      <c r="W202" s="16">
        <v>0.23684210526315788</v>
      </c>
      <c r="X202" s="16">
        <v>0.21702000893699419</v>
      </c>
      <c r="Y202" s="17" t="s">
        <v>92</v>
      </c>
    </row>
    <row r="203" spans="1:25" x14ac:dyDescent="0.2">
      <c r="A203" s="16">
        <v>74</v>
      </c>
      <c r="B203" s="16" t="s">
        <v>28</v>
      </c>
      <c r="C203" s="16">
        <v>0.4</v>
      </c>
      <c r="D203" s="16">
        <f>1/21</f>
        <v>4.7619047619047616E-2</v>
      </c>
      <c r="E203" s="16">
        <v>0</v>
      </c>
      <c r="F203" s="16">
        <v>0</v>
      </c>
      <c r="G203" s="16">
        <v>1</v>
      </c>
      <c r="H203" s="16">
        <v>0.5</v>
      </c>
      <c r="I203" s="16">
        <v>0</v>
      </c>
      <c r="J203" s="16">
        <v>0.80466472303206993</v>
      </c>
      <c r="K203" s="16">
        <v>0.86268656716417924</v>
      </c>
      <c r="L203" s="16">
        <v>0.67500000000000071</v>
      </c>
      <c r="M203" s="16">
        <v>0.74166666666666714</v>
      </c>
      <c r="N203" s="16">
        <v>0.69705197827773469</v>
      </c>
      <c r="O203" s="16">
        <v>0.2</v>
      </c>
      <c r="P203" s="16">
        <v>0.22264150943396227</v>
      </c>
      <c r="Q203" s="16">
        <v>0.53398058252427172</v>
      </c>
      <c r="R203" s="16">
        <v>5.714285714285719E-2</v>
      </c>
      <c r="S203" s="16">
        <v>8.7500000000000022E-2</v>
      </c>
      <c r="T203" s="16">
        <v>0.29559748427672955</v>
      </c>
      <c r="U203" s="16">
        <v>0.45945945945945948</v>
      </c>
      <c r="V203" s="16">
        <v>0.16666666666666666</v>
      </c>
      <c r="W203" s="16">
        <v>0.21052631578947367</v>
      </c>
      <c r="X203" s="16">
        <v>0.28739883819075518</v>
      </c>
      <c r="Y203" s="17" t="s">
        <v>92</v>
      </c>
    </row>
    <row r="204" spans="1:25" x14ac:dyDescent="0.2">
      <c r="A204" s="16">
        <v>93</v>
      </c>
      <c r="B204" s="16" t="s">
        <v>28</v>
      </c>
      <c r="C204" s="16">
        <v>0.4</v>
      </c>
      <c r="D204" s="16">
        <f>1/21</f>
        <v>4.7619047619047616E-2</v>
      </c>
      <c r="E204" s="16">
        <v>1</v>
      </c>
      <c r="F204" s="16">
        <v>1</v>
      </c>
      <c r="G204" s="16">
        <v>1</v>
      </c>
      <c r="H204" s="16">
        <v>0.5</v>
      </c>
      <c r="I204" s="16">
        <v>0</v>
      </c>
      <c r="J204" s="16">
        <v>0.80466472303206993</v>
      </c>
      <c r="K204" s="16">
        <v>0.86268656716417924</v>
      </c>
      <c r="L204" s="16">
        <v>0.67500000000000071</v>
      </c>
      <c r="M204" s="16">
        <v>0.90833333333333377</v>
      </c>
      <c r="N204" s="16">
        <v>0.77463149728471681</v>
      </c>
      <c r="O204" s="16">
        <v>0.2</v>
      </c>
      <c r="P204" s="16">
        <v>0.34339622641509432</v>
      </c>
      <c r="Q204" s="16">
        <v>0.76699029126213614</v>
      </c>
      <c r="R204" s="16">
        <v>0.69047619047619058</v>
      </c>
      <c r="S204" s="16">
        <v>0.875</v>
      </c>
      <c r="T204" s="16">
        <v>0.29559748427672955</v>
      </c>
      <c r="U204" s="16">
        <v>0</v>
      </c>
      <c r="V204" s="16">
        <v>0.33333333333333331</v>
      </c>
      <c r="W204" s="16">
        <v>0.23684210526315788</v>
      </c>
      <c r="X204" s="16">
        <v>0.29683233205898418</v>
      </c>
      <c r="Y204" s="17" t="s">
        <v>93</v>
      </c>
    </row>
    <row r="205" spans="1:25" ht="15" x14ac:dyDescent="0.25">
      <c r="A205" s="16">
        <v>110</v>
      </c>
      <c r="B205" s="16" t="s">
        <v>28</v>
      </c>
      <c r="C205" s="16">
        <v>0.4</v>
      </c>
      <c r="D205" s="16">
        <f>3/21</f>
        <v>0.14285714285714285</v>
      </c>
      <c r="E205" s="16">
        <v>0</v>
      </c>
      <c r="F205" s="16">
        <v>0</v>
      </c>
      <c r="G205" s="16">
        <v>1</v>
      </c>
      <c r="H205" s="16">
        <v>0</v>
      </c>
      <c r="I205" s="16">
        <v>0</v>
      </c>
      <c r="J205" s="16">
        <v>0.27696793002915443</v>
      </c>
      <c r="K205" s="16">
        <v>0.60298507462686579</v>
      </c>
      <c r="L205" s="16">
        <v>0.51666666666666694</v>
      </c>
      <c r="M205" s="16">
        <v>0.61666666666666714</v>
      </c>
      <c r="N205" s="16">
        <v>0.42319627618308764</v>
      </c>
      <c r="O205" s="16">
        <v>0.2</v>
      </c>
      <c r="P205" s="16">
        <v>0.26792452830188679</v>
      </c>
      <c r="Q205" s="16">
        <v>0.53398058252427172</v>
      </c>
      <c r="R205" s="16">
        <v>0.87142857142857144</v>
      </c>
      <c r="S205" s="16">
        <v>0.10624999999999996</v>
      </c>
      <c r="T205" s="16">
        <v>0.34312578616352202</v>
      </c>
      <c r="U205" s="20">
        <v>0.76705999999999985</v>
      </c>
      <c r="V205" s="16">
        <v>0.27777777777777779</v>
      </c>
      <c r="W205" s="16">
        <v>0.39473684210526316</v>
      </c>
      <c r="X205" s="16">
        <v>0.10369395759892756</v>
      </c>
      <c r="Y205" s="16" t="s">
        <v>94</v>
      </c>
    </row>
    <row r="206" spans="1:25" x14ac:dyDescent="0.2">
      <c r="A206" s="16">
        <v>103</v>
      </c>
      <c r="B206" s="16" t="s">
        <v>28</v>
      </c>
      <c r="C206" s="16">
        <v>0.4</v>
      </c>
      <c r="D206" s="16">
        <f>4/21</f>
        <v>0.19047619047619047</v>
      </c>
      <c r="E206" s="16">
        <v>0</v>
      </c>
      <c r="F206" s="16">
        <v>0</v>
      </c>
      <c r="G206" s="16">
        <v>1</v>
      </c>
      <c r="H206" s="16">
        <v>0</v>
      </c>
      <c r="I206" s="16">
        <v>0</v>
      </c>
      <c r="J206" s="16">
        <v>0.40233236151603519</v>
      </c>
      <c r="K206" s="16">
        <v>0.62686567164179108</v>
      </c>
      <c r="L206" s="16">
        <v>0.55000000000000071</v>
      </c>
      <c r="M206" s="16">
        <v>0.60833333333333373</v>
      </c>
      <c r="N206" s="16">
        <v>0.4169899146625291</v>
      </c>
      <c r="O206" s="16">
        <v>0.2</v>
      </c>
      <c r="P206" s="16">
        <v>0.1811320754716981</v>
      </c>
      <c r="Q206" s="16">
        <v>0.27184466019417464</v>
      </c>
      <c r="R206" s="16">
        <v>0.6333333333333333</v>
      </c>
      <c r="S206" s="16">
        <v>0.125</v>
      </c>
      <c r="T206" s="16">
        <v>0.25157232704402516</v>
      </c>
      <c r="U206" s="16">
        <v>0.72972972972972971</v>
      </c>
      <c r="V206" s="16">
        <v>0.33333333333333331</v>
      </c>
      <c r="W206" s="16">
        <v>0.39473684210526316</v>
      </c>
      <c r="X206" s="16">
        <v>0.17804478427089021</v>
      </c>
      <c r="Y206" s="16" t="s">
        <v>94</v>
      </c>
    </row>
    <row r="207" spans="1:25" x14ac:dyDescent="0.2">
      <c r="A207" s="16">
        <v>108</v>
      </c>
      <c r="B207" s="16" t="s">
        <v>28</v>
      </c>
      <c r="C207" s="16">
        <v>0.6</v>
      </c>
      <c r="D207" s="16">
        <f>19/21</f>
        <v>0.90476190476190477</v>
      </c>
      <c r="E207" s="16">
        <v>0</v>
      </c>
      <c r="F207" s="16">
        <v>0</v>
      </c>
      <c r="G207" s="16">
        <v>1</v>
      </c>
      <c r="H207" s="16">
        <v>0</v>
      </c>
      <c r="I207" s="16">
        <v>0</v>
      </c>
      <c r="J207" s="16">
        <v>0.55976676384839641</v>
      </c>
      <c r="K207" s="16">
        <v>0.77014925373134324</v>
      </c>
      <c r="L207" s="16">
        <v>0.92500000000000071</v>
      </c>
      <c r="M207" s="16">
        <v>0.65833333333333377</v>
      </c>
      <c r="N207" s="16">
        <v>0.5686578743211792</v>
      </c>
      <c r="O207" s="16">
        <v>0.3</v>
      </c>
      <c r="P207" s="16">
        <v>0.28301886792452829</v>
      </c>
      <c r="Q207" s="16">
        <v>0.27184466019417464</v>
      </c>
      <c r="R207" s="16">
        <v>0.6333333333333333</v>
      </c>
      <c r="S207" s="16">
        <v>9.375E-2</v>
      </c>
      <c r="T207" s="16">
        <v>0.38993710691823902</v>
      </c>
      <c r="U207" s="16">
        <v>0.72972972972972971</v>
      </c>
      <c r="V207" s="16">
        <v>0.16666666666666666</v>
      </c>
      <c r="W207" s="16">
        <v>0.23684210526315788</v>
      </c>
      <c r="X207" s="16">
        <v>0.34263442728762228</v>
      </c>
      <c r="Y207" s="16" t="s">
        <v>94</v>
      </c>
    </row>
    <row r="208" spans="1:25" x14ac:dyDescent="0.2">
      <c r="A208" s="16">
        <v>108</v>
      </c>
      <c r="B208" s="16" t="s">
        <v>28</v>
      </c>
      <c r="C208" s="16">
        <v>0.2</v>
      </c>
      <c r="D208" s="16">
        <f>12/21</f>
        <v>0.5714285714285714</v>
      </c>
      <c r="E208" s="16">
        <v>0</v>
      </c>
      <c r="F208" s="16">
        <v>0</v>
      </c>
      <c r="G208" s="16">
        <v>1</v>
      </c>
      <c r="H208" s="16">
        <v>0.5</v>
      </c>
      <c r="I208" s="16">
        <v>0</v>
      </c>
      <c r="J208" s="16">
        <v>0.52186588921282795</v>
      </c>
      <c r="K208" s="16">
        <v>0.69701492537313459</v>
      </c>
      <c r="L208" s="16">
        <v>0.51666666666666694</v>
      </c>
      <c r="M208" s="16">
        <v>0.52500000000000036</v>
      </c>
      <c r="N208" s="16">
        <v>0.64507370054305668</v>
      </c>
      <c r="O208" s="16">
        <v>0.4</v>
      </c>
      <c r="P208" s="16">
        <v>0.37735849056603776</v>
      </c>
      <c r="Q208" s="16">
        <v>0.34951456310679607</v>
      </c>
      <c r="R208" s="16">
        <v>0.60952380952380958</v>
      </c>
      <c r="S208" s="16">
        <v>0.13749999999999996</v>
      </c>
      <c r="T208" s="16">
        <v>0.67924528301886788</v>
      </c>
      <c r="U208" s="16">
        <v>0.56756756756756754</v>
      </c>
      <c r="V208" s="16">
        <v>0.16666666666666666</v>
      </c>
      <c r="W208" s="16">
        <v>0.21052631578947367</v>
      </c>
      <c r="X208" s="16">
        <v>0.26393922843950152</v>
      </c>
      <c r="Y208" s="16" t="s">
        <v>95</v>
      </c>
    </row>
  </sheetData>
  <sortState ref="A2:X208">
    <sortCondition ref="B2:B208"/>
    <sortCondition ref="A2:A2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rightToLeft="1" topLeftCell="D1" zoomScale="70" zoomScaleNormal="70" workbookViewId="0">
      <selection activeCell="Z17" sqref="Z17"/>
    </sheetView>
  </sheetViews>
  <sheetFormatPr defaultRowHeight="14.25" x14ac:dyDescent="0.2"/>
  <cols>
    <col min="26" max="26" width="9" style="16"/>
  </cols>
  <sheetData>
    <row r="1" spans="1:26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29</v>
      </c>
      <c r="P1" s="16" t="s">
        <v>14</v>
      </c>
      <c r="Q1" s="16" t="s">
        <v>15</v>
      </c>
      <c r="R1" s="16" t="s">
        <v>30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31</v>
      </c>
    </row>
    <row r="2" spans="1:26" x14ac:dyDescent="0.2">
      <c r="A2" s="16">
        <v>2</v>
      </c>
      <c r="B2" s="16">
        <v>134</v>
      </c>
      <c r="C2" s="16" t="s">
        <v>59</v>
      </c>
      <c r="D2" s="16" t="s">
        <v>50</v>
      </c>
      <c r="E2" s="16" t="s">
        <v>51</v>
      </c>
      <c r="F2" s="16" t="s">
        <v>52</v>
      </c>
      <c r="G2" s="16" t="s">
        <v>24</v>
      </c>
      <c r="H2" s="16" t="s">
        <v>69</v>
      </c>
      <c r="I2" s="16" t="s">
        <v>54</v>
      </c>
      <c r="J2" s="16">
        <v>98.4</v>
      </c>
      <c r="K2" s="16">
        <v>176.2</v>
      </c>
      <c r="L2" s="16">
        <v>65.599999999999994</v>
      </c>
      <c r="M2" s="16">
        <v>53</v>
      </c>
      <c r="N2" s="16">
        <v>2975</v>
      </c>
      <c r="O2" s="16" t="s">
        <v>35</v>
      </c>
      <c r="P2" s="16" t="s">
        <v>55</v>
      </c>
      <c r="Q2" s="16">
        <v>146</v>
      </c>
      <c r="R2" s="16" t="s">
        <v>39</v>
      </c>
      <c r="S2" s="16">
        <v>3.62</v>
      </c>
      <c r="T2" s="16">
        <v>3.5</v>
      </c>
      <c r="U2" s="16">
        <v>9.3000000000000007</v>
      </c>
      <c r="V2" s="16">
        <v>116</v>
      </c>
      <c r="W2" s="16">
        <v>4800</v>
      </c>
      <c r="X2" s="16">
        <v>24</v>
      </c>
      <c r="Y2" s="16">
        <v>30</v>
      </c>
      <c r="Z2" s="16" t="s">
        <v>95</v>
      </c>
    </row>
    <row r="3" spans="1:26" x14ac:dyDescent="0.2">
      <c r="A3" s="16">
        <v>3</v>
      </c>
      <c r="B3" s="16">
        <v>142</v>
      </c>
      <c r="C3" s="16" t="s">
        <v>80</v>
      </c>
      <c r="D3" s="16" t="s">
        <v>50</v>
      </c>
      <c r="E3" s="16" t="s">
        <v>51</v>
      </c>
      <c r="F3" s="16" t="s">
        <v>52</v>
      </c>
      <c r="G3" s="16" t="s">
        <v>24</v>
      </c>
      <c r="H3" s="16" t="s">
        <v>69</v>
      </c>
      <c r="I3" s="16" t="s">
        <v>54</v>
      </c>
      <c r="J3" s="16">
        <v>96.6</v>
      </c>
      <c r="K3" s="16">
        <v>180.3</v>
      </c>
      <c r="L3" s="16">
        <v>70.5</v>
      </c>
      <c r="M3" s="16">
        <v>50.8</v>
      </c>
      <c r="N3" s="16">
        <v>3685</v>
      </c>
      <c r="O3" s="16" t="s">
        <v>45</v>
      </c>
      <c r="P3" s="16" t="s">
        <v>82</v>
      </c>
      <c r="Q3" s="16">
        <v>234</v>
      </c>
      <c r="R3" s="16" t="s">
        <v>39</v>
      </c>
      <c r="S3" s="16">
        <v>3.46</v>
      </c>
      <c r="T3" s="16">
        <v>3.1</v>
      </c>
      <c r="U3" s="16">
        <v>8.3000000000000007</v>
      </c>
      <c r="V3" s="16">
        <v>155</v>
      </c>
      <c r="W3" s="16">
        <v>4750</v>
      </c>
      <c r="X3" s="16">
        <v>16</v>
      </c>
      <c r="Y3" s="16">
        <v>18</v>
      </c>
      <c r="Z3" s="16" t="s">
        <v>96</v>
      </c>
    </row>
    <row r="4" spans="1:26" x14ac:dyDescent="0.2">
      <c r="A4" s="16">
        <v>3</v>
      </c>
      <c r="B4" s="17">
        <v>134</v>
      </c>
      <c r="C4" s="16" t="s">
        <v>68</v>
      </c>
      <c r="D4" s="16" t="s">
        <v>50</v>
      </c>
      <c r="E4" s="16" t="s">
        <v>51</v>
      </c>
      <c r="F4" s="16" t="s">
        <v>52</v>
      </c>
      <c r="G4" s="16" t="s">
        <v>24</v>
      </c>
      <c r="H4" s="16" t="s">
        <v>53</v>
      </c>
      <c r="I4" s="16" t="s">
        <v>54</v>
      </c>
      <c r="J4" s="16">
        <v>94.5</v>
      </c>
      <c r="K4" s="16">
        <v>159.30000000000001</v>
      </c>
      <c r="L4" s="16">
        <v>64.2</v>
      </c>
      <c r="M4" s="16">
        <v>55.6</v>
      </c>
      <c r="N4" s="16">
        <v>2254</v>
      </c>
      <c r="O4" s="16" t="s">
        <v>35</v>
      </c>
      <c r="P4" s="16" t="s">
        <v>55</v>
      </c>
      <c r="Q4" s="16">
        <v>109</v>
      </c>
      <c r="R4" s="16" t="s">
        <v>39</v>
      </c>
      <c r="S4" s="16">
        <v>3.19</v>
      </c>
      <c r="T4" s="16">
        <v>3.4</v>
      </c>
      <c r="U4" s="16">
        <v>8.5</v>
      </c>
      <c r="V4" s="16">
        <v>90</v>
      </c>
      <c r="W4" s="16">
        <v>5500</v>
      </c>
      <c r="X4" s="16">
        <v>24</v>
      </c>
      <c r="Y4" s="16">
        <v>29</v>
      </c>
      <c r="Z4" s="17" t="s">
        <v>92</v>
      </c>
    </row>
    <row r="5" spans="1:26" x14ac:dyDescent="0.2">
      <c r="A5" s="16">
        <v>3</v>
      </c>
      <c r="B5" s="17">
        <v>134</v>
      </c>
      <c r="C5" s="16" t="s">
        <v>73</v>
      </c>
      <c r="D5" s="16" t="s">
        <v>50</v>
      </c>
      <c r="E5" s="16" t="s">
        <v>51</v>
      </c>
      <c r="F5" s="16" t="s">
        <v>52</v>
      </c>
      <c r="G5" s="16" t="s">
        <v>24</v>
      </c>
      <c r="H5" s="16" t="s">
        <v>69</v>
      </c>
      <c r="I5" s="16" t="s">
        <v>54</v>
      </c>
      <c r="J5" s="16">
        <v>88.6</v>
      </c>
      <c r="K5" s="16">
        <v>168.8</v>
      </c>
      <c r="L5" s="16">
        <v>64.099999999999994</v>
      </c>
      <c r="M5" s="16">
        <v>48.8</v>
      </c>
      <c r="N5" s="16">
        <v>2548</v>
      </c>
      <c r="O5" s="16" t="s">
        <v>40</v>
      </c>
      <c r="P5" s="16" t="s">
        <v>55</v>
      </c>
      <c r="Q5" s="16">
        <v>130</v>
      </c>
      <c r="R5" s="16" t="s">
        <v>39</v>
      </c>
      <c r="S5" s="16">
        <v>3.47</v>
      </c>
      <c r="T5" s="16">
        <v>2.68</v>
      </c>
      <c r="U5" s="16">
        <v>9</v>
      </c>
      <c r="V5" s="16">
        <v>111</v>
      </c>
      <c r="W5" s="16">
        <v>5000</v>
      </c>
      <c r="X5" s="16">
        <v>21</v>
      </c>
      <c r="Y5" s="16">
        <v>27</v>
      </c>
      <c r="Z5" s="16" t="s">
        <v>93</v>
      </c>
    </row>
    <row r="6" spans="1:26" x14ac:dyDescent="0.2">
      <c r="A6" s="16">
        <v>3</v>
      </c>
      <c r="B6" s="17">
        <v>134</v>
      </c>
      <c r="C6" s="16" t="s">
        <v>73</v>
      </c>
      <c r="D6" s="16" t="s">
        <v>50</v>
      </c>
      <c r="E6" s="16" t="s">
        <v>51</v>
      </c>
      <c r="F6" s="16" t="s">
        <v>52</v>
      </c>
      <c r="G6" s="16" t="s">
        <v>24</v>
      </c>
      <c r="H6" s="16" t="s">
        <v>69</v>
      </c>
      <c r="I6" s="16" t="s">
        <v>54</v>
      </c>
      <c r="J6" s="16">
        <v>88.6</v>
      </c>
      <c r="K6" s="16">
        <v>168.8</v>
      </c>
      <c r="L6" s="16">
        <v>64.099999999999994</v>
      </c>
      <c r="M6" s="16">
        <v>48.8</v>
      </c>
      <c r="N6" s="16">
        <v>2548</v>
      </c>
      <c r="O6" s="16" t="s">
        <v>40</v>
      </c>
      <c r="P6" s="16" t="s">
        <v>55</v>
      </c>
      <c r="Q6" s="16">
        <v>130</v>
      </c>
      <c r="R6" s="16" t="s">
        <v>39</v>
      </c>
      <c r="S6" s="16">
        <v>3.47</v>
      </c>
      <c r="T6" s="16">
        <v>2.68</v>
      </c>
      <c r="U6" s="16">
        <v>9</v>
      </c>
      <c r="V6" s="16">
        <v>111</v>
      </c>
      <c r="W6" s="16">
        <v>5000</v>
      </c>
      <c r="X6" s="16">
        <v>21</v>
      </c>
      <c r="Y6" s="16">
        <v>27</v>
      </c>
      <c r="Z6" s="16" t="s">
        <v>94</v>
      </c>
    </row>
    <row r="7" spans="1:26" x14ac:dyDescent="0.2">
      <c r="A7" s="16">
        <v>3</v>
      </c>
      <c r="B7" s="17">
        <v>142</v>
      </c>
      <c r="C7" s="16" t="s">
        <v>79</v>
      </c>
      <c r="D7" s="16" t="s">
        <v>50</v>
      </c>
      <c r="E7" s="16" t="s">
        <v>51</v>
      </c>
      <c r="F7" s="16" t="s">
        <v>52</v>
      </c>
      <c r="G7" s="16" t="s">
        <v>24</v>
      </c>
      <c r="H7" s="16" t="s">
        <v>69</v>
      </c>
      <c r="I7" s="16" t="s">
        <v>81</v>
      </c>
      <c r="J7" s="16">
        <v>89.5</v>
      </c>
      <c r="K7" s="16">
        <v>168.9</v>
      </c>
      <c r="L7" s="16">
        <v>65</v>
      </c>
      <c r="M7" s="16">
        <v>51.6</v>
      </c>
      <c r="N7" s="16">
        <v>2800</v>
      </c>
      <c r="O7" s="16" t="s">
        <v>32</v>
      </c>
      <c r="P7" s="16" t="s">
        <v>76</v>
      </c>
      <c r="Q7" s="16">
        <v>194</v>
      </c>
      <c r="R7" s="16" t="s">
        <v>39</v>
      </c>
      <c r="S7" s="16">
        <v>3.74</v>
      </c>
      <c r="T7" s="16">
        <v>2.9</v>
      </c>
      <c r="U7" s="16">
        <v>9.5</v>
      </c>
      <c r="V7" s="16">
        <v>207</v>
      </c>
      <c r="W7" s="16">
        <v>5900</v>
      </c>
      <c r="X7" s="16">
        <v>17</v>
      </c>
      <c r="Y7" s="16">
        <v>25</v>
      </c>
      <c r="Z7" s="16" t="s">
        <v>96</v>
      </c>
    </row>
    <row r="8" spans="1:26" x14ac:dyDescent="0.2">
      <c r="A8" s="16">
        <v>0</v>
      </c>
      <c r="B8" s="16">
        <v>93</v>
      </c>
      <c r="C8" s="16" t="s">
        <v>80</v>
      </c>
      <c r="D8" s="16" t="s">
        <v>65</v>
      </c>
      <c r="E8" s="16" t="s">
        <v>67</v>
      </c>
      <c r="F8" s="16" t="s">
        <v>52</v>
      </c>
      <c r="G8" s="16" t="s">
        <v>25</v>
      </c>
      <c r="H8" s="16" t="s">
        <v>69</v>
      </c>
      <c r="I8" s="16" t="s">
        <v>54</v>
      </c>
      <c r="J8" s="16">
        <v>106.7</v>
      </c>
      <c r="K8" s="16">
        <v>187.5</v>
      </c>
      <c r="L8" s="16">
        <v>70.3</v>
      </c>
      <c r="M8" s="16">
        <v>54.9</v>
      </c>
      <c r="N8" s="16">
        <v>3495</v>
      </c>
      <c r="O8" s="16" t="s">
        <v>35</v>
      </c>
      <c r="P8" s="16" t="s">
        <v>75</v>
      </c>
      <c r="Q8" s="16">
        <v>183</v>
      </c>
      <c r="R8" s="16" t="s">
        <v>37</v>
      </c>
      <c r="S8" s="16">
        <v>3.58</v>
      </c>
      <c r="T8" s="16">
        <v>3.64</v>
      </c>
      <c r="U8" s="16">
        <v>21.5</v>
      </c>
      <c r="V8" s="16">
        <v>123</v>
      </c>
      <c r="W8" s="16">
        <v>4350</v>
      </c>
      <c r="X8" s="16">
        <v>22</v>
      </c>
      <c r="Y8" s="16">
        <v>25</v>
      </c>
      <c r="Z8" s="16" t="s">
        <v>96</v>
      </c>
    </row>
    <row r="9" spans="1:26" x14ac:dyDescent="0.2">
      <c r="A9" s="16">
        <v>2</v>
      </c>
      <c r="B9" s="16">
        <v>134</v>
      </c>
      <c r="C9" s="16" t="s">
        <v>59</v>
      </c>
      <c r="D9" s="16" t="s">
        <v>50</v>
      </c>
      <c r="E9" s="16" t="s">
        <v>51</v>
      </c>
      <c r="F9" s="16" t="s">
        <v>52</v>
      </c>
      <c r="G9" s="16" t="s">
        <v>25</v>
      </c>
      <c r="H9" s="16" t="s">
        <v>69</v>
      </c>
      <c r="I9" s="16" t="s">
        <v>54</v>
      </c>
      <c r="J9" s="16">
        <v>98.4</v>
      </c>
      <c r="K9" s="16">
        <v>176.2</v>
      </c>
      <c r="L9" s="16">
        <v>65.599999999999994</v>
      </c>
      <c r="M9" s="16">
        <v>52</v>
      </c>
      <c r="N9" s="16">
        <v>2540</v>
      </c>
      <c r="O9" s="16" t="s">
        <v>35</v>
      </c>
      <c r="P9" s="16" t="s">
        <v>55</v>
      </c>
      <c r="Q9" s="16">
        <v>146</v>
      </c>
      <c r="R9" s="16" t="s">
        <v>39</v>
      </c>
      <c r="S9" s="16">
        <v>3.62</v>
      </c>
      <c r="T9" s="16">
        <v>3.5</v>
      </c>
      <c r="U9" s="16">
        <v>9.3000000000000007</v>
      </c>
      <c r="V9" s="16">
        <v>116</v>
      </c>
      <c r="W9" s="16">
        <v>4800</v>
      </c>
      <c r="X9" s="16">
        <v>24</v>
      </c>
      <c r="Y9" s="16">
        <v>30</v>
      </c>
      <c r="Z9" s="16" t="s">
        <v>90</v>
      </c>
    </row>
    <row r="10" spans="1:26" x14ac:dyDescent="0.2">
      <c r="A10" s="16">
        <v>2</v>
      </c>
      <c r="B10" s="16">
        <v>134</v>
      </c>
      <c r="C10" s="16" t="s">
        <v>59</v>
      </c>
      <c r="D10" s="16" t="s">
        <v>50</v>
      </c>
      <c r="E10" s="16" t="s">
        <v>51</v>
      </c>
      <c r="F10" s="16" t="s">
        <v>52</v>
      </c>
      <c r="G10" s="16" t="s">
        <v>25</v>
      </c>
      <c r="H10" s="16" t="s">
        <v>69</v>
      </c>
      <c r="I10" s="16" t="s">
        <v>54</v>
      </c>
      <c r="J10" s="16">
        <v>98.4</v>
      </c>
      <c r="K10" s="16">
        <v>176.2</v>
      </c>
      <c r="L10" s="16">
        <v>65.599999999999994</v>
      </c>
      <c r="M10" s="16">
        <v>52</v>
      </c>
      <c r="N10" s="16">
        <v>2536</v>
      </c>
      <c r="O10" s="16" t="s">
        <v>35</v>
      </c>
      <c r="P10" s="16" t="s">
        <v>55</v>
      </c>
      <c r="Q10" s="16">
        <v>146</v>
      </c>
      <c r="R10" s="16" t="s">
        <v>39</v>
      </c>
      <c r="S10" s="16">
        <v>3.62</v>
      </c>
      <c r="T10" s="16">
        <v>3.5</v>
      </c>
      <c r="U10" s="16">
        <v>9.3000000000000007</v>
      </c>
      <c r="V10" s="16">
        <v>116</v>
      </c>
      <c r="W10" s="16">
        <v>4800</v>
      </c>
      <c r="X10" s="16">
        <v>24</v>
      </c>
      <c r="Y10" s="16">
        <v>30</v>
      </c>
      <c r="Z10" s="16" t="s">
        <v>91</v>
      </c>
    </row>
    <row r="11" spans="1:26" x14ac:dyDescent="0.2">
      <c r="A11" s="16">
        <v>2</v>
      </c>
      <c r="B11" s="16">
        <v>134</v>
      </c>
      <c r="C11" s="16" t="s">
        <v>59</v>
      </c>
      <c r="D11" s="16" t="s">
        <v>50</v>
      </c>
      <c r="E11" s="16" t="s">
        <v>51</v>
      </c>
      <c r="F11" s="16" t="s">
        <v>52</v>
      </c>
      <c r="G11" s="16" t="s">
        <v>25</v>
      </c>
      <c r="H11" s="16" t="s">
        <v>69</v>
      </c>
      <c r="I11" s="16" t="s">
        <v>54</v>
      </c>
      <c r="J11" s="16">
        <v>98.4</v>
      </c>
      <c r="K11" s="16">
        <v>176.2</v>
      </c>
      <c r="L11" s="16">
        <v>65.599999999999994</v>
      </c>
      <c r="M11" s="16">
        <v>52</v>
      </c>
      <c r="N11" s="16">
        <v>2679</v>
      </c>
      <c r="O11" s="16" t="s">
        <v>35</v>
      </c>
      <c r="P11" s="16" t="s">
        <v>55</v>
      </c>
      <c r="Q11" s="16">
        <v>146</v>
      </c>
      <c r="R11" s="16" t="s">
        <v>39</v>
      </c>
      <c r="S11" s="16">
        <v>3.62</v>
      </c>
      <c r="T11" s="16">
        <v>3.5</v>
      </c>
      <c r="U11" s="16">
        <v>9.3000000000000007</v>
      </c>
      <c r="V11" s="16">
        <v>116</v>
      </c>
      <c r="W11" s="16">
        <v>4800</v>
      </c>
      <c r="X11" s="16">
        <v>24</v>
      </c>
      <c r="Y11" s="16">
        <v>30</v>
      </c>
      <c r="Z11" s="17" t="s">
        <v>92</v>
      </c>
    </row>
    <row r="12" spans="1:26" x14ac:dyDescent="0.2">
      <c r="A12" s="16">
        <v>2</v>
      </c>
      <c r="B12" s="16">
        <v>168</v>
      </c>
      <c r="C12" s="16" t="s">
        <v>62</v>
      </c>
      <c r="D12" s="16" t="s">
        <v>50</v>
      </c>
      <c r="E12" s="16" t="s">
        <v>51</v>
      </c>
      <c r="F12" s="16" t="s">
        <v>52</v>
      </c>
      <c r="G12" s="16" t="s">
        <v>25</v>
      </c>
      <c r="H12" s="16" t="s">
        <v>53</v>
      </c>
      <c r="I12" s="16" t="s">
        <v>54</v>
      </c>
      <c r="J12" s="16">
        <v>95.1</v>
      </c>
      <c r="K12" s="16">
        <v>162.4</v>
      </c>
      <c r="L12" s="16">
        <v>63.8</v>
      </c>
      <c r="M12" s="16">
        <v>53.3</v>
      </c>
      <c r="N12" s="16">
        <v>2008</v>
      </c>
      <c r="O12" s="16" t="s">
        <v>35</v>
      </c>
      <c r="P12" s="16" t="s">
        <v>55</v>
      </c>
      <c r="Q12" s="16">
        <v>97</v>
      </c>
      <c r="R12" s="16" t="s">
        <v>33</v>
      </c>
      <c r="S12" s="16">
        <v>3.15</v>
      </c>
      <c r="T12" s="16">
        <v>3.29</v>
      </c>
      <c r="U12" s="16">
        <v>9.4</v>
      </c>
      <c r="V12" s="16">
        <v>69</v>
      </c>
      <c r="W12" s="16">
        <v>5200</v>
      </c>
      <c r="X12" s="16">
        <v>31</v>
      </c>
      <c r="Y12" s="16">
        <v>37</v>
      </c>
      <c r="Z12" s="16" t="s">
        <v>90</v>
      </c>
    </row>
    <row r="13" spans="1:26" x14ac:dyDescent="0.2">
      <c r="A13" s="16">
        <v>3</v>
      </c>
      <c r="B13" s="16">
        <v>134</v>
      </c>
      <c r="C13" s="16" t="s">
        <v>79</v>
      </c>
      <c r="D13" s="16" t="s">
        <v>50</v>
      </c>
      <c r="E13" s="16" t="s">
        <v>51</v>
      </c>
      <c r="F13" s="16" t="s">
        <v>52</v>
      </c>
      <c r="G13" s="16" t="s">
        <v>25</v>
      </c>
      <c r="H13" s="16" t="s">
        <v>69</v>
      </c>
      <c r="I13" s="16" t="s">
        <v>81</v>
      </c>
      <c r="J13" s="16">
        <v>89.5</v>
      </c>
      <c r="K13" s="16">
        <v>168.9</v>
      </c>
      <c r="L13" s="16">
        <v>65</v>
      </c>
      <c r="M13" s="16">
        <v>51.6</v>
      </c>
      <c r="N13" s="16">
        <v>2756</v>
      </c>
      <c r="O13" s="16" t="s">
        <v>32</v>
      </c>
      <c r="P13" s="16" t="s">
        <v>76</v>
      </c>
      <c r="Q13" s="16">
        <v>194</v>
      </c>
      <c r="R13" s="16" t="s">
        <v>39</v>
      </c>
      <c r="S13" s="16">
        <v>3.74</v>
      </c>
      <c r="T13" s="16">
        <v>2.9</v>
      </c>
      <c r="U13" s="16">
        <v>9.5</v>
      </c>
      <c r="V13" s="16">
        <v>207</v>
      </c>
      <c r="W13" s="16">
        <v>5900</v>
      </c>
      <c r="X13" s="16">
        <v>17</v>
      </c>
      <c r="Y13" s="16">
        <v>25</v>
      </c>
      <c r="Z13" s="16" t="s">
        <v>96</v>
      </c>
    </row>
    <row r="14" spans="1:26" x14ac:dyDescent="0.2">
      <c r="A14" s="16">
        <v>3</v>
      </c>
      <c r="B14" s="16">
        <v>134</v>
      </c>
      <c r="C14" s="16" t="s">
        <v>79</v>
      </c>
      <c r="D14" s="16" t="s">
        <v>50</v>
      </c>
      <c r="E14" s="16" t="s">
        <v>51</v>
      </c>
      <c r="F14" s="16" t="s">
        <v>52</v>
      </c>
      <c r="G14" s="16" t="s">
        <v>25</v>
      </c>
      <c r="H14" s="16" t="s">
        <v>69</v>
      </c>
      <c r="I14" s="16" t="s">
        <v>81</v>
      </c>
      <c r="J14" s="16">
        <v>89.5</v>
      </c>
      <c r="K14" s="16">
        <v>168.9</v>
      </c>
      <c r="L14" s="16">
        <v>65</v>
      </c>
      <c r="M14" s="16">
        <v>51.6</v>
      </c>
      <c r="N14" s="16">
        <v>2756</v>
      </c>
      <c r="O14" s="16" t="s">
        <v>32</v>
      </c>
      <c r="P14" s="16" t="s">
        <v>76</v>
      </c>
      <c r="Q14" s="16">
        <v>194</v>
      </c>
      <c r="R14" s="16" t="s">
        <v>39</v>
      </c>
      <c r="S14" s="16">
        <v>3.74</v>
      </c>
      <c r="T14" s="16">
        <v>2.9</v>
      </c>
      <c r="U14" s="16">
        <v>9.5</v>
      </c>
      <c r="V14" s="16">
        <v>207</v>
      </c>
      <c r="W14" s="16">
        <v>5900</v>
      </c>
      <c r="X14" s="16">
        <v>17</v>
      </c>
      <c r="Y14" s="16">
        <v>25</v>
      </c>
      <c r="Z14" s="16" t="s">
        <v>96</v>
      </c>
    </row>
    <row r="15" spans="1:26" x14ac:dyDescent="0.2">
      <c r="A15" s="16">
        <v>1</v>
      </c>
      <c r="B15" s="16">
        <v>134</v>
      </c>
      <c r="C15" s="16" t="s">
        <v>80</v>
      </c>
      <c r="D15" s="16" t="s">
        <v>50</v>
      </c>
      <c r="E15" s="16" t="s">
        <v>51</v>
      </c>
      <c r="F15" s="16" t="s">
        <v>52</v>
      </c>
      <c r="G15" s="16" t="s">
        <v>25</v>
      </c>
      <c r="H15" s="16" t="s">
        <v>69</v>
      </c>
      <c r="I15" s="16" t="s">
        <v>54</v>
      </c>
      <c r="J15" s="16">
        <v>112</v>
      </c>
      <c r="K15" s="16">
        <v>199.2</v>
      </c>
      <c r="L15" s="16">
        <v>72</v>
      </c>
      <c r="M15" s="16">
        <v>55.4</v>
      </c>
      <c r="N15" s="16">
        <v>3715</v>
      </c>
      <c r="O15" s="16" t="s">
        <v>45</v>
      </c>
      <c r="P15" s="16" t="s">
        <v>82</v>
      </c>
      <c r="Q15" s="16">
        <v>304</v>
      </c>
      <c r="R15" s="16" t="s">
        <v>39</v>
      </c>
      <c r="S15" s="16">
        <v>3.8</v>
      </c>
      <c r="T15" s="16">
        <v>3.35</v>
      </c>
      <c r="U15" s="16">
        <v>8</v>
      </c>
      <c r="V15" s="16">
        <v>184</v>
      </c>
      <c r="W15" s="16">
        <v>4500</v>
      </c>
      <c r="X15" s="16">
        <v>14</v>
      </c>
      <c r="Y15" s="16">
        <v>16</v>
      </c>
      <c r="Z15" s="16" t="s">
        <v>96</v>
      </c>
    </row>
    <row r="16" spans="1:26" x14ac:dyDescent="0.2">
      <c r="A16" s="16">
        <v>-1</v>
      </c>
      <c r="B16" s="16">
        <v>65</v>
      </c>
      <c r="C16" s="16" t="s">
        <v>59</v>
      </c>
      <c r="D16" s="16" t="s">
        <v>50</v>
      </c>
      <c r="E16" s="16" t="s">
        <v>51</v>
      </c>
      <c r="F16" s="16" t="s">
        <v>55</v>
      </c>
      <c r="G16" s="16" t="s">
        <v>26</v>
      </c>
      <c r="H16" s="16" t="s">
        <v>53</v>
      </c>
      <c r="I16" s="16" t="s">
        <v>54</v>
      </c>
      <c r="J16" s="16">
        <v>102.4</v>
      </c>
      <c r="K16" s="16">
        <v>175.6</v>
      </c>
      <c r="L16" s="16">
        <v>66.5</v>
      </c>
      <c r="M16" s="16">
        <v>53.9</v>
      </c>
      <c r="N16" s="16">
        <v>2414</v>
      </c>
      <c r="O16" s="16" t="s">
        <v>35</v>
      </c>
      <c r="P16" s="16" t="s">
        <v>55</v>
      </c>
      <c r="Q16" s="16">
        <v>122</v>
      </c>
      <c r="R16" s="16" t="s">
        <v>39</v>
      </c>
      <c r="S16" s="16">
        <v>3.31</v>
      </c>
      <c r="T16" s="16">
        <v>3.54</v>
      </c>
      <c r="U16" s="16">
        <v>8.6999999999999993</v>
      </c>
      <c r="V16" s="16">
        <v>92</v>
      </c>
      <c r="W16" s="16">
        <v>4200</v>
      </c>
      <c r="X16" s="16">
        <v>27</v>
      </c>
      <c r="Y16" s="16">
        <v>32</v>
      </c>
      <c r="Z16" s="16" t="s">
        <v>91</v>
      </c>
    </row>
    <row r="17" spans="1:26" x14ac:dyDescent="0.2">
      <c r="A17" s="16">
        <v>-1</v>
      </c>
      <c r="B17" s="16">
        <v>65</v>
      </c>
      <c r="C17" s="16" t="s">
        <v>59</v>
      </c>
      <c r="D17" s="16" t="s">
        <v>50</v>
      </c>
      <c r="E17" s="16" t="s">
        <v>51</v>
      </c>
      <c r="F17" s="16" t="s">
        <v>55</v>
      </c>
      <c r="G17" s="16" t="s">
        <v>26</v>
      </c>
      <c r="H17" s="16" t="s">
        <v>53</v>
      </c>
      <c r="I17" s="16" t="s">
        <v>54</v>
      </c>
      <c r="J17" s="16">
        <v>102.4</v>
      </c>
      <c r="K17" s="16">
        <v>175.6</v>
      </c>
      <c r="L17" s="16">
        <v>66.5</v>
      </c>
      <c r="M17" s="16">
        <v>53.9</v>
      </c>
      <c r="N17" s="16">
        <v>2458</v>
      </c>
      <c r="O17" s="16" t="s">
        <v>35</v>
      </c>
      <c r="P17" s="16" t="s">
        <v>55</v>
      </c>
      <c r="Q17" s="16">
        <v>122</v>
      </c>
      <c r="R17" s="16" t="s">
        <v>39</v>
      </c>
      <c r="S17" s="16">
        <v>3.31</v>
      </c>
      <c r="T17" s="16">
        <v>3.54</v>
      </c>
      <c r="U17" s="16">
        <v>8.6999999999999993</v>
      </c>
      <c r="V17" s="16">
        <v>92</v>
      </c>
      <c r="W17" s="16">
        <v>4200</v>
      </c>
      <c r="X17" s="16">
        <v>27</v>
      </c>
      <c r="Y17" s="16">
        <v>32</v>
      </c>
      <c r="Z17" s="17" t="s">
        <v>92</v>
      </c>
    </row>
    <row r="18" spans="1:26" x14ac:dyDescent="0.2">
      <c r="A18" s="16">
        <v>1</v>
      </c>
      <c r="B18" s="16">
        <v>74</v>
      </c>
      <c r="C18" s="16" t="s">
        <v>59</v>
      </c>
      <c r="D18" s="16" t="s">
        <v>50</v>
      </c>
      <c r="E18" s="16" t="s">
        <v>51</v>
      </c>
      <c r="F18" s="16" t="s">
        <v>55</v>
      </c>
      <c r="G18" s="16" t="s">
        <v>26</v>
      </c>
      <c r="H18" s="16" t="s">
        <v>53</v>
      </c>
      <c r="I18" s="16" t="s">
        <v>54</v>
      </c>
      <c r="J18" s="16">
        <v>95.7</v>
      </c>
      <c r="K18" s="16">
        <v>158.69999999999999</v>
      </c>
      <c r="L18" s="16">
        <v>63.6</v>
      </c>
      <c r="M18" s="16">
        <v>54.5</v>
      </c>
      <c r="N18" s="16">
        <v>2015</v>
      </c>
      <c r="O18" s="16" t="s">
        <v>35</v>
      </c>
      <c r="P18" s="16" t="s">
        <v>55</v>
      </c>
      <c r="Q18" s="16">
        <v>92</v>
      </c>
      <c r="R18" s="16" t="s">
        <v>33</v>
      </c>
      <c r="S18" s="16">
        <v>3.05</v>
      </c>
      <c r="T18" s="16">
        <v>3.03</v>
      </c>
      <c r="U18" s="16">
        <v>9</v>
      </c>
      <c r="V18" s="16">
        <v>62</v>
      </c>
      <c r="W18" s="16">
        <v>4800</v>
      </c>
      <c r="X18" s="16">
        <v>31</v>
      </c>
      <c r="Y18" s="16">
        <v>38</v>
      </c>
      <c r="Z18" s="16" t="s">
        <v>87</v>
      </c>
    </row>
    <row r="19" spans="1:26" x14ac:dyDescent="0.2">
      <c r="A19" s="16">
        <v>2</v>
      </c>
      <c r="B19" s="16">
        <v>83</v>
      </c>
      <c r="C19" s="16" t="s">
        <v>49</v>
      </c>
      <c r="D19" s="16" t="s">
        <v>50</v>
      </c>
      <c r="E19" s="16" t="s">
        <v>51</v>
      </c>
      <c r="F19" s="16" t="s">
        <v>52</v>
      </c>
      <c r="G19" s="16" t="s">
        <v>26</v>
      </c>
      <c r="H19" s="16" t="s">
        <v>53</v>
      </c>
      <c r="I19" s="16" t="s">
        <v>54</v>
      </c>
      <c r="J19" s="16">
        <v>93.7</v>
      </c>
      <c r="K19" s="16">
        <v>156.9</v>
      </c>
      <c r="L19" s="16">
        <v>63.4</v>
      </c>
      <c r="M19" s="16">
        <v>53.7</v>
      </c>
      <c r="N19" s="16">
        <v>2050</v>
      </c>
      <c r="O19" s="16" t="s">
        <v>32</v>
      </c>
      <c r="P19" s="16" t="s">
        <v>55</v>
      </c>
      <c r="Q19" s="16">
        <v>97</v>
      </c>
      <c r="R19" s="16" t="s">
        <v>33</v>
      </c>
      <c r="S19" s="16">
        <v>3.62</v>
      </c>
      <c r="T19" s="16">
        <v>2.36</v>
      </c>
      <c r="U19" s="16">
        <v>9</v>
      </c>
      <c r="V19" s="16">
        <v>69</v>
      </c>
      <c r="W19" s="16">
        <v>4900</v>
      </c>
      <c r="X19" s="16">
        <v>31</v>
      </c>
      <c r="Y19" s="16">
        <v>36</v>
      </c>
      <c r="Z19" s="16" t="s">
        <v>87</v>
      </c>
    </row>
    <row r="20" spans="1:26" x14ac:dyDescent="0.2">
      <c r="A20" s="16">
        <v>2</v>
      </c>
      <c r="B20" s="16">
        <v>83</v>
      </c>
      <c r="C20" s="16" t="s">
        <v>49</v>
      </c>
      <c r="D20" s="16" t="s">
        <v>50</v>
      </c>
      <c r="E20" s="16" t="s">
        <v>51</v>
      </c>
      <c r="F20" s="16" t="s">
        <v>52</v>
      </c>
      <c r="G20" s="16" t="s">
        <v>26</v>
      </c>
      <c r="H20" s="16" t="s">
        <v>53</v>
      </c>
      <c r="I20" s="16" t="s">
        <v>54</v>
      </c>
      <c r="J20" s="16">
        <v>93.7</v>
      </c>
      <c r="K20" s="16">
        <v>157.9</v>
      </c>
      <c r="L20" s="16">
        <v>63.6</v>
      </c>
      <c r="M20" s="16">
        <v>53.7</v>
      </c>
      <c r="N20" s="16">
        <v>2120</v>
      </c>
      <c r="O20" s="16" t="s">
        <v>32</v>
      </c>
      <c r="P20" s="16" t="s">
        <v>55</v>
      </c>
      <c r="Q20" s="16">
        <v>108</v>
      </c>
      <c r="R20" s="16" t="s">
        <v>33</v>
      </c>
      <c r="S20" s="16">
        <v>3.62</v>
      </c>
      <c r="T20" s="16">
        <v>2.64</v>
      </c>
      <c r="U20" s="16">
        <v>8.6999999999999993</v>
      </c>
      <c r="V20" s="16">
        <v>73</v>
      </c>
      <c r="W20" s="16">
        <v>4400</v>
      </c>
      <c r="X20" s="16">
        <v>26</v>
      </c>
      <c r="Y20" s="16">
        <v>31</v>
      </c>
      <c r="Z20" s="16" t="s">
        <v>88</v>
      </c>
    </row>
    <row r="21" spans="1:26" x14ac:dyDescent="0.2">
      <c r="A21" s="16">
        <v>2</v>
      </c>
      <c r="B21" s="16">
        <v>83</v>
      </c>
      <c r="C21" s="16" t="s">
        <v>49</v>
      </c>
      <c r="D21" s="16" t="s">
        <v>50</v>
      </c>
      <c r="E21" s="16" t="s">
        <v>51</v>
      </c>
      <c r="F21" s="16" t="s">
        <v>52</v>
      </c>
      <c r="G21" s="16" t="s">
        <v>26</v>
      </c>
      <c r="H21" s="16" t="s">
        <v>66</v>
      </c>
      <c r="I21" s="16" t="s">
        <v>54</v>
      </c>
      <c r="J21" s="16">
        <v>93.3</v>
      </c>
      <c r="K21" s="16">
        <v>157.30000000000001</v>
      </c>
      <c r="L21" s="16">
        <v>63.8</v>
      </c>
      <c r="M21" s="16">
        <v>55.7</v>
      </c>
      <c r="N21" s="16">
        <v>2240</v>
      </c>
      <c r="O21" s="16" t="s">
        <v>32</v>
      </c>
      <c r="P21" s="16" t="s">
        <v>55</v>
      </c>
      <c r="Q21" s="16">
        <v>108</v>
      </c>
      <c r="R21" s="16" t="s">
        <v>33</v>
      </c>
      <c r="S21" s="16">
        <v>3.62</v>
      </c>
      <c r="T21" s="16">
        <v>2.64</v>
      </c>
      <c r="U21" s="16">
        <v>8.6999999999999993</v>
      </c>
      <c r="V21" s="16">
        <v>73</v>
      </c>
      <c r="W21" s="16">
        <v>4400</v>
      </c>
      <c r="X21" s="16">
        <v>26</v>
      </c>
      <c r="Y21" s="16">
        <v>31</v>
      </c>
      <c r="Z21" s="16" t="s">
        <v>89</v>
      </c>
    </row>
    <row r="22" spans="1:26" x14ac:dyDescent="0.2">
      <c r="A22" s="16">
        <v>1</v>
      </c>
      <c r="B22" s="16">
        <v>87</v>
      </c>
      <c r="C22" s="16" t="s">
        <v>59</v>
      </c>
      <c r="D22" s="16" t="s">
        <v>50</v>
      </c>
      <c r="E22" s="16" t="s">
        <v>51</v>
      </c>
      <c r="F22" s="16" t="s">
        <v>52</v>
      </c>
      <c r="G22" s="16" t="s">
        <v>26</v>
      </c>
      <c r="H22" s="16" t="s">
        <v>53</v>
      </c>
      <c r="I22" s="16" t="s">
        <v>54</v>
      </c>
      <c r="J22" s="16">
        <v>95.7</v>
      </c>
      <c r="K22" s="16">
        <v>158.69999999999999</v>
      </c>
      <c r="L22" s="16">
        <v>63.6</v>
      </c>
      <c r="M22" s="16">
        <v>54.5</v>
      </c>
      <c r="N22" s="16">
        <v>1985</v>
      </c>
      <c r="O22" s="16" t="s">
        <v>35</v>
      </c>
      <c r="P22" s="16" t="s">
        <v>55</v>
      </c>
      <c r="Q22" s="16">
        <v>92</v>
      </c>
      <c r="R22" s="16" t="s">
        <v>33</v>
      </c>
      <c r="S22" s="16">
        <v>3.05</v>
      </c>
      <c r="T22" s="16">
        <v>3.03</v>
      </c>
      <c r="U22" s="16">
        <v>9</v>
      </c>
      <c r="V22" s="16">
        <v>62</v>
      </c>
      <c r="W22" s="16">
        <v>4800</v>
      </c>
      <c r="X22" s="16">
        <v>35</v>
      </c>
      <c r="Y22" s="16">
        <v>39</v>
      </c>
      <c r="Z22" s="16" t="s">
        <v>87</v>
      </c>
    </row>
    <row r="23" spans="1:26" x14ac:dyDescent="0.2">
      <c r="A23" s="16">
        <v>1</v>
      </c>
      <c r="B23" s="16">
        <v>87</v>
      </c>
      <c r="C23" s="16" t="s">
        <v>59</v>
      </c>
      <c r="D23" s="16" t="s">
        <v>50</v>
      </c>
      <c r="E23" s="16" t="s">
        <v>51</v>
      </c>
      <c r="F23" s="16" t="s">
        <v>52</v>
      </c>
      <c r="G23" s="16" t="s">
        <v>26</v>
      </c>
      <c r="H23" s="16" t="s">
        <v>53</v>
      </c>
      <c r="I23" s="16" t="s">
        <v>54</v>
      </c>
      <c r="J23" s="16">
        <v>95.7</v>
      </c>
      <c r="K23" s="16">
        <v>158.69999999999999</v>
      </c>
      <c r="L23" s="16">
        <v>63.6</v>
      </c>
      <c r="M23" s="16">
        <v>54.5</v>
      </c>
      <c r="N23" s="16">
        <v>2040</v>
      </c>
      <c r="O23" s="16" t="s">
        <v>35</v>
      </c>
      <c r="P23" s="16" t="s">
        <v>55</v>
      </c>
      <c r="Q23" s="16">
        <v>92</v>
      </c>
      <c r="R23" s="16" t="s">
        <v>33</v>
      </c>
      <c r="S23" s="16">
        <v>3.05</v>
      </c>
      <c r="T23" s="16">
        <v>3.03</v>
      </c>
      <c r="U23" s="16">
        <v>9</v>
      </c>
      <c r="V23" s="16">
        <v>62</v>
      </c>
      <c r="W23" s="16">
        <v>4800</v>
      </c>
      <c r="X23" s="16">
        <v>31</v>
      </c>
      <c r="Y23" s="16">
        <v>38</v>
      </c>
      <c r="Z23" s="16" t="s">
        <v>87</v>
      </c>
    </row>
    <row r="24" spans="1:26" x14ac:dyDescent="0.2">
      <c r="A24" s="16">
        <v>0</v>
      </c>
      <c r="B24" s="16">
        <v>91</v>
      </c>
      <c r="C24" s="16" t="s">
        <v>59</v>
      </c>
      <c r="D24" s="16" t="s">
        <v>50</v>
      </c>
      <c r="E24" s="16" t="s">
        <v>51</v>
      </c>
      <c r="F24" s="16" t="s">
        <v>55</v>
      </c>
      <c r="G24" s="16" t="s">
        <v>26</v>
      </c>
      <c r="H24" s="16" t="s">
        <v>53</v>
      </c>
      <c r="I24" s="16" t="s">
        <v>54</v>
      </c>
      <c r="J24" s="16">
        <v>95.7</v>
      </c>
      <c r="K24" s="16">
        <v>166.3</v>
      </c>
      <c r="L24" s="16">
        <v>64.400000000000006</v>
      </c>
      <c r="M24" s="16">
        <v>52.8</v>
      </c>
      <c r="N24" s="16">
        <v>2109</v>
      </c>
      <c r="O24" s="16" t="s">
        <v>35</v>
      </c>
      <c r="P24" s="16" t="s">
        <v>55</v>
      </c>
      <c r="Q24" s="16">
        <v>98</v>
      </c>
      <c r="R24" s="16" t="s">
        <v>33</v>
      </c>
      <c r="S24" s="16">
        <v>3.19</v>
      </c>
      <c r="T24" s="16">
        <v>3.03</v>
      </c>
      <c r="U24" s="16">
        <v>9</v>
      </c>
      <c r="V24" s="16">
        <v>70</v>
      </c>
      <c r="W24" s="16">
        <v>4800</v>
      </c>
      <c r="X24" s="16">
        <v>30</v>
      </c>
      <c r="Y24" s="16">
        <v>37</v>
      </c>
      <c r="Z24" s="16" t="s">
        <v>88</v>
      </c>
    </row>
    <row r="25" spans="1:26" x14ac:dyDescent="0.2">
      <c r="A25" s="16">
        <v>0</v>
      </c>
      <c r="B25" s="16">
        <v>91</v>
      </c>
      <c r="C25" s="16" t="s">
        <v>59</v>
      </c>
      <c r="D25" s="16" t="s">
        <v>65</v>
      </c>
      <c r="E25" s="16" t="s">
        <v>51</v>
      </c>
      <c r="F25" s="16" t="s">
        <v>55</v>
      </c>
      <c r="G25" s="16" t="s">
        <v>26</v>
      </c>
      <c r="H25" s="16" t="s">
        <v>53</v>
      </c>
      <c r="I25" s="16" t="s">
        <v>54</v>
      </c>
      <c r="J25" s="16">
        <v>95.7</v>
      </c>
      <c r="K25" s="16">
        <v>166.3</v>
      </c>
      <c r="L25" s="16">
        <v>64.400000000000006</v>
      </c>
      <c r="M25" s="16">
        <v>52.8</v>
      </c>
      <c r="N25" s="16">
        <v>2275</v>
      </c>
      <c r="O25" s="16" t="s">
        <v>35</v>
      </c>
      <c r="P25" s="16" t="s">
        <v>55</v>
      </c>
      <c r="Q25" s="16">
        <v>110</v>
      </c>
      <c r="R25" s="16" t="s">
        <v>37</v>
      </c>
      <c r="S25" s="16">
        <v>3.27</v>
      </c>
      <c r="T25" s="16">
        <v>3.35</v>
      </c>
      <c r="U25" s="16">
        <v>22.5</v>
      </c>
      <c r="V25" s="16">
        <v>56</v>
      </c>
      <c r="W25" s="16">
        <v>4500</v>
      </c>
      <c r="X25" s="16">
        <v>38</v>
      </c>
      <c r="Y25" s="16">
        <v>47</v>
      </c>
      <c r="Z25" s="16" t="s">
        <v>89</v>
      </c>
    </row>
    <row r="26" spans="1:26" x14ac:dyDescent="0.2">
      <c r="A26" s="16">
        <v>0</v>
      </c>
      <c r="B26" s="16">
        <v>91</v>
      </c>
      <c r="C26" s="16" t="s">
        <v>59</v>
      </c>
      <c r="D26" s="16" t="s">
        <v>50</v>
      </c>
      <c r="E26" s="16" t="s">
        <v>51</v>
      </c>
      <c r="F26" s="16" t="s">
        <v>55</v>
      </c>
      <c r="G26" s="16" t="s">
        <v>26</v>
      </c>
      <c r="H26" s="16" t="s">
        <v>53</v>
      </c>
      <c r="I26" s="16" t="s">
        <v>54</v>
      </c>
      <c r="J26" s="16">
        <v>95.7</v>
      </c>
      <c r="K26" s="16">
        <v>166.3</v>
      </c>
      <c r="L26" s="16">
        <v>64.400000000000006</v>
      </c>
      <c r="M26" s="16">
        <v>52.8</v>
      </c>
      <c r="N26" s="16">
        <v>2122</v>
      </c>
      <c r="O26" s="16" t="s">
        <v>35</v>
      </c>
      <c r="P26" s="16" t="s">
        <v>55</v>
      </c>
      <c r="Q26" s="16">
        <v>98</v>
      </c>
      <c r="R26" s="16" t="s">
        <v>33</v>
      </c>
      <c r="S26" s="16">
        <v>3.19</v>
      </c>
      <c r="T26" s="16">
        <v>3.03</v>
      </c>
      <c r="U26" s="16">
        <v>9</v>
      </c>
      <c r="V26" s="16">
        <v>70</v>
      </c>
      <c r="W26" s="16">
        <v>4800</v>
      </c>
      <c r="X26" s="16">
        <v>28</v>
      </c>
      <c r="Y26" s="16">
        <v>34</v>
      </c>
      <c r="Z26" s="16" t="s">
        <v>90</v>
      </c>
    </row>
    <row r="27" spans="1:26" x14ac:dyDescent="0.2">
      <c r="A27" s="16">
        <v>1</v>
      </c>
      <c r="B27" s="16">
        <v>98</v>
      </c>
      <c r="C27" s="16" t="s">
        <v>56</v>
      </c>
      <c r="D27" s="16" t="s">
        <v>50</v>
      </c>
      <c r="E27" s="16" t="s">
        <v>51</v>
      </c>
      <c r="F27" s="16" t="s">
        <v>52</v>
      </c>
      <c r="G27" s="16" t="s">
        <v>26</v>
      </c>
      <c r="H27" s="16" t="s">
        <v>53</v>
      </c>
      <c r="I27" s="16" t="s">
        <v>54</v>
      </c>
      <c r="J27" s="16">
        <v>94.5</v>
      </c>
      <c r="K27" s="16">
        <v>155.9</v>
      </c>
      <c r="L27" s="16">
        <v>63.6</v>
      </c>
      <c r="M27" s="16">
        <v>52</v>
      </c>
      <c r="N27" s="16">
        <v>1874</v>
      </c>
      <c r="O27" s="16" t="s">
        <v>35</v>
      </c>
      <c r="P27" s="16" t="s">
        <v>55</v>
      </c>
      <c r="Q27" s="16">
        <v>90</v>
      </c>
      <c r="R27" s="16" t="s">
        <v>33</v>
      </c>
      <c r="S27" s="16">
        <v>3.03</v>
      </c>
      <c r="T27" s="16">
        <v>3.11</v>
      </c>
      <c r="U27" s="16">
        <v>9.6</v>
      </c>
      <c r="V27" s="16">
        <v>70</v>
      </c>
      <c r="W27" s="16">
        <v>5400</v>
      </c>
      <c r="X27" s="16">
        <v>38</v>
      </c>
      <c r="Y27" s="16">
        <v>43</v>
      </c>
      <c r="Z27" s="16" t="s">
        <v>87</v>
      </c>
    </row>
    <row r="28" spans="1:26" x14ac:dyDescent="0.2">
      <c r="A28" s="16">
        <v>1</v>
      </c>
      <c r="B28" s="16">
        <v>101</v>
      </c>
      <c r="C28" s="16" t="s">
        <v>61</v>
      </c>
      <c r="D28" s="16" t="s">
        <v>50</v>
      </c>
      <c r="E28" s="16" t="s">
        <v>51</v>
      </c>
      <c r="F28" s="16" t="s">
        <v>52</v>
      </c>
      <c r="G28" s="16" t="s">
        <v>26</v>
      </c>
      <c r="H28" s="16" t="s">
        <v>53</v>
      </c>
      <c r="I28" s="16" t="s">
        <v>54</v>
      </c>
      <c r="J28" s="16">
        <v>93.7</v>
      </c>
      <c r="K28" s="16">
        <v>150</v>
      </c>
      <c r="L28" s="16">
        <v>64</v>
      </c>
      <c r="M28" s="16">
        <v>52.6</v>
      </c>
      <c r="N28" s="16">
        <v>1837</v>
      </c>
      <c r="O28" s="16" t="s">
        <v>35</v>
      </c>
      <c r="P28" s="16" t="s">
        <v>55</v>
      </c>
      <c r="Q28" s="16">
        <v>79</v>
      </c>
      <c r="R28" s="16" t="s">
        <v>36</v>
      </c>
      <c r="S28" s="16">
        <v>2.91</v>
      </c>
      <c r="T28" s="16">
        <v>3.07</v>
      </c>
      <c r="U28" s="16">
        <v>10.1</v>
      </c>
      <c r="V28" s="16">
        <v>60</v>
      </c>
      <c r="W28" s="16">
        <v>5500</v>
      </c>
      <c r="X28" s="16">
        <v>38</v>
      </c>
      <c r="Y28" s="16">
        <v>42</v>
      </c>
      <c r="Z28" s="16" t="s">
        <v>87</v>
      </c>
    </row>
    <row r="29" spans="1:26" x14ac:dyDescent="0.2">
      <c r="A29" s="16">
        <v>1</v>
      </c>
      <c r="B29" s="16">
        <v>101</v>
      </c>
      <c r="C29" s="16" t="s">
        <v>61</v>
      </c>
      <c r="D29" s="16" t="s">
        <v>50</v>
      </c>
      <c r="E29" s="16" t="s">
        <v>51</v>
      </c>
      <c r="F29" s="16" t="s">
        <v>52</v>
      </c>
      <c r="G29" s="16" t="s">
        <v>26</v>
      </c>
      <c r="H29" s="16" t="s">
        <v>53</v>
      </c>
      <c r="I29" s="16" t="s">
        <v>54</v>
      </c>
      <c r="J29" s="16">
        <v>93.7</v>
      </c>
      <c r="K29" s="16">
        <v>150</v>
      </c>
      <c r="L29" s="16">
        <v>64</v>
      </c>
      <c r="M29" s="16">
        <v>52.6</v>
      </c>
      <c r="N29" s="16">
        <v>1940</v>
      </c>
      <c r="O29" s="16" t="s">
        <v>35</v>
      </c>
      <c r="P29" s="16" t="s">
        <v>55</v>
      </c>
      <c r="Q29" s="16">
        <v>92</v>
      </c>
      <c r="R29" s="16" t="s">
        <v>36</v>
      </c>
      <c r="S29" s="16">
        <v>2.91</v>
      </c>
      <c r="T29" s="16">
        <v>3.41</v>
      </c>
      <c r="U29" s="16">
        <v>9.1999999999999993</v>
      </c>
      <c r="V29" s="16">
        <v>76</v>
      </c>
      <c r="W29" s="16">
        <v>6000</v>
      </c>
      <c r="X29" s="16">
        <v>30</v>
      </c>
      <c r="Y29" s="16">
        <v>34</v>
      </c>
      <c r="Z29" s="16" t="s">
        <v>87</v>
      </c>
    </row>
    <row r="30" spans="1:26" x14ac:dyDescent="0.2">
      <c r="A30" s="16">
        <v>1</v>
      </c>
      <c r="B30" s="16">
        <v>101</v>
      </c>
      <c r="C30" s="16" t="s">
        <v>61</v>
      </c>
      <c r="D30" s="16" t="s">
        <v>50</v>
      </c>
      <c r="E30" s="16" t="s">
        <v>51</v>
      </c>
      <c r="F30" s="16" t="s">
        <v>52</v>
      </c>
      <c r="G30" s="16" t="s">
        <v>26</v>
      </c>
      <c r="H30" s="16" t="s">
        <v>53</v>
      </c>
      <c r="I30" s="16" t="s">
        <v>54</v>
      </c>
      <c r="J30" s="16">
        <v>93.7</v>
      </c>
      <c r="K30" s="16">
        <v>150</v>
      </c>
      <c r="L30" s="16">
        <v>64</v>
      </c>
      <c r="M30" s="16">
        <v>52.6</v>
      </c>
      <c r="N30" s="16">
        <v>1956</v>
      </c>
      <c r="O30" s="16" t="s">
        <v>35</v>
      </c>
      <c r="P30" s="16" t="s">
        <v>55</v>
      </c>
      <c r="Q30" s="16">
        <v>92</v>
      </c>
      <c r="R30" s="16" t="s">
        <v>36</v>
      </c>
      <c r="S30" s="16">
        <v>2.91</v>
      </c>
      <c r="T30" s="16">
        <v>3.41</v>
      </c>
      <c r="U30" s="16">
        <v>9.1999999999999993</v>
      </c>
      <c r="V30" s="16">
        <v>76</v>
      </c>
      <c r="W30" s="16">
        <v>6000</v>
      </c>
      <c r="X30" s="16">
        <v>30</v>
      </c>
      <c r="Y30" s="16">
        <v>34</v>
      </c>
      <c r="Z30" s="16" t="s">
        <v>88</v>
      </c>
    </row>
    <row r="31" spans="1:26" x14ac:dyDescent="0.2">
      <c r="A31" s="16">
        <v>1</v>
      </c>
      <c r="B31" s="16">
        <v>104</v>
      </c>
      <c r="C31" s="16" t="s">
        <v>58</v>
      </c>
      <c r="D31" s="16" t="s">
        <v>50</v>
      </c>
      <c r="E31" s="16" t="s">
        <v>51</v>
      </c>
      <c r="F31" s="16" t="s">
        <v>52</v>
      </c>
      <c r="G31" s="16" t="s">
        <v>26</v>
      </c>
      <c r="H31" s="16" t="s">
        <v>53</v>
      </c>
      <c r="I31" s="16" t="s">
        <v>54</v>
      </c>
      <c r="J31" s="16">
        <v>93.1</v>
      </c>
      <c r="K31" s="16">
        <v>159.1</v>
      </c>
      <c r="L31" s="16">
        <v>64.2</v>
      </c>
      <c r="M31" s="16">
        <v>54.1</v>
      </c>
      <c r="N31" s="16">
        <v>1890</v>
      </c>
      <c r="O31" s="16" t="s">
        <v>35</v>
      </c>
      <c r="P31" s="16" t="s">
        <v>55</v>
      </c>
      <c r="Q31" s="16">
        <v>91</v>
      </c>
      <c r="R31" s="16" t="s">
        <v>33</v>
      </c>
      <c r="S31" s="16">
        <v>3.03</v>
      </c>
      <c r="T31" s="16">
        <v>3.15</v>
      </c>
      <c r="U31" s="16">
        <v>9</v>
      </c>
      <c r="V31" s="16">
        <v>68</v>
      </c>
      <c r="W31" s="16">
        <v>5000</v>
      </c>
      <c r="X31" s="16">
        <v>30</v>
      </c>
      <c r="Y31" s="16">
        <v>31</v>
      </c>
      <c r="Z31" s="16" t="s">
        <v>87</v>
      </c>
    </row>
    <row r="32" spans="1:26" x14ac:dyDescent="0.2">
      <c r="A32" s="16">
        <v>1</v>
      </c>
      <c r="B32" s="16">
        <v>104</v>
      </c>
      <c r="C32" s="16" t="s">
        <v>58</v>
      </c>
      <c r="D32" s="16" t="s">
        <v>50</v>
      </c>
      <c r="E32" s="16" t="s">
        <v>51</v>
      </c>
      <c r="F32" s="16" t="s">
        <v>52</v>
      </c>
      <c r="G32" s="16" t="s">
        <v>26</v>
      </c>
      <c r="H32" s="16" t="s">
        <v>53</v>
      </c>
      <c r="I32" s="16" t="s">
        <v>54</v>
      </c>
      <c r="J32" s="16">
        <v>93.1</v>
      </c>
      <c r="K32" s="16">
        <v>159.1</v>
      </c>
      <c r="L32" s="16">
        <v>64.2</v>
      </c>
      <c r="M32" s="16">
        <v>54.1</v>
      </c>
      <c r="N32" s="16">
        <v>1900</v>
      </c>
      <c r="O32" s="16" t="s">
        <v>35</v>
      </c>
      <c r="P32" s="16" t="s">
        <v>55</v>
      </c>
      <c r="Q32" s="16">
        <v>91</v>
      </c>
      <c r="R32" s="16" t="s">
        <v>33</v>
      </c>
      <c r="S32" s="16">
        <v>3.03</v>
      </c>
      <c r="T32" s="16">
        <v>3.15</v>
      </c>
      <c r="U32" s="16">
        <v>9</v>
      </c>
      <c r="V32" s="16">
        <v>68</v>
      </c>
      <c r="W32" s="16">
        <v>5000</v>
      </c>
      <c r="X32" s="16">
        <v>31</v>
      </c>
      <c r="Y32" s="16">
        <v>38</v>
      </c>
      <c r="Z32" s="16" t="s">
        <v>87</v>
      </c>
    </row>
    <row r="33" spans="1:26" x14ac:dyDescent="0.2">
      <c r="A33" s="16">
        <v>1</v>
      </c>
      <c r="B33" s="16">
        <v>104</v>
      </c>
      <c r="C33" s="16" t="s">
        <v>58</v>
      </c>
      <c r="D33" s="16" t="s">
        <v>50</v>
      </c>
      <c r="E33" s="16" t="s">
        <v>51</v>
      </c>
      <c r="F33" s="16" t="s">
        <v>52</v>
      </c>
      <c r="G33" s="16" t="s">
        <v>26</v>
      </c>
      <c r="H33" s="16" t="s">
        <v>53</v>
      </c>
      <c r="I33" s="16" t="s">
        <v>54</v>
      </c>
      <c r="J33" s="16">
        <v>93.1</v>
      </c>
      <c r="K33" s="16">
        <v>159.1</v>
      </c>
      <c r="L33" s="16">
        <v>64.2</v>
      </c>
      <c r="M33" s="16">
        <v>54.1</v>
      </c>
      <c r="N33" s="16">
        <v>1905</v>
      </c>
      <c r="O33" s="16" t="s">
        <v>35</v>
      </c>
      <c r="P33" s="16" t="s">
        <v>55</v>
      </c>
      <c r="Q33" s="16">
        <v>91</v>
      </c>
      <c r="R33" s="16" t="s">
        <v>33</v>
      </c>
      <c r="S33" s="16">
        <v>3.03</v>
      </c>
      <c r="T33" s="16">
        <v>3.15</v>
      </c>
      <c r="U33" s="16">
        <v>9</v>
      </c>
      <c r="V33" s="16">
        <v>68</v>
      </c>
      <c r="W33" s="16">
        <v>5000</v>
      </c>
      <c r="X33" s="16">
        <v>31</v>
      </c>
      <c r="Y33" s="16">
        <v>38</v>
      </c>
      <c r="Z33" s="16" t="s">
        <v>88</v>
      </c>
    </row>
    <row r="34" spans="1:26" x14ac:dyDescent="0.2">
      <c r="A34" s="16">
        <v>0</v>
      </c>
      <c r="B34" s="16">
        <v>106</v>
      </c>
      <c r="C34" s="16" t="s">
        <v>61</v>
      </c>
      <c r="D34" s="16" t="s">
        <v>50</v>
      </c>
      <c r="E34" s="16" t="s">
        <v>51</v>
      </c>
      <c r="F34" s="16" t="s">
        <v>52</v>
      </c>
      <c r="G34" s="16" t="s">
        <v>26</v>
      </c>
      <c r="H34" s="16" t="s">
        <v>53</v>
      </c>
      <c r="I34" s="16" t="s">
        <v>54</v>
      </c>
      <c r="J34" s="16">
        <v>96.5</v>
      </c>
      <c r="K34" s="16">
        <v>167.5</v>
      </c>
      <c r="L34" s="16">
        <v>65.2</v>
      </c>
      <c r="M34" s="16">
        <v>53.3</v>
      </c>
      <c r="N34" s="16">
        <v>2236</v>
      </c>
      <c r="O34" s="16" t="s">
        <v>35</v>
      </c>
      <c r="P34" s="16" t="s">
        <v>55</v>
      </c>
      <c r="Q34" s="16">
        <v>110</v>
      </c>
      <c r="R34" s="16" t="s">
        <v>36</v>
      </c>
      <c r="S34" s="16">
        <v>3.15</v>
      </c>
      <c r="T34" s="16">
        <v>3.58</v>
      </c>
      <c r="U34" s="16">
        <v>9</v>
      </c>
      <c r="V34" s="16">
        <v>86</v>
      </c>
      <c r="W34" s="16">
        <v>5800</v>
      </c>
      <c r="X34" s="16">
        <v>27</v>
      </c>
      <c r="Y34" s="16">
        <v>33</v>
      </c>
      <c r="Z34" s="16" t="s">
        <v>89</v>
      </c>
    </row>
    <row r="35" spans="1:26" x14ac:dyDescent="0.2">
      <c r="A35" s="16">
        <v>0</v>
      </c>
      <c r="B35" s="16">
        <v>106</v>
      </c>
      <c r="C35" s="16" t="s">
        <v>62</v>
      </c>
      <c r="D35" s="16" t="s">
        <v>50</v>
      </c>
      <c r="E35" s="16" t="s">
        <v>51</v>
      </c>
      <c r="F35" s="16" t="s">
        <v>55</v>
      </c>
      <c r="G35" s="16" t="s">
        <v>26</v>
      </c>
      <c r="H35" s="16" t="s">
        <v>53</v>
      </c>
      <c r="I35" s="16" t="s">
        <v>54</v>
      </c>
      <c r="J35" s="16">
        <v>97.2</v>
      </c>
      <c r="K35" s="16">
        <v>173.4</v>
      </c>
      <c r="L35" s="16">
        <v>65.2</v>
      </c>
      <c r="M35" s="16">
        <v>54.7</v>
      </c>
      <c r="N35" s="16">
        <v>2324</v>
      </c>
      <c r="O35" s="16" t="s">
        <v>35</v>
      </c>
      <c r="P35" s="16" t="s">
        <v>55</v>
      </c>
      <c r="Q35" s="16">
        <v>120</v>
      </c>
      <c r="R35" s="16" t="s">
        <v>33</v>
      </c>
      <c r="S35" s="16">
        <v>3.33</v>
      </c>
      <c r="T35" s="16">
        <v>3.47</v>
      </c>
      <c r="U35" s="16">
        <v>8.5</v>
      </c>
      <c r="V35" s="16">
        <v>97</v>
      </c>
      <c r="W35" s="16">
        <v>5200</v>
      </c>
      <c r="X35" s="16">
        <v>27</v>
      </c>
      <c r="Y35" s="16">
        <v>34</v>
      </c>
      <c r="Z35" s="16" t="s">
        <v>90</v>
      </c>
    </row>
    <row r="36" spans="1:26" x14ac:dyDescent="0.2">
      <c r="A36" s="16">
        <v>0</v>
      </c>
      <c r="B36" s="16">
        <v>106</v>
      </c>
      <c r="C36" s="16" t="s">
        <v>61</v>
      </c>
      <c r="D36" s="16" t="s">
        <v>50</v>
      </c>
      <c r="E36" s="16" t="s">
        <v>51</v>
      </c>
      <c r="F36" s="16" t="s">
        <v>52</v>
      </c>
      <c r="G36" s="16" t="s">
        <v>26</v>
      </c>
      <c r="H36" s="16" t="s">
        <v>53</v>
      </c>
      <c r="I36" s="16" t="s">
        <v>54</v>
      </c>
      <c r="J36" s="16">
        <v>96.5</v>
      </c>
      <c r="K36" s="16">
        <v>167.5</v>
      </c>
      <c r="L36" s="16">
        <v>65.2</v>
      </c>
      <c r="M36" s="16">
        <v>53.3</v>
      </c>
      <c r="N36" s="16">
        <v>2289</v>
      </c>
      <c r="O36" s="16" t="s">
        <v>35</v>
      </c>
      <c r="P36" s="16" t="s">
        <v>55</v>
      </c>
      <c r="Q36" s="16">
        <v>110</v>
      </c>
      <c r="R36" s="16" t="s">
        <v>36</v>
      </c>
      <c r="S36" s="16">
        <v>3.15</v>
      </c>
      <c r="T36" s="16">
        <v>3.58</v>
      </c>
      <c r="U36" s="16">
        <v>9</v>
      </c>
      <c r="V36" s="16">
        <v>86</v>
      </c>
      <c r="W36" s="16">
        <v>5800</v>
      </c>
      <c r="X36" s="16">
        <v>27</v>
      </c>
      <c r="Y36" s="16">
        <v>33</v>
      </c>
      <c r="Z36" s="16" t="s">
        <v>90</v>
      </c>
    </row>
    <row r="37" spans="1:26" x14ac:dyDescent="0.2">
      <c r="A37" s="16">
        <v>0</v>
      </c>
      <c r="B37" s="16">
        <v>115</v>
      </c>
      <c r="C37" s="16" t="s">
        <v>58</v>
      </c>
      <c r="D37" s="16" t="s">
        <v>50</v>
      </c>
      <c r="E37" s="16" t="s">
        <v>51</v>
      </c>
      <c r="F37" s="16" t="s">
        <v>55</v>
      </c>
      <c r="G37" s="16" t="s">
        <v>26</v>
      </c>
      <c r="H37" s="16" t="s">
        <v>53</v>
      </c>
      <c r="I37" s="16" t="s">
        <v>54</v>
      </c>
      <c r="J37" s="16">
        <v>98.8</v>
      </c>
      <c r="K37" s="16">
        <v>177.8</v>
      </c>
      <c r="L37" s="16">
        <v>66.5</v>
      </c>
      <c r="M37" s="16">
        <v>55.5</v>
      </c>
      <c r="N37" s="16">
        <v>2425</v>
      </c>
      <c r="O37" s="16" t="s">
        <v>35</v>
      </c>
      <c r="P37" s="16" t="s">
        <v>55</v>
      </c>
      <c r="Q37" s="16">
        <v>122</v>
      </c>
      <c r="R37" s="16" t="s">
        <v>33</v>
      </c>
      <c r="S37" s="16">
        <v>3.39</v>
      </c>
      <c r="T37" s="16">
        <v>3.39</v>
      </c>
      <c r="U37" s="16">
        <v>8.6</v>
      </c>
      <c r="V37" s="16">
        <v>84</v>
      </c>
      <c r="W37" s="16">
        <v>4800</v>
      </c>
      <c r="X37" s="16">
        <v>26</v>
      </c>
      <c r="Y37" s="16">
        <v>32</v>
      </c>
      <c r="Z37" s="17" t="s">
        <v>92</v>
      </c>
    </row>
    <row r="38" spans="1:26" x14ac:dyDescent="0.2">
      <c r="A38" s="16">
        <v>1</v>
      </c>
      <c r="B38" s="16">
        <v>118</v>
      </c>
      <c r="C38" s="16" t="s">
        <v>64</v>
      </c>
      <c r="D38" s="16" t="s">
        <v>50</v>
      </c>
      <c r="E38" s="16" t="s">
        <v>51</v>
      </c>
      <c r="F38" s="16" t="s">
        <v>52</v>
      </c>
      <c r="G38" s="16" t="s">
        <v>26</v>
      </c>
      <c r="H38" s="16" t="s">
        <v>53</v>
      </c>
      <c r="I38" s="16" t="s">
        <v>54</v>
      </c>
      <c r="J38" s="16">
        <v>93.7</v>
      </c>
      <c r="K38" s="16">
        <v>157.30000000000001</v>
      </c>
      <c r="L38" s="16">
        <v>63.8</v>
      </c>
      <c r="M38" s="16">
        <v>50.8</v>
      </c>
      <c r="N38" s="16">
        <v>1876</v>
      </c>
      <c r="O38" s="16" t="s">
        <v>35</v>
      </c>
      <c r="P38" s="16" t="s">
        <v>55</v>
      </c>
      <c r="Q38" s="16">
        <v>90</v>
      </c>
      <c r="R38" s="16" t="s">
        <v>33</v>
      </c>
      <c r="S38" s="16">
        <v>2.97</v>
      </c>
      <c r="T38" s="16">
        <v>3.23</v>
      </c>
      <c r="U38" s="16">
        <v>9.41</v>
      </c>
      <c r="V38" s="16">
        <v>68</v>
      </c>
      <c r="W38" s="16">
        <v>5500</v>
      </c>
      <c r="X38" s="16">
        <v>37</v>
      </c>
      <c r="Y38" s="16">
        <v>41</v>
      </c>
      <c r="Z38" s="16" t="s">
        <v>87</v>
      </c>
    </row>
    <row r="39" spans="1:26" x14ac:dyDescent="0.2">
      <c r="A39" s="16">
        <v>1</v>
      </c>
      <c r="B39" s="16">
        <v>118</v>
      </c>
      <c r="C39" s="16" t="s">
        <v>64</v>
      </c>
      <c r="D39" s="16" t="s">
        <v>50</v>
      </c>
      <c r="E39" s="16" t="s">
        <v>51</v>
      </c>
      <c r="F39" s="16" t="s">
        <v>52</v>
      </c>
      <c r="G39" s="16" t="s">
        <v>26</v>
      </c>
      <c r="H39" s="16" t="s">
        <v>53</v>
      </c>
      <c r="I39" s="16" t="s">
        <v>54</v>
      </c>
      <c r="J39" s="16">
        <v>93.7</v>
      </c>
      <c r="K39" s="16">
        <v>157.30000000000001</v>
      </c>
      <c r="L39" s="16">
        <v>63.8</v>
      </c>
      <c r="M39" s="16">
        <v>50.8</v>
      </c>
      <c r="N39" s="16">
        <v>1876</v>
      </c>
      <c r="O39" s="16" t="s">
        <v>35</v>
      </c>
      <c r="P39" s="16" t="s">
        <v>55</v>
      </c>
      <c r="Q39" s="16">
        <v>90</v>
      </c>
      <c r="R39" s="16" t="s">
        <v>33</v>
      </c>
      <c r="S39" s="16">
        <v>2.97</v>
      </c>
      <c r="T39" s="16">
        <v>3.23</v>
      </c>
      <c r="U39" s="16">
        <v>9.4</v>
      </c>
      <c r="V39" s="16">
        <v>68</v>
      </c>
      <c r="W39" s="16">
        <v>5500</v>
      </c>
      <c r="X39" s="16">
        <v>31</v>
      </c>
      <c r="Y39" s="16">
        <v>38</v>
      </c>
      <c r="Z39" s="16" t="s">
        <v>87</v>
      </c>
    </row>
    <row r="40" spans="1:26" x14ac:dyDescent="0.2">
      <c r="A40" s="16">
        <v>1</v>
      </c>
      <c r="B40" s="16">
        <v>118</v>
      </c>
      <c r="C40" s="16" t="s">
        <v>64</v>
      </c>
      <c r="D40" s="16" t="s">
        <v>50</v>
      </c>
      <c r="E40" s="16" t="s">
        <v>67</v>
      </c>
      <c r="F40" s="16" t="s">
        <v>52</v>
      </c>
      <c r="G40" s="16" t="s">
        <v>26</v>
      </c>
      <c r="H40" s="16" t="s">
        <v>53</v>
      </c>
      <c r="I40" s="16" t="s">
        <v>54</v>
      </c>
      <c r="J40" s="16">
        <v>93.7</v>
      </c>
      <c r="K40" s="16">
        <v>157.30000000000001</v>
      </c>
      <c r="L40" s="16">
        <v>63.8</v>
      </c>
      <c r="M40" s="16">
        <v>50.8</v>
      </c>
      <c r="N40" s="16">
        <v>2128</v>
      </c>
      <c r="O40" s="16" t="s">
        <v>35</v>
      </c>
      <c r="P40" s="16" t="s">
        <v>55</v>
      </c>
      <c r="Q40" s="16">
        <v>98</v>
      </c>
      <c r="R40" s="16" t="s">
        <v>39</v>
      </c>
      <c r="S40" s="16">
        <v>3.03</v>
      </c>
      <c r="T40" s="16">
        <v>3.39</v>
      </c>
      <c r="U40" s="16">
        <v>7.6</v>
      </c>
      <c r="V40" s="16">
        <v>102</v>
      </c>
      <c r="W40" s="16">
        <v>5500</v>
      </c>
      <c r="X40" s="16">
        <v>24</v>
      </c>
      <c r="Y40" s="16">
        <v>30</v>
      </c>
      <c r="Z40" s="16" t="s">
        <v>89</v>
      </c>
    </row>
    <row r="41" spans="1:26" x14ac:dyDescent="0.2">
      <c r="A41" s="16">
        <v>1</v>
      </c>
      <c r="B41" s="16">
        <v>119</v>
      </c>
      <c r="C41" s="16" t="s">
        <v>63</v>
      </c>
      <c r="D41" s="16" t="s">
        <v>50</v>
      </c>
      <c r="E41" s="16" t="s">
        <v>51</v>
      </c>
      <c r="F41" s="16" t="s">
        <v>52</v>
      </c>
      <c r="G41" s="16" t="s">
        <v>26</v>
      </c>
      <c r="H41" s="16" t="s">
        <v>53</v>
      </c>
      <c r="I41" s="16" t="s">
        <v>54</v>
      </c>
      <c r="J41" s="16">
        <v>93.7</v>
      </c>
      <c r="K41" s="16">
        <v>157.30000000000001</v>
      </c>
      <c r="L41" s="16">
        <v>63.8</v>
      </c>
      <c r="M41" s="16">
        <v>50.8</v>
      </c>
      <c r="N41" s="16">
        <v>1918</v>
      </c>
      <c r="O41" s="16" t="s">
        <v>35</v>
      </c>
      <c r="P41" s="16" t="s">
        <v>55</v>
      </c>
      <c r="Q41" s="16">
        <v>90</v>
      </c>
      <c r="R41" s="16" t="s">
        <v>33</v>
      </c>
      <c r="S41" s="16">
        <v>2.97</v>
      </c>
      <c r="T41" s="16">
        <v>3.23</v>
      </c>
      <c r="U41" s="16">
        <v>9.4</v>
      </c>
      <c r="V41" s="16">
        <v>68</v>
      </c>
      <c r="W41" s="16">
        <v>5500</v>
      </c>
      <c r="X41" s="16">
        <v>37</v>
      </c>
      <c r="Y41" s="16">
        <v>41</v>
      </c>
      <c r="Z41" s="16" t="s">
        <v>87</v>
      </c>
    </row>
    <row r="42" spans="1:26" x14ac:dyDescent="0.2">
      <c r="A42" s="16">
        <v>1</v>
      </c>
      <c r="B42" s="16">
        <v>119</v>
      </c>
      <c r="C42" s="16" t="s">
        <v>63</v>
      </c>
      <c r="D42" s="16" t="s">
        <v>50</v>
      </c>
      <c r="E42" s="16" t="s">
        <v>67</v>
      </c>
      <c r="F42" s="16" t="s">
        <v>52</v>
      </c>
      <c r="G42" s="16" t="s">
        <v>26</v>
      </c>
      <c r="H42" s="16" t="s">
        <v>53</v>
      </c>
      <c r="I42" s="16" t="s">
        <v>54</v>
      </c>
      <c r="J42" s="16">
        <v>93.7</v>
      </c>
      <c r="K42" s="16">
        <v>157.30000000000001</v>
      </c>
      <c r="L42" s="16">
        <v>63.8</v>
      </c>
      <c r="M42" s="16">
        <v>50.8</v>
      </c>
      <c r="N42" s="16">
        <v>2128</v>
      </c>
      <c r="O42" s="16" t="s">
        <v>35</v>
      </c>
      <c r="P42" s="16" t="s">
        <v>55</v>
      </c>
      <c r="Q42" s="16">
        <v>98</v>
      </c>
      <c r="R42" s="16" t="s">
        <v>38</v>
      </c>
      <c r="S42" s="16">
        <v>3.03</v>
      </c>
      <c r="T42" s="16">
        <v>3.39</v>
      </c>
      <c r="U42" s="16">
        <v>7.6</v>
      </c>
      <c r="V42" s="16">
        <v>102</v>
      </c>
      <c r="W42" s="16">
        <v>5500</v>
      </c>
      <c r="X42" s="16">
        <v>24</v>
      </c>
      <c r="Y42" s="16">
        <v>30</v>
      </c>
      <c r="Z42" s="16" t="s">
        <v>89</v>
      </c>
    </row>
    <row r="43" spans="1:26" x14ac:dyDescent="0.2">
      <c r="A43" s="16">
        <v>2</v>
      </c>
      <c r="B43" s="16">
        <v>121</v>
      </c>
      <c r="C43" s="16" t="s">
        <v>56</v>
      </c>
      <c r="D43" s="16" t="s">
        <v>50</v>
      </c>
      <c r="E43" s="16" t="s">
        <v>51</v>
      </c>
      <c r="F43" s="16" t="s">
        <v>52</v>
      </c>
      <c r="G43" s="16" t="s">
        <v>26</v>
      </c>
      <c r="H43" s="16" t="s">
        <v>53</v>
      </c>
      <c r="I43" s="16" t="s">
        <v>54</v>
      </c>
      <c r="J43" s="16">
        <v>88.4</v>
      </c>
      <c r="K43" s="16">
        <v>141.1</v>
      </c>
      <c r="L43" s="16">
        <v>60.3</v>
      </c>
      <c r="M43" s="16">
        <v>53.2</v>
      </c>
      <c r="N43" s="16">
        <v>1488</v>
      </c>
      <c r="O43" s="16" t="s">
        <v>34</v>
      </c>
      <c r="P43" s="16" t="s">
        <v>57</v>
      </c>
      <c r="Q43" s="16">
        <v>61</v>
      </c>
      <c r="R43" s="16" t="s">
        <v>33</v>
      </c>
      <c r="S43" s="16">
        <v>2.91</v>
      </c>
      <c r="T43" s="16">
        <v>3.03</v>
      </c>
      <c r="U43" s="16">
        <v>9.5</v>
      </c>
      <c r="V43" s="16">
        <v>48</v>
      </c>
      <c r="W43" s="16">
        <v>5100</v>
      </c>
      <c r="X43" s="16">
        <v>47</v>
      </c>
      <c r="Y43" s="16">
        <v>53</v>
      </c>
      <c r="Z43" s="16" t="s">
        <v>87</v>
      </c>
    </row>
    <row r="44" spans="1:26" x14ac:dyDescent="0.2">
      <c r="A44" s="16">
        <v>1</v>
      </c>
      <c r="B44" s="16">
        <v>128</v>
      </c>
      <c r="C44" s="16" t="s">
        <v>62</v>
      </c>
      <c r="D44" s="16" t="s">
        <v>50</v>
      </c>
      <c r="E44" s="16" t="s">
        <v>51</v>
      </c>
      <c r="F44" s="16" t="s">
        <v>52</v>
      </c>
      <c r="G44" s="16" t="s">
        <v>26</v>
      </c>
      <c r="H44" s="16" t="s">
        <v>53</v>
      </c>
      <c r="I44" s="16" t="s">
        <v>54</v>
      </c>
      <c r="J44" s="16">
        <v>94.5</v>
      </c>
      <c r="K44" s="16">
        <v>165.6</v>
      </c>
      <c r="L44" s="16">
        <v>63.8</v>
      </c>
      <c r="M44" s="16">
        <v>53.3</v>
      </c>
      <c r="N44" s="16">
        <v>2028</v>
      </c>
      <c r="O44" s="16" t="s">
        <v>35</v>
      </c>
      <c r="P44" s="16" t="s">
        <v>55</v>
      </c>
      <c r="Q44" s="16">
        <v>97</v>
      </c>
      <c r="R44" s="16" t="s">
        <v>33</v>
      </c>
      <c r="S44" s="16">
        <v>3.15</v>
      </c>
      <c r="T44" s="16">
        <v>3.29</v>
      </c>
      <c r="U44" s="16">
        <v>9.4</v>
      </c>
      <c r="V44" s="16">
        <v>69</v>
      </c>
      <c r="W44" s="16">
        <v>5200</v>
      </c>
      <c r="X44" s="16">
        <v>31</v>
      </c>
      <c r="Y44" s="16">
        <v>37</v>
      </c>
      <c r="Z44" s="16" t="s">
        <v>89</v>
      </c>
    </row>
    <row r="45" spans="1:26" x14ac:dyDescent="0.2">
      <c r="A45" s="16">
        <v>1</v>
      </c>
      <c r="B45" s="16">
        <v>129</v>
      </c>
      <c r="C45" s="16" t="s">
        <v>58</v>
      </c>
      <c r="D45" s="16" t="s">
        <v>50</v>
      </c>
      <c r="E45" s="16" t="s">
        <v>51</v>
      </c>
      <c r="F45" s="16" t="s">
        <v>52</v>
      </c>
      <c r="G45" s="16" t="s">
        <v>26</v>
      </c>
      <c r="H45" s="16" t="s">
        <v>53</v>
      </c>
      <c r="I45" s="16" t="s">
        <v>54</v>
      </c>
      <c r="J45" s="16">
        <v>98.8</v>
      </c>
      <c r="K45" s="16">
        <v>177.8</v>
      </c>
      <c r="L45" s="16">
        <v>66.5</v>
      </c>
      <c r="M45" s="16">
        <v>53.7</v>
      </c>
      <c r="N45" s="16">
        <v>2385</v>
      </c>
      <c r="O45" s="16" t="s">
        <v>35</v>
      </c>
      <c r="P45" s="16" t="s">
        <v>55</v>
      </c>
      <c r="Q45" s="16">
        <v>122</v>
      </c>
      <c r="R45" s="16" t="s">
        <v>33</v>
      </c>
      <c r="S45" s="16">
        <v>3.39</v>
      </c>
      <c r="T45" s="16">
        <v>3.39</v>
      </c>
      <c r="U45" s="16">
        <v>8.6</v>
      </c>
      <c r="V45" s="16">
        <v>84</v>
      </c>
      <c r="W45" s="16">
        <v>4800</v>
      </c>
      <c r="X45" s="16">
        <v>26</v>
      </c>
      <c r="Y45" s="16">
        <v>32</v>
      </c>
      <c r="Z45" s="16" t="s">
        <v>90</v>
      </c>
    </row>
    <row r="46" spans="1:26" x14ac:dyDescent="0.2">
      <c r="A46" s="16">
        <v>1</v>
      </c>
      <c r="B46" s="16">
        <v>129</v>
      </c>
      <c r="C46" s="16" t="s">
        <v>58</v>
      </c>
      <c r="D46" s="16" t="s">
        <v>50</v>
      </c>
      <c r="E46" s="16" t="s">
        <v>51</v>
      </c>
      <c r="F46" s="16" t="s">
        <v>52</v>
      </c>
      <c r="G46" s="16" t="s">
        <v>26</v>
      </c>
      <c r="H46" s="16" t="s">
        <v>53</v>
      </c>
      <c r="I46" s="16" t="s">
        <v>54</v>
      </c>
      <c r="J46" s="16">
        <v>98.8</v>
      </c>
      <c r="K46" s="16">
        <v>177.8</v>
      </c>
      <c r="L46" s="16">
        <v>66.5</v>
      </c>
      <c r="M46" s="16">
        <v>53.7</v>
      </c>
      <c r="N46" s="16">
        <v>2385</v>
      </c>
      <c r="O46" s="16" t="s">
        <v>35</v>
      </c>
      <c r="P46" s="16" t="s">
        <v>55</v>
      </c>
      <c r="Q46" s="16">
        <v>122</v>
      </c>
      <c r="R46" s="16" t="s">
        <v>33</v>
      </c>
      <c r="S46" s="16">
        <v>3.39</v>
      </c>
      <c r="T46" s="16">
        <v>3.39</v>
      </c>
      <c r="U46" s="16">
        <v>8.6</v>
      </c>
      <c r="V46" s="16">
        <v>84</v>
      </c>
      <c r="W46" s="16">
        <v>4800</v>
      </c>
      <c r="X46" s="16">
        <v>26</v>
      </c>
      <c r="Y46" s="16">
        <v>32</v>
      </c>
      <c r="Z46" s="16" t="s">
        <v>92</v>
      </c>
    </row>
    <row r="47" spans="1:26" x14ac:dyDescent="0.2">
      <c r="A47" s="16">
        <v>2</v>
      </c>
      <c r="B47" s="16">
        <v>134</v>
      </c>
      <c r="C47" s="16" t="s">
        <v>59</v>
      </c>
      <c r="D47" s="16" t="s">
        <v>50</v>
      </c>
      <c r="E47" s="16" t="s">
        <v>51</v>
      </c>
      <c r="F47" s="16" t="s">
        <v>52</v>
      </c>
      <c r="G47" s="16" t="s">
        <v>26</v>
      </c>
      <c r="H47" s="16" t="s">
        <v>69</v>
      </c>
      <c r="I47" s="16" t="s">
        <v>54</v>
      </c>
      <c r="J47" s="16">
        <v>98.4</v>
      </c>
      <c r="K47" s="16">
        <v>176.2</v>
      </c>
      <c r="L47" s="16">
        <v>65.599999999999994</v>
      </c>
      <c r="M47" s="16">
        <v>52</v>
      </c>
      <c r="N47" s="16">
        <v>2551</v>
      </c>
      <c r="O47" s="16" t="s">
        <v>35</v>
      </c>
      <c r="P47" s="16" t="s">
        <v>55</v>
      </c>
      <c r="Q47" s="16">
        <v>146</v>
      </c>
      <c r="R47" s="16" t="s">
        <v>39</v>
      </c>
      <c r="S47" s="16">
        <v>3.62</v>
      </c>
      <c r="T47" s="16">
        <v>3.5</v>
      </c>
      <c r="U47" s="16">
        <v>9.3000000000000007</v>
      </c>
      <c r="V47" s="16">
        <v>116</v>
      </c>
      <c r="W47" s="16">
        <v>4800</v>
      </c>
      <c r="X47" s="16">
        <v>24</v>
      </c>
      <c r="Y47" s="16">
        <v>30</v>
      </c>
      <c r="Z47" s="16" t="s">
        <v>91</v>
      </c>
    </row>
    <row r="48" spans="1:26" x14ac:dyDescent="0.2">
      <c r="A48" s="16">
        <v>2</v>
      </c>
      <c r="B48" s="16">
        <v>134</v>
      </c>
      <c r="C48" s="16" t="s">
        <v>59</v>
      </c>
      <c r="D48" s="16" t="s">
        <v>50</v>
      </c>
      <c r="E48" s="16" t="s">
        <v>51</v>
      </c>
      <c r="F48" s="16" t="s">
        <v>52</v>
      </c>
      <c r="G48" s="16" t="s">
        <v>26</v>
      </c>
      <c r="H48" s="16" t="s">
        <v>69</v>
      </c>
      <c r="I48" s="16" t="s">
        <v>54</v>
      </c>
      <c r="J48" s="16">
        <v>98.4</v>
      </c>
      <c r="K48" s="16">
        <v>176.2</v>
      </c>
      <c r="L48" s="16">
        <v>65.599999999999994</v>
      </c>
      <c r="M48" s="16">
        <v>52</v>
      </c>
      <c r="N48" s="16">
        <v>2714</v>
      </c>
      <c r="O48" s="16" t="s">
        <v>35</v>
      </c>
      <c r="P48" s="16" t="s">
        <v>55</v>
      </c>
      <c r="Q48" s="16">
        <v>146</v>
      </c>
      <c r="R48" s="16" t="s">
        <v>39</v>
      </c>
      <c r="S48" s="16">
        <v>3.62</v>
      </c>
      <c r="T48" s="16">
        <v>3.5</v>
      </c>
      <c r="U48" s="16">
        <v>9.3000000000000007</v>
      </c>
      <c r="V48" s="16">
        <v>116</v>
      </c>
      <c r="W48" s="16">
        <v>4800</v>
      </c>
      <c r="X48" s="16">
        <v>24</v>
      </c>
      <c r="Y48" s="16">
        <v>30</v>
      </c>
      <c r="Z48" s="17" t="s">
        <v>92</v>
      </c>
    </row>
    <row r="49" spans="1:26" x14ac:dyDescent="0.2">
      <c r="A49" s="16">
        <v>2</v>
      </c>
      <c r="B49" s="16">
        <v>137</v>
      </c>
      <c r="C49" s="16" t="s">
        <v>61</v>
      </c>
      <c r="D49" s="16" t="s">
        <v>50</v>
      </c>
      <c r="E49" s="16" t="s">
        <v>51</v>
      </c>
      <c r="F49" s="16" t="s">
        <v>52</v>
      </c>
      <c r="G49" s="16" t="s">
        <v>26</v>
      </c>
      <c r="H49" s="16" t="s">
        <v>53</v>
      </c>
      <c r="I49" s="16" t="s">
        <v>54</v>
      </c>
      <c r="J49" s="16">
        <v>86.6</v>
      </c>
      <c r="K49" s="16">
        <v>144.6</v>
      </c>
      <c r="L49" s="16">
        <v>63.9</v>
      </c>
      <c r="M49" s="16">
        <v>50.8</v>
      </c>
      <c r="N49" s="16">
        <v>1713</v>
      </c>
      <c r="O49" s="16" t="s">
        <v>35</v>
      </c>
      <c r="P49" s="16" t="s">
        <v>55</v>
      </c>
      <c r="Q49" s="16">
        <v>92</v>
      </c>
      <c r="R49" s="16" t="s">
        <v>36</v>
      </c>
      <c r="S49" s="16">
        <v>2.91</v>
      </c>
      <c r="T49" s="16">
        <v>3.41</v>
      </c>
      <c r="U49" s="16">
        <v>9.6</v>
      </c>
      <c r="V49" s="16">
        <v>58</v>
      </c>
      <c r="W49" s="16">
        <v>4800</v>
      </c>
      <c r="X49" s="16">
        <v>49</v>
      </c>
      <c r="Y49" s="16">
        <v>54</v>
      </c>
      <c r="Z49" s="16" t="s">
        <v>87</v>
      </c>
    </row>
    <row r="50" spans="1:26" x14ac:dyDescent="0.2">
      <c r="A50" s="16">
        <v>2</v>
      </c>
      <c r="B50" s="16">
        <v>137</v>
      </c>
      <c r="C50" s="16" t="s">
        <v>61</v>
      </c>
      <c r="D50" s="16" t="s">
        <v>50</v>
      </c>
      <c r="E50" s="16" t="s">
        <v>51</v>
      </c>
      <c r="F50" s="16" t="s">
        <v>52</v>
      </c>
      <c r="G50" s="16" t="s">
        <v>26</v>
      </c>
      <c r="H50" s="16" t="s">
        <v>53</v>
      </c>
      <c r="I50" s="16" t="s">
        <v>54</v>
      </c>
      <c r="J50" s="16">
        <v>86.6</v>
      </c>
      <c r="K50" s="16">
        <v>144.6</v>
      </c>
      <c r="L50" s="16">
        <v>63.9</v>
      </c>
      <c r="M50" s="16">
        <v>50.8</v>
      </c>
      <c r="N50" s="16">
        <v>1819</v>
      </c>
      <c r="O50" s="16" t="s">
        <v>35</v>
      </c>
      <c r="P50" s="16" t="s">
        <v>55</v>
      </c>
      <c r="Q50" s="16">
        <v>92</v>
      </c>
      <c r="R50" s="16" t="s">
        <v>36</v>
      </c>
      <c r="S50" s="16">
        <v>2.91</v>
      </c>
      <c r="T50" s="16">
        <v>3.41</v>
      </c>
      <c r="U50" s="16">
        <v>9.1999999999999993</v>
      </c>
      <c r="V50" s="16">
        <v>76</v>
      </c>
      <c r="W50" s="16">
        <v>6000</v>
      </c>
      <c r="X50" s="16">
        <v>31</v>
      </c>
      <c r="Y50" s="16">
        <v>38</v>
      </c>
      <c r="Z50" s="16" t="s">
        <v>88</v>
      </c>
    </row>
    <row r="51" spans="1:26" x14ac:dyDescent="0.2">
      <c r="A51" s="16">
        <v>3</v>
      </c>
      <c r="B51" s="16">
        <v>145</v>
      </c>
      <c r="C51" s="16" t="s">
        <v>64</v>
      </c>
      <c r="D51" s="16" t="s">
        <v>50</v>
      </c>
      <c r="E51" s="16" t="s">
        <v>67</v>
      </c>
      <c r="F51" s="16" t="s">
        <v>52</v>
      </c>
      <c r="G51" s="16" t="s">
        <v>26</v>
      </c>
      <c r="H51" s="16" t="s">
        <v>53</v>
      </c>
      <c r="I51" s="16" t="s">
        <v>54</v>
      </c>
      <c r="J51" s="16">
        <v>95.9</v>
      </c>
      <c r="K51" s="16">
        <v>173.2</v>
      </c>
      <c r="L51" s="16">
        <v>66.3</v>
      </c>
      <c r="M51" s="16">
        <v>50.2</v>
      </c>
      <c r="N51" s="16">
        <v>2811</v>
      </c>
      <c r="O51" s="16" t="s">
        <v>35</v>
      </c>
      <c r="P51" s="16" t="s">
        <v>55</v>
      </c>
      <c r="Q51" s="16">
        <v>156</v>
      </c>
      <c r="R51" s="16" t="s">
        <v>44</v>
      </c>
      <c r="S51" s="16">
        <v>3.6</v>
      </c>
      <c r="T51" s="16">
        <v>3.9</v>
      </c>
      <c r="U51" s="16">
        <v>7</v>
      </c>
      <c r="V51" s="16">
        <v>145</v>
      </c>
      <c r="W51" s="16">
        <v>5000</v>
      </c>
      <c r="X51" s="16">
        <v>19</v>
      </c>
      <c r="Y51" s="16">
        <v>24</v>
      </c>
      <c r="Z51" s="17" t="s">
        <v>93</v>
      </c>
    </row>
    <row r="52" spans="1:26" x14ac:dyDescent="0.2">
      <c r="A52" s="16">
        <v>1</v>
      </c>
      <c r="B52" s="16">
        <v>148</v>
      </c>
      <c r="C52" s="16" t="s">
        <v>64</v>
      </c>
      <c r="D52" s="16" t="s">
        <v>50</v>
      </c>
      <c r="E52" s="16" t="s">
        <v>51</v>
      </c>
      <c r="F52" s="16" t="s">
        <v>55</v>
      </c>
      <c r="G52" s="16" t="s">
        <v>26</v>
      </c>
      <c r="H52" s="16" t="s">
        <v>53</v>
      </c>
      <c r="I52" s="16" t="s">
        <v>54</v>
      </c>
      <c r="J52" s="16">
        <v>93.7</v>
      </c>
      <c r="K52" s="16">
        <v>157.30000000000001</v>
      </c>
      <c r="L52" s="16">
        <v>63.8</v>
      </c>
      <c r="M52" s="16">
        <v>50.6</v>
      </c>
      <c r="N52" s="16">
        <v>1967</v>
      </c>
      <c r="O52" s="16" t="s">
        <v>35</v>
      </c>
      <c r="P52" s="16" t="s">
        <v>55</v>
      </c>
      <c r="Q52" s="16">
        <v>90</v>
      </c>
      <c r="R52" s="16" t="s">
        <v>33</v>
      </c>
      <c r="S52" s="16">
        <v>2.97</v>
      </c>
      <c r="T52" s="16">
        <v>3.23</v>
      </c>
      <c r="U52" s="16">
        <v>9.4</v>
      </c>
      <c r="V52" s="16">
        <v>68</v>
      </c>
      <c r="W52" s="16">
        <v>5500</v>
      </c>
      <c r="X52" s="16">
        <v>31</v>
      </c>
      <c r="Y52" s="16">
        <v>38</v>
      </c>
      <c r="Z52" s="16" t="s">
        <v>87</v>
      </c>
    </row>
    <row r="53" spans="1:26" x14ac:dyDescent="0.2">
      <c r="A53" s="16">
        <v>3</v>
      </c>
      <c r="B53" s="16">
        <v>150</v>
      </c>
      <c r="C53" s="16" t="s">
        <v>58</v>
      </c>
      <c r="D53" s="16" t="s">
        <v>50</v>
      </c>
      <c r="E53" s="16" t="s">
        <v>51</v>
      </c>
      <c r="F53" s="16" t="s">
        <v>52</v>
      </c>
      <c r="G53" s="16" t="s">
        <v>26</v>
      </c>
      <c r="H53" s="16" t="s">
        <v>69</v>
      </c>
      <c r="I53" s="16" t="s">
        <v>54</v>
      </c>
      <c r="J53" s="16">
        <v>95.3</v>
      </c>
      <c r="K53" s="16">
        <v>169</v>
      </c>
      <c r="L53" s="16">
        <v>65.7</v>
      </c>
      <c r="M53" s="16">
        <v>49.6</v>
      </c>
      <c r="N53" s="16">
        <v>2380</v>
      </c>
      <c r="O53" s="16" t="s">
        <v>41</v>
      </c>
      <c r="P53" s="16" t="s">
        <v>52</v>
      </c>
      <c r="Q53" s="16">
        <v>70</v>
      </c>
      <c r="R53" s="16" t="s">
        <v>42</v>
      </c>
      <c r="S53" s="16">
        <v>3.3370000000000002</v>
      </c>
      <c r="T53" s="16">
        <v>3.097</v>
      </c>
      <c r="U53" s="16">
        <v>9.4</v>
      </c>
      <c r="V53" s="16">
        <v>101</v>
      </c>
      <c r="W53" s="16">
        <v>6000</v>
      </c>
      <c r="X53" s="16">
        <v>17</v>
      </c>
      <c r="Y53" s="16">
        <v>23</v>
      </c>
      <c r="Z53" s="17" t="s">
        <v>92</v>
      </c>
    </row>
    <row r="54" spans="1:26" x14ac:dyDescent="0.2">
      <c r="A54" s="16">
        <v>3</v>
      </c>
      <c r="B54" s="16">
        <v>150</v>
      </c>
      <c r="C54" s="16" t="s">
        <v>58</v>
      </c>
      <c r="D54" s="16" t="s">
        <v>50</v>
      </c>
      <c r="E54" s="16" t="s">
        <v>51</v>
      </c>
      <c r="F54" s="16" t="s">
        <v>52</v>
      </c>
      <c r="G54" s="16" t="s">
        <v>26</v>
      </c>
      <c r="H54" s="16" t="s">
        <v>69</v>
      </c>
      <c r="I54" s="16" t="s">
        <v>54</v>
      </c>
      <c r="J54" s="16">
        <v>95.3</v>
      </c>
      <c r="K54" s="16">
        <v>169</v>
      </c>
      <c r="L54" s="16">
        <v>65.7</v>
      </c>
      <c r="M54" s="16">
        <v>49.6</v>
      </c>
      <c r="N54" s="16">
        <v>2380</v>
      </c>
      <c r="O54" s="16" t="s">
        <v>41</v>
      </c>
      <c r="P54" s="16" t="s">
        <v>52</v>
      </c>
      <c r="Q54" s="16">
        <v>70</v>
      </c>
      <c r="R54" s="16" t="s">
        <v>42</v>
      </c>
      <c r="S54" s="16">
        <v>3.4249999999999998</v>
      </c>
      <c r="T54" s="16">
        <v>3.2549999999999999</v>
      </c>
      <c r="U54" s="16">
        <v>9.4</v>
      </c>
      <c r="V54" s="16">
        <v>101</v>
      </c>
      <c r="W54" s="16">
        <v>6000</v>
      </c>
      <c r="X54" s="16">
        <v>17</v>
      </c>
      <c r="Y54" s="16">
        <v>23</v>
      </c>
      <c r="Z54" s="17" t="s">
        <v>92</v>
      </c>
    </row>
    <row r="55" spans="1:26" x14ac:dyDescent="0.2">
      <c r="A55" s="16">
        <v>3</v>
      </c>
      <c r="B55" s="16">
        <v>150</v>
      </c>
      <c r="C55" s="16" t="s">
        <v>72</v>
      </c>
      <c r="D55" s="16" t="s">
        <v>50</v>
      </c>
      <c r="E55" s="16" t="s">
        <v>51</v>
      </c>
      <c r="F55" s="16" t="s">
        <v>52</v>
      </c>
      <c r="G55" s="16" t="s">
        <v>26</v>
      </c>
      <c r="H55" s="16" t="s">
        <v>53</v>
      </c>
      <c r="I55" s="16" t="s">
        <v>54</v>
      </c>
      <c r="J55" s="16">
        <v>99.1</v>
      </c>
      <c r="K55" s="16">
        <v>186.6</v>
      </c>
      <c r="L55" s="16">
        <v>66.5</v>
      </c>
      <c r="M55" s="16">
        <v>56.1</v>
      </c>
      <c r="N55" s="16">
        <v>2658</v>
      </c>
      <c r="O55" s="16" t="s">
        <v>35</v>
      </c>
      <c r="P55" s="16" t="s">
        <v>55</v>
      </c>
      <c r="Q55" s="16">
        <v>121</v>
      </c>
      <c r="R55" s="16" t="s">
        <v>39</v>
      </c>
      <c r="S55" s="16">
        <v>3.54</v>
      </c>
      <c r="T55" s="16">
        <v>3.07</v>
      </c>
      <c r="U55" s="16">
        <v>9.31</v>
      </c>
      <c r="V55" s="16">
        <v>110</v>
      </c>
      <c r="W55" s="16">
        <v>5250</v>
      </c>
      <c r="X55" s="16">
        <v>21</v>
      </c>
      <c r="Y55" s="16">
        <v>28</v>
      </c>
      <c r="Z55" s="17" t="s">
        <v>92</v>
      </c>
    </row>
    <row r="56" spans="1:26" x14ac:dyDescent="0.2">
      <c r="A56" s="16">
        <v>3</v>
      </c>
      <c r="B56" s="16">
        <v>150</v>
      </c>
      <c r="C56" s="16" t="s">
        <v>58</v>
      </c>
      <c r="D56" s="16" t="s">
        <v>50</v>
      </c>
      <c r="E56" s="16" t="s">
        <v>51</v>
      </c>
      <c r="F56" s="16" t="s">
        <v>52</v>
      </c>
      <c r="G56" s="16" t="s">
        <v>26</v>
      </c>
      <c r="H56" s="16" t="s">
        <v>69</v>
      </c>
      <c r="I56" s="16" t="s">
        <v>54</v>
      </c>
      <c r="J56" s="16">
        <v>95.3</v>
      </c>
      <c r="K56" s="16">
        <v>169</v>
      </c>
      <c r="L56" s="16">
        <v>65.7</v>
      </c>
      <c r="M56" s="16">
        <v>49.6</v>
      </c>
      <c r="N56" s="16">
        <v>2385</v>
      </c>
      <c r="O56" s="16" t="s">
        <v>41</v>
      </c>
      <c r="P56" s="16" t="s">
        <v>52</v>
      </c>
      <c r="Q56" s="16">
        <v>70</v>
      </c>
      <c r="R56" s="16" t="s">
        <v>42</v>
      </c>
      <c r="S56" s="16">
        <v>3.5139999999999998</v>
      </c>
      <c r="T56" s="16">
        <v>3.4140000000000001</v>
      </c>
      <c r="U56" s="16">
        <v>9.4</v>
      </c>
      <c r="V56" s="16">
        <v>101</v>
      </c>
      <c r="W56" s="16">
        <v>6000</v>
      </c>
      <c r="X56" s="16">
        <v>17</v>
      </c>
      <c r="Y56" s="16">
        <v>23</v>
      </c>
      <c r="Z56" s="17" t="s">
        <v>93</v>
      </c>
    </row>
    <row r="57" spans="1:26" x14ac:dyDescent="0.2">
      <c r="A57" s="16">
        <v>3</v>
      </c>
      <c r="B57" s="16">
        <v>150</v>
      </c>
      <c r="C57" s="16" t="s">
        <v>72</v>
      </c>
      <c r="D57" s="16" t="s">
        <v>50</v>
      </c>
      <c r="E57" s="16" t="s">
        <v>51</v>
      </c>
      <c r="F57" s="16" t="s">
        <v>52</v>
      </c>
      <c r="G57" s="16" t="s">
        <v>26</v>
      </c>
      <c r="H57" s="16" t="s">
        <v>53</v>
      </c>
      <c r="I57" s="16" t="s">
        <v>54</v>
      </c>
      <c r="J57" s="16">
        <v>99.1</v>
      </c>
      <c r="K57" s="16">
        <v>186.6</v>
      </c>
      <c r="L57" s="16">
        <v>66.5</v>
      </c>
      <c r="M57" s="16">
        <v>56.1</v>
      </c>
      <c r="N57" s="16">
        <v>2707</v>
      </c>
      <c r="O57" s="16" t="s">
        <v>35</v>
      </c>
      <c r="P57" s="16" t="s">
        <v>55</v>
      </c>
      <c r="Q57" s="16">
        <v>121</v>
      </c>
      <c r="R57" s="16" t="s">
        <v>39</v>
      </c>
      <c r="S57" s="16">
        <v>3.16</v>
      </c>
      <c r="T57" s="16">
        <v>2.0699999999999998</v>
      </c>
      <c r="U57" s="16">
        <v>9.3000000000000007</v>
      </c>
      <c r="V57" s="16">
        <v>110</v>
      </c>
      <c r="W57" s="16">
        <v>5250</v>
      </c>
      <c r="X57" s="16">
        <v>21</v>
      </c>
      <c r="Y57" s="16">
        <v>28</v>
      </c>
      <c r="Z57" s="17" t="s">
        <v>93</v>
      </c>
    </row>
    <row r="58" spans="1:26" x14ac:dyDescent="0.2">
      <c r="A58" s="16">
        <v>3</v>
      </c>
      <c r="B58" s="16">
        <v>150</v>
      </c>
      <c r="C58" s="16" t="s">
        <v>58</v>
      </c>
      <c r="D58" s="16" t="s">
        <v>50</v>
      </c>
      <c r="E58" s="16" t="s">
        <v>51</v>
      </c>
      <c r="F58" s="16" t="s">
        <v>52</v>
      </c>
      <c r="G58" s="16" t="s">
        <v>26</v>
      </c>
      <c r="H58" s="16" t="s">
        <v>69</v>
      </c>
      <c r="I58" s="16" t="s">
        <v>54</v>
      </c>
      <c r="J58" s="16">
        <v>95.3</v>
      </c>
      <c r="K58" s="16">
        <v>169</v>
      </c>
      <c r="L58" s="16">
        <v>65.7</v>
      </c>
      <c r="M58" s="16">
        <v>49.6</v>
      </c>
      <c r="N58" s="16">
        <v>2500</v>
      </c>
      <c r="O58" s="16" t="s">
        <v>41</v>
      </c>
      <c r="P58" s="16" t="s">
        <v>52</v>
      </c>
      <c r="Q58" s="16">
        <v>80</v>
      </c>
      <c r="R58" s="16" t="s">
        <v>39</v>
      </c>
      <c r="S58" s="16">
        <v>3.6019999999999999</v>
      </c>
      <c r="T58" s="16">
        <v>3.5720000000000001</v>
      </c>
      <c r="U58" s="16">
        <v>9.4</v>
      </c>
      <c r="V58" s="16">
        <v>135</v>
      </c>
      <c r="W58" s="16">
        <v>6000</v>
      </c>
      <c r="X58" s="16">
        <v>16</v>
      </c>
      <c r="Y58" s="16">
        <v>23</v>
      </c>
      <c r="Z58" s="17" t="s">
        <v>94</v>
      </c>
    </row>
    <row r="59" spans="1:26" x14ac:dyDescent="0.2">
      <c r="A59" s="16">
        <v>3</v>
      </c>
      <c r="B59" s="16">
        <v>150</v>
      </c>
      <c r="C59" s="16" t="s">
        <v>72</v>
      </c>
      <c r="D59" s="16" t="s">
        <v>50</v>
      </c>
      <c r="E59" s="16" t="s">
        <v>67</v>
      </c>
      <c r="F59" s="16" t="s">
        <v>52</v>
      </c>
      <c r="G59" s="16" t="s">
        <v>26</v>
      </c>
      <c r="H59" s="16" t="s">
        <v>53</v>
      </c>
      <c r="I59" s="16" t="s">
        <v>54</v>
      </c>
      <c r="J59" s="16">
        <v>99.1</v>
      </c>
      <c r="K59" s="16">
        <v>186.6</v>
      </c>
      <c r="L59" s="16">
        <v>66.5</v>
      </c>
      <c r="M59" s="16">
        <v>56.1</v>
      </c>
      <c r="N59" s="16">
        <v>2808</v>
      </c>
      <c r="O59" s="16" t="s">
        <v>40</v>
      </c>
      <c r="P59" s="16" t="s">
        <v>55</v>
      </c>
      <c r="Q59" s="16">
        <v>121</v>
      </c>
      <c r="R59" s="16" t="s">
        <v>39</v>
      </c>
      <c r="S59" s="16">
        <v>3.54</v>
      </c>
      <c r="T59" s="16">
        <v>3.07</v>
      </c>
      <c r="U59" s="16">
        <v>9</v>
      </c>
      <c r="V59" s="16">
        <v>160</v>
      </c>
      <c r="W59" s="16">
        <v>5500</v>
      </c>
      <c r="X59" s="16">
        <v>19</v>
      </c>
      <c r="Y59" s="16">
        <v>26</v>
      </c>
      <c r="Z59" s="16" t="s">
        <v>95</v>
      </c>
    </row>
    <row r="60" spans="1:26" x14ac:dyDescent="0.2">
      <c r="A60" s="16">
        <v>3</v>
      </c>
      <c r="B60" s="16">
        <v>153</v>
      </c>
      <c r="C60" s="16" t="s">
        <v>60</v>
      </c>
      <c r="D60" s="16" t="s">
        <v>50</v>
      </c>
      <c r="E60" s="16" t="s">
        <v>51</v>
      </c>
      <c r="F60" s="16" t="s">
        <v>52</v>
      </c>
      <c r="G60" s="16" t="s">
        <v>26</v>
      </c>
      <c r="H60" s="16" t="s">
        <v>53</v>
      </c>
      <c r="I60" s="16" t="s">
        <v>54</v>
      </c>
      <c r="J60" s="16">
        <v>96.3</v>
      </c>
      <c r="K60" s="16">
        <v>173</v>
      </c>
      <c r="L60" s="16">
        <v>65.400000000000006</v>
      </c>
      <c r="M60" s="16">
        <v>49.4</v>
      </c>
      <c r="N60" s="16">
        <v>2328</v>
      </c>
      <c r="O60" s="16" t="s">
        <v>35</v>
      </c>
      <c r="P60" s="16" t="s">
        <v>55</v>
      </c>
      <c r="Q60" s="16">
        <v>122</v>
      </c>
      <c r="R60" s="16" t="s">
        <v>33</v>
      </c>
      <c r="S60" s="16">
        <v>3.35</v>
      </c>
      <c r="T60" s="16">
        <v>3.46</v>
      </c>
      <c r="U60" s="16">
        <v>8.5</v>
      </c>
      <c r="V60" s="16">
        <v>88</v>
      </c>
      <c r="W60" s="16">
        <v>5000</v>
      </c>
      <c r="X60" s="16">
        <v>25</v>
      </c>
      <c r="Y60" s="16">
        <v>32</v>
      </c>
      <c r="Z60" s="16" t="s">
        <v>90</v>
      </c>
    </row>
    <row r="61" spans="1:26" x14ac:dyDescent="0.2">
      <c r="A61" s="16">
        <v>3</v>
      </c>
      <c r="B61" s="16">
        <v>153</v>
      </c>
      <c r="C61" s="16" t="s">
        <v>60</v>
      </c>
      <c r="D61" s="16" t="s">
        <v>50</v>
      </c>
      <c r="E61" s="16" t="s">
        <v>67</v>
      </c>
      <c r="F61" s="16" t="s">
        <v>52</v>
      </c>
      <c r="G61" s="16" t="s">
        <v>26</v>
      </c>
      <c r="H61" s="16" t="s">
        <v>53</v>
      </c>
      <c r="I61" s="16" t="s">
        <v>54</v>
      </c>
      <c r="J61" s="16">
        <v>96.3</v>
      </c>
      <c r="K61" s="16">
        <v>173</v>
      </c>
      <c r="L61" s="16">
        <v>65.400000000000006</v>
      </c>
      <c r="M61" s="16">
        <v>49.4</v>
      </c>
      <c r="N61" s="16">
        <v>2370</v>
      </c>
      <c r="O61" s="16" t="s">
        <v>35</v>
      </c>
      <c r="P61" s="16" t="s">
        <v>55</v>
      </c>
      <c r="Q61" s="16">
        <v>110</v>
      </c>
      <c r="R61" s="16" t="s">
        <v>38</v>
      </c>
      <c r="S61" s="16">
        <v>3.17</v>
      </c>
      <c r="T61" s="16">
        <v>3.46</v>
      </c>
      <c r="U61" s="16">
        <v>7.5</v>
      </c>
      <c r="V61" s="16">
        <v>116</v>
      </c>
      <c r="W61" s="16">
        <v>5500</v>
      </c>
      <c r="X61" s="16">
        <v>23</v>
      </c>
      <c r="Y61" s="16">
        <v>30</v>
      </c>
      <c r="Z61" s="16" t="s">
        <v>91</v>
      </c>
    </row>
    <row r="62" spans="1:26" x14ac:dyDescent="0.2">
      <c r="A62" s="16">
        <v>1</v>
      </c>
      <c r="B62" s="16">
        <v>154</v>
      </c>
      <c r="C62" s="16" t="s">
        <v>63</v>
      </c>
      <c r="D62" s="16" t="s">
        <v>50</v>
      </c>
      <c r="E62" s="16" t="s">
        <v>51</v>
      </c>
      <c r="F62" s="16" t="s">
        <v>55</v>
      </c>
      <c r="G62" s="16" t="s">
        <v>26</v>
      </c>
      <c r="H62" s="16" t="s">
        <v>53</v>
      </c>
      <c r="I62" s="16" t="s">
        <v>54</v>
      </c>
      <c r="J62" s="16">
        <v>93.7</v>
      </c>
      <c r="K62" s="16">
        <v>157.30000000000001</v>
      </c>
      <c r="L62" s="16">
        <v>63.8</v>
      </c>
      <c r="M62" s="16">
        <v>50.6</v>
      </c>
      <c r="N62" s="16">
        <v>1967</v>
      </c>
      <c r="O62" s="16" t="s">
        <v>35</v>
      </c>
      <c r="P62" s="16" t="s">
        <v>55</v>
      </c>
      <c r="Q62" s="16">
        <v>90</v>
      </c>
      <c r="R62" s="16" t="s">
        <v>33</v>
      </c>
      <c r="S62" s="16">
        <v>2.97</v>
      </c>
      <c r="T62" s="16">
        <v>3.23</v>
      </c>
      <c r="U62" s="16">
        <v>9.4</v>
      </c>
      <c r="V62" s="16">
        <v>68</v>
      </c>
      <c r="W62" s="16">
        <v>5500</v>
      </c>
      <c r="X62" s="16">
        <v>31</v>
      </c>
      <c r="Y62" s="16">
        <v>38</v>
      </c>
      <c r="Z62" s="16" t="s">
        <v>87</v>
      </c>
    </row>
    <row r="63" spans="1:26" x14ac:dyDescent="0.2">
      <c r="A63" s="16">
        <v>2</v>
      </c>
      <c r="B63" s="16">
        <v>161</v>
      </c>
      <c r="C63" s="16" t="s">
        <v>60</v>
      </c>
      <c r="D63" s="16" t="s">
        <v>50</v>
      </c>
      <c r="E63" s="16" t="s">
        <v>51</v>
      </c>
      <c r="F63" s="16" t="s">
        <v>52</v>
      </c>
      <c r="G63" s="16" t="s">
        <v>26</v>
      </c>
      <c r="H63" s="16" t="s">
        <v>53</v>
      </c>
      <c r="I63" s="16" t="s">
        <v>54</v>
      </c>
      <c r="J63" s="16">
        <v>93.7</v>
      </c>
      <c r="K63" s="16">
        <v>157.30000000000001</v>
      </c>
      <c r="L63" s="16">
        <v>64.400000000000006</v>
      </c>
      <c r="M63" s="16">
        <v>50.8</v>
      </c>
      <c r="N63" s="16">
        <v>1918</v>
      </c>
      <c r="O63" s="16" t="s">
        <v>35</v>
      </c>
      <c r="P63" s="16" t="s">
        <v>55</v>
      </c>
      <c r="Q63" s="16">
        <v>92</v>
      </c>
      <c r="R63" s="16" t="s">
        <v>33</v>
      </c>
      <c r="S63" s="16">
        <v>2.97</v>
      </c>
      <c r="T63" s="16">
        <v>3.23</v>
      </c>
      <c r="U63" s="16">
        <v>9.4</v>
      </c>
      <c r="V63" s="16">
        <v>68</v>
      </c>
      <c r="W63" s="16">
        <v>5500</v>
      </c>
      <c r="X63" s="16">
        <v>37</v>
      </c>
      <c r="Y63" s="16">
        <v>41</v>
      </c>
      <c r="Z63" s="16" t="s">
        <v>87</v>
      </c>
    </row>
    <row r="64" spans="1:26" x14ac:dyDescent="0.2">
      <c r="A64" s="16">
        <v>2</v>
      </c>
      <c r="B64" s="16">
        <v>161</v>
      </c>
      <c r="C64" s="16" t="s">
        <v>60</v>
      </c>
      <c r="D64" s="16" t="s">
        <v>50</v>
      </c>
      <c r="E64" s="16" t="s">
        <v>51</v>
      </c>
      <c r="F64" s="16" t="s">
        <v>52</v>
      </c>
      <c r="G64" s="16" t="s">
        <v>26</v>
      </c>
      <c r="H64" s="16" t="s">
        <v>53</v>
      </c>
      <c r="I64" s="16" t="s">
        <v>54</v>
      </c>
      <c r="J64" s="16">
        <v>93.7</v>
      </c>
      <c r="K64" s="16">
        <v>157.30000000000001</v>
      </c>
      <c r="L64" s="16">
        <v>64.400000000000006</v>
      </c>
      <c r="M64" s="16">
        <v>50.8</v>
      </c>
      <c r="N64" s="16">
        <v>1944</v>
      </c>
      <c r="O64" s="16" t="s">
        <v>35</v>
      </c>
      <c r="P64" s="16" t="s">
        <v>55</v>
      </c>
      <c r="Q64" s="16">
        <v>92</v>
      </c>
      <c r="R64" s="16" t="s">
        <v>33</v>
      </c>
      <c r="S64" s="16">
        <v>2.97</v>
      </c>
      <c r="T64" s="16">
        <v>3.23</v>
      </c>
      <c r="U64" s="16">
        <v>9.4</v>
      </c>
      <c r="V64" s="16">
        <v>68</v>
      </c>
      <c r="W64" s="16">
        <v>5500</v>
      </c>
      <c r="X64" s="16">
        <v>31</v>
      </c>
      <c r="Y64" s="16">
        <v>38</v>
      </c>
      <c r="Z64" s="16" t="s">
        <v>87</v>
      </c>
    </row>
    <row r="65" spans="1:26" x14ac:dyDescent="0.2">
      <c r="A65" s="16">
        <v>2</v>
      </c>
      <c r="B65" s="16">
        <v>161</v>
      </c>
      <c r="C65" s="16" t="s">
        <v>60</v>
      </c>
      <c r="D65" s="16" t="s">
        <v>50</v>
      </c>
      <c r="E65" s="16" t="s">
        <v>51</v>
      </c>
      <c r="F65" s="16" t="s">
        <v>52</v>
      </c>
      <c r="G65" s="16" t="s">
        <v>26</v>
      </c>
      <c r="H65" s="16" t="s">
        <v>53</v>
      </c>
      <c r="I65" s="16" t="s">
        <v>54</v>
      </c>
      <c r="J65" s="16">
        <v>93.7</v>
      </c>
      <c r="K65" s="16">
        <v>157.30000000000001</v>
      </c>
      <c r="L65" s="16">
        <v>64.400000000000006</v>
      </c>
      <c r="M65" s="16">
        <v>50.8</v>
      </c>
      <c r="N65" s="16">
        <v>2004</v>
      </c>
      <c r="O65" s="16" t="s">
        <v>35</v>
      </c>
      <c r="P65" s="16" t="s">
        <v>55</v>
      </c>
      <c r="Q65" s="16">
        <v>92</v>
      </c>
      <c r="R65" s="16" t="s">
        <v>33</v>
      </c>
      <c r="S65" s="16">
        <v>2.97</v>
      </c>
      <c r="T65" s="16">
        <v>3.23</v>
      </c>
      <c r="U65" s="16">
        <v>9.4</v>
      </c>
      <c r="V65" s="16">
        <v>68</v>
      </c>
      <c r="W65" s="16">
        <v>5500</v>
      </c>
      <c r="X65" s="16">
        <v>31</v>
      </c>
      <c r="Y65" s="16">
        <v>38</v>
      </c>
      <c r="Z65" s="16" t="s">
        <v>88</v>
      </c>
    </row>
    <row r="66" spans="1:26" x14ac:dyDescent="0.2">
      <c r="A66" s="16">
        <v>1</v>
      </c>
      <c r="B66" s="16">
        <v>161</v>
      </c>
      <c r="C66" s="16" t="s">
        <v>60</v>
      </c>
      <c r="D66" s="16" t="s">
        <v>50</v>
      </c>
      <c r="E66" s="16" t="s">
        <v>67</v>
      </c>
      <c r="F66" s="16" t="s">
        <v>52</v>
      </c>
      <c r="G66" s="16" t="s">
        <v>26</v>
      </c>
      <c r="H66" s="16" t="s">
        <v>53</v>
      </c>
      <c r="I66" s="16" t="s">
        <v>54</v>
      </c>
      <c r="J66" s="16">
        <v>93</v>
      </c>
      <c r="K66" s="16">
        <v>157.30000000000001</v>
      </c>
      <c r="L66" s="16">
        <v>63.8</v>
      </c>
      <c r="M66" s="16">
        <v>50.8</v>
      </c>
      <c r="N66" s="16">
        <v>2145</v>
      </c>
      <c r="O66" s="16" t="s">
        <v>35</v>
      </c>
      <c r="P66" s="16" t="s">
        <v>55</v>
      </c>
      <c r="Q66" s="16">
        <v>98</v>
      </c>
      <c r="R66" s="16" t="s">
        <v>38</v>
      </c>
      <c r="S66" s="16">
        <v>3.03</v>
      </c>
      <c r="T66" s="16">
        <v>3.39</v>
      </c>
      <c r="U66" s="16">
        <v>7.6</v>
      </c>
      <c r="V66" s="16">
        <v>102</v>
      </c>
      <c r="W66" s="16">
        <v>5500</v>
      </c>
      <c r="X66" s="16">
        <v>24</v>
      </c>
      <c r="Y66" s="16">
        <v>30</v>
      </c>
      <c r="Z66" s="16" t="s">
        <v>89</v>
      </c>
    </row>
    <row r="67" spans="1:26" x14ac:dyDescent="0.2">
      <c r="A67" s="16">
        <v>1</v>
      </c>
      <c r="B67" s="16">
        <v>168</v>
      </c>
      <c r="C67" s="16" t="s">
        <v>59</v>
      </c>
      <c r="D67" s="16" t="s">
        <v>50</v>
      </c>
      <c r="E67" s="16" t="s">
        <v>51</v>
      </c>
      <c r="F67" s="16" t="s">
        <v>52</v>
      </c>
      <c r="G67" s="16" t="s">
        <v>26</v>
      </c>
      <c r="H67" s="16" t="s">
        <v>69</v>
      </c>
      <c r="I67" s="16" t="s">
        <v>54</v>
      </c>
      <c r="J67" s="16">
        <v>94.5</v>
      </c>
      <c r="K67" s="16">
        <v>168.7</v>
      </c>
      <c r="L67" s="16">
        <v>64</v>
      </c>
      <c r="M67" s="16">
        <v>52.6</v>
      </c>
      <c r="N67" s="16">
        <v>2204</v>
      </c>
      <c r="O67" s="16" t="s">
        <v>35</v>
      </c>
      <c r="P67" s="16" t="s">
        <v>55</v>
      </c>
      <c r="Q67" s="16">
        <v>98</v>
      </c>
      <c r="R67" s="16" t="s">
        <v>33</v>
      </c>
      <c r="S67" s="16">
        <v>3.19</v>
      </c>
      <c r="T67" s="16">
        <v>3.03</v>
      </c>
      <c r="U67" s="16">
        <v>9</v>
      </c>
      <c r="V67" s="16">
        <v>70</v>
      </c>
      <c r="W67" s="16">
        <v>4800</v>
      </c>
      <c r="X67" s="16">
        <v>29</v>
      </c>
      <c r="Y67" s="16">
        <v>34</v>
      </c>
      <c r="Z67" s="16" t="s">
        <v>90</v>
      </c>
    </row>
    <row r="68" spans="1:26" x14ac:dyDescent="0.2">
      <c r="A68" s="16">
        <v>1</v>
      </c>
      <c r="B68" s="16">
        <v>168</v>
      </c>
      <c r="C68" s="16" t="s">
        <v>59</v>
      </c>
      <c r="D68" s="16" t="s">
        <v>50</v>
      </c>
      <c r="E68" s="16" t="s">
        <v>51</v>
      </c>
      <c r="F68" s="16" t="s">
        <v>52</v>
      </c>
      <c r="G68" s="16" t="s">
        <v>26</v>
      </c>
      <c r="H68" s="16" t="s">
        <v>69</v>
      </c>
      <c r="I68" s="16" t="s">
        <v>54</v>
      </c>
      <c r="J68" s="16">
        <v>94.5</v>
      </c>
      <c r="K68" s="16">
        <v>168.7</v>
      </c>
      <c r="L68" s="16">
        <v>64</v>
      </c>
      <c r="M68" s="16">
        <v>52.6</v>
      </c>
      <c r="N68" s="16">
        <v>2300</v>
      </c>
      <c r="O68" s="16" t="s">
        <v>40</v>
      </c>
      <c r="P68" s="16" t="s">
        <v>55</v>
      </c>
      <c r="Q68" s="16">
        <v>98</v>
      </c>
      <c r="R68" s="16" t="s">
        <v>39</v>
      </c>
      <c r="S68" s="16">
        <v>3.24</v>
      </c>
      <c r="T68" s="16">
        <v>3.08</v>
      </c>
      <c r="U68" s="16">
        <v>9.4</v>
      </c>
      <c r="V68" s="16">
        <v>112</v>
      </c>
      <c r="W68" s="16">
        <v>4881.5150000000003</v>
      </c>
      <c r="X68" s="16">
        <v>26</v>
      </c>
      <c r="Y68" s="16">
        <v>29</v>
      </c>
      <c r="Z68" s="16" t="s">
        <v>91</v>
      </c>
    </row>
    <row r="69" spans="1:26" x14ac:dyDescent="0.2">
      <c r="A69" s="16">
        <v>3</v>
      </c>
      <c r="B69" s="16">
        <v>186</v>
      </c>
      <c r="C69" s="16" t="s">
        <v>79</v>
      </c>
      <c r="D69" s="16" t="s">
        <v>50</v>
      </c>
      <c r="E69" s="16" t="s">
        <v>51</v>
      </c>
      <c r="F69" s="16" t="s">
        <v>52</v>
      </c>
      <c r="G69" s="16" t="s">
        <v>26</v>
      </c>
      <c r="H69" s="16" t="s">
        <v>69</v>
      </c>
      <c r="I69" s="16" t="s">
        <v>54</v>
      </c>
      <c r="J69" s="16">
        <v>94.5</v>
      </c>
      <c r="K69" s="16">
        <v>168.9</v>
      </c>
      <c r="L69" s="16">
        <v>68.3</v>
      </c>
      <c r="M69" s="16">
        <v>50.2</v>
      </c>
      <c r="N69" s="16">
        <v>2778</v>
      </c>
      <c r="O69" s="16" t="s">
        <v>35</v>
      </c>
      <c r="P69" s="16" t="s">
        <v>55</v>
      </c>
      <c r="Q69" s="16">
        <v>151</v>
      </c>
      <c r="R69" s="16" t="s">
        <v>39</v>
      </c>
      <c r="S69" s="16">
        <v>3.94</v>
      </c>
      <c r="T69" s="16">
        <v>3.11</v>
      </c>
      <c r="U69" s="16">
        <v>9.5</v>
      </c>
      <c r="V69" s="16">
        <v>143</v>
      </c>
      <c r="W69" s="16">
        <v>5500</v>
      </c>
      <c r="X69" s="16">
        <v>19</v>
      </c>
      <c r="Y69" s="16">
        <v>27</v>
      </c>
      <c r="Z69" s="16" t="s">
        <v>95</v>
      </c>
    </row>
    <row r="70" spans="1:26" x14ac:dyDescent="0.2">
      <c r="A70" s="16">
        <v>3</v>
      </c>
      <c r="B70" s="16">
        <v>194</v>
      </c>
      <c r="C70" s="16" t="s">
        <v>62</v>
      </c>
      <c r="D70" s="16" t="s">
        <v>50</v>
      </c>
      <c r="E70" s="16" t="s">
        <v>51</v>
      </c>
      <c r="F70" s="16" t="s">
        <v>52</v>
      </c>
      <c r="G70" s="16" t="s">
        <v>26</v>
      </c>
      <c r="H70" s="16" t="s">
        <v>69</v>
      </c>
      <c r="I70" s="16" t="s">
        <v>54</v>
      </c>
      <c r="J70" s="16">
        <v>91.3</v>
      </c>
      <c r="K70" s="16">
        <v>170.7</v>
      </c>
      <c r="L70" s="16">
        <v>67.900000000000006</v>
      </c>
      <c r="M70" s="16">
        <v>49.7</v>
      </c>
      <c r="N70" s="16">
        <v>3071</v>
      </c>
      <c r="O70" s="16" t="s">
        <v>45</v>
      </c>
      <c r="P70" s="16" t="s">
        <v>76</v>
      </c>
      <c r="Q70" s="16">
        <v>181</v>
      </c>
      <c r="R70" s="16" t="s">
        <v>39</v>
      </c>
      <c r="S70" s="16">
        <v>3.43</v>
      </c>
      <c r="T70" s="16">
        <v>3.27</v>
      </c>
      <c r="U70" s="16">
        <v>9</v>
      </c>
      <c r="V70" s="16">
        <v>160</v>
      </c>
      <c r="W70" s="16">
        <v>5200</v>
      </c>
      <c r="X70" s="16">
        <v>19</v>
      </c>
      <c r="Y70" s="16">
        <v>25</v>
      </c>
      <c r="Z70" s="16" t="s">
        <v>94</v>
      </c>
    </row>
    <row r="71" spans="1:26" x14ac:dyDescent="0.2">
      <c r="A71" s="16">
        <v>3</v>
      </c>
      <c r="B71" s="16">
        <v>194</v>
      </c>
      <c r="C71" s="16" t="s">
        <v>62</v>
      </c>
      <c r="D71" s="16" t="s">
        <v>50</v>
      </c>
      <c r="E71" s="16" t="s">
        <v>67</v>
      </c>
      <c r="F71" s="16" t="s">
        <v>52</v>
      </c>
      <c r="G71" s="16" t="s">
        <v>26</v>
      </c>
      <c r="H71" s="16" t="s">
        <v>69</v>
      </c>
      <c r="I71" s="16" t="s">
        <v>54</v>
      </c>
      <c r="J71" s="16">
        <v>91.3</v>
      </c>
      <c r="K71" s="16">
        <v>170.7</v>
      </c>
      <c r="L71" s="16">
        <v>67.900000000000006</v>
      </c>
      <c r="M71" s="16">
        <v>49.7</v>
      </c>
      <c r="N71" s="16">
        <v>3139</v>
      </c>
      <c r="O71" s="16" t="s">
        <v>45</v>
      </c>
      <c r="P71" s="16" t="s">
        <v>76</v>
      </c>
      <c r="Q71" s="16">
        <v>181</v>
      </c>
      <c r="R71" s="16" t="s">
        <v>39</v>
      </c>
      <c r="S71" s="16">
        <v>3.43</v>
      </c>
      <c r="T71" s="16">
        <v>3.27</v>
      </c>
      <c r="U71" s="16">
        <v>7.8</v>
      </c>
      <c r="V71" s="16">
        <v>200</v>
      </c>
      <c r="W71" s="16">
        <v>5200</v>
      </c>
      <c r="X71" s="16">
        <v>17</v>
      </c>
      <c r="Y71" s="16">
        <v>23</v>
      </c>
      <c r="Z71" s="16" t="s">
        <v>95</v>
      </c>
    </row>
    <row r="72" spans="1:26" x14ac:dyDescent="0.2">
      <c r="A72" s="16">
        <v>3</v>
      </c>
      <c r="B72" s="16">
        <v>197</v>
      </c>
      <c r="C72" s="16" t="s">
        <v>59</v>
      </c>
      <c r="D72" s="16" t="s">
        <v>50</v>
      </c>
      <c r="E72" s="16" t="s">
        <v>51</v>
      </c>
      <c r="F72" s="16" t="s">
        <v>52</v>
      </c>
      <c r="G72" s="16" t="s">
        <v>26</v>
      </c>
      <c r="H72" s="16" t="s">
        <v>69</v>
      </c>
      <c r="I72" s="16" t="s">
        <v>54</v>
      </c>
      <c r="J72" s="16">
        <v>102.9</v>
      </c>
      <c r="K72" s="16">
        <v>183.5</v>
      </c>
      <c r="L72" s="16">
        <v>67.7</v>
      </c>
      <c r="M72" s="16">
        <v>52</v>
      </c>
      <c r="N72" s="16">
        <v>3016</v>
      </c>
      <c r="O72" s="16" t="s">
        <v>40</v>
      </c>
      <c r="P72" s="16" t="s">
        <v>76</v>
      </c>
      <c r="Q72" s="16">
        <v>171</v>
      </c>
      <c r="R72" s="16" t="s">
        <v>39</v>
      </c>
      <c r="S72" s="16">
        <v>3.27</v>
      </c>
      <c r="T72" s="16">
        <v>3.35</v>
      </c>
      <c r="U72" s="16">
        <v>9.3000000000000007</v>
      </c>
      <c r="V72" s="16">
        <v>161</v>
      </c>
      <c r="W72" s="16">
        <v>5200</v>
      </c>
      <c r="X72" s="16">
        <v>19</v>
      </c>
      <c r="Y72" s="16">
        <v>24</v>
      </c>
      <c r="Z72" s="16" t="s">
        <v>94</v>
      </c>
    </row>
    <row r="73" spans="1:26" x14ac:dyDescent="0.2">
      <c r="A73" s="16">
        <v>3</v>
      </c>
      <c r="B73" s="16">
        <v>197</v>
      </c>
      <c r="C73" s="16" t="s">
        <v>59</v>
      </c>
      <c r="D73" s="16" t="s">
        <v>50</v>
      </c>
      <c r="E73" s="16" t="s">
        <v>51</v>
      </c>
      <c r="F73" s="16" t="s">
        <v>52</v>
      </c>
      <c r="G73" s="16" t="s">
        <v>26</v>
      </c>
      <c r="H73" s="16" t="s">
        <v>69</v>
      </c>
      <c r="I73" s="16" t="s">
        <v>54</v>
      </c>
      <c r="J73" s="16">
        <v>102.9</v>
      </c>
      <c r="K73" s="16">
        <v>183.5</v>
      </c>
      <c r="L73" s="16">
        <v>67.7</v>
      </c>
      <c r="M73" s="16">
        <v>52</v>
      </c>
      <c r="N73" s="16">
        <v>2976</v>
      </c>
      <c r="O73" s="16" t="s">
        <v>40</v>
      </c>
      <c r="P73" s="16" t="s">
        <v>76</v>
      </c>
      <c r="Q73" s="16">
        <v>171</v>
      </c>
      <c r="R73" s="16" t="s">
        <v>39</v>
      </c>
      <c r="S73" s="16">
        <v>3.27</v>
      </c>
      <c r="T73" s="16">
        <v>3.35</v>
      </c>
      <c r="U73" s="16">
        <v>9.3000000000000007</v>
      </c>
      <c r="V73" s="16">
        <v>161</v>
      </c>
      <c r="W73" s="16">
        <v>5200</v>
      </c>
      <c r="X73" s="16">
        <v>20</v>
      </c>
      <c r="Y73" s="16">
        <v>24</v>
      </c>
      <c r="Z73" s="16" t="s">
        <v>94</v>
      </c>
    </row>
    <row r="74" spans="1:26" x14ac:dyDescent="0.2">
      <c r="A74" s="16">
        <v>1</v>
      </c>
      <c r="B74" s="16">
        <v>231</v>
      </c>
      <c r="C74" s="16" t="s">
        <v>62</v>
      </c>
      <c r="D74" s="16" t="s">
        <v>50</v>
      </c>
      <c r="E74" s="16" t="s">
        <v>51</v>
      </c>
      <c r="F74" s="16" t="s">
        <v>52</v>
      </c>
      <c r="G74" s="16" t="s">
        <v>26</v>
      </c>
      <c r="H74" s="16" t="s">
        <v>69</v>
      </c>
      <c r="I74" s="16" t="s">
        <v>54</v>
      </c>
      <c r="J74" s="16">
        <v>99.2</v>
      </c>
      <c r="K74" s="16">
        <v>178.5</v>
      </c>
      <c r="L74" s="16">
        <v>67.900000000000006</v>
      </c>
      <c r="M74" s="16">
        <v>49.7</v>
      </c>
      <c r="N74" s="16">
        <v>3139</v>
      </c>
      <c r="O74" s="16" t="s">
        <v>45</v>
      </c>
      <c r="P74" s="16" t="s">
        <v>76</v>
      </c>
      <c r="Q74" s="16">
        <v>181</v>
      </c>
      <c r="R74" s="16" t="s">
        <v>39</v>
      </c>
      <c r="S74" s="16">
        <v>3.43</v>
      </c>
      <c r="T74" s="16">
        <v>3.27</v>
      </c>
      <c r="U74" s="16">
        <v>9</v>
      </c>
      <c r="V74" s="16">
        <v>160</v>
      </c>
      <c r="W74" s="16">
        <v>5200</v>
      </c>
      <c r="X74" s="16">
        <v>19</v>
      </c>
      <c r="Y74" s="16">
        <v>25</v>
      </c>
      <c r="Z74" s="16" t="s">
        <v>95</v>
      </c>
    </row>
    <row r="75" spans="1:26" x14ac:dyDescent="0.2">
      <c r="A75" s="16">
        <v>3</v>
      </c>
      <c r="B75" s="16">
        <v>256</v>
      </c>
      <c r="C75" s="16" t="s">
        <v>68</v>
      </c>
      <c r="D75" s="16" t="s">
        <v>50</v>
      </c>
      <c r="E75" s="16" t="s">
        <v>51</v>
      </c>
      <c r="F75" s="16" t="s">
        <v>52</v>
      </c>
      <c r="G75" s="16" t="s">
        <v>26</v>
      </c>
      <c r="H75" s="16" t="s">
        <v>53</v>
      </c>
      <c r="I75" s="16" t="s">
        <v>54</v>
      </c>
      <c r="J75" s="16">
        <v>94.5</v>
      </c>
      <c r="K75" s="16">
        <v>165.7</v>
      </c>
      <c r="L75" s="16">
        <v>64</v>
      </c>
      <c r="M75" s="16">
        <v>51.4</v>
      </c>
      <c r="N75" s="16">
        <v>2221</v>
      </c>
      <c r="O75" s="16" t="s">
        <v>35</v>
      </c>
      <c r="P75" s="16" t="s">
        <v>55</v>
      </c>
      <c r="Q75" s="16">
        <v>109</v>
      </c>
      <c r="R75" s="16" t="s">
        <v>39</v>
      </c>
      <c r="S75" s="16">
        <v>3.19</v>
      </c>
      <c r="T75" s="16">
        <v>3.4</v>
      </c>
      <c r="U75" s="16">
        <v>8.5</v>
      </c>
      <c r="V75" s="16">
        <v>90</v>
      </c>
      <c r="W75" s="16">
        <v>5500</v>
      </c>
      <c r="X75" s="16">
        <v>24</v>
      </c>
      <c r="Y75" s="16">
        <v>29</v>
      </c>
      <c r="Z75" s="16" t="s">
        <v>91</v>
      </c>
    </row>
    <row r="76" spans="1:26" x14ac:dyDescent="0.2">
      <c r="A76" s="16">
        <v>2</v>
      </c>
      <c r="B76" s="17">
        <v>134</v>
      </c>
      <c r="C76" s="16" t="s">
        <v>70</v>
      </c>
      <c r="D76" s="16" t="s">
        <v>50</v>
      </c>
      <c r="E76" s="16" t="s">
        <v>51</v>
      </c>
      <c r="F76" s="16" t="s">
        <v>52</v>
      </c>
      <c r="G76" s="16" t="s">
        <v>26</v>
      </c>
      <c r="H76" s="16" t="s">
        <v>53</v>
      </c>
      <c r="I76" s="16" t="s">
        <v>54</v>
      </c>
      <c r="J76" s="16">
        <v>96.1</v>
      </c>
      <c r="K76" s="16">
        <v>176.8</v>
      </c>
      <c r="L76" s="16">
        <v>66.599999999999994</v>
      </c>
      <c r="M76" s="16">
        <v>50.5</v>
      </c>
      <c r="N76" s="16">
        <v>2460</v>
      </c>
      <c r="O76" s="16" t="s">
        <v>35</v>
      </c>
      <c r="P76" s="16" t="s">
        <v>55</v>
      </c>
      <c r="Q76" s="16">
        <v>132</v>
      </c>
      <c r="R76" s="16" t="s">
        <v>39</v>
      </c>
      <c r="S76" s="16">
        <v>3.46</v>
      </c>
      <c r="T76" s="16">
        <v>3.9</v>
      </c>
      <c r="U76" s="16">
        <v>8.6999999999999993</v>
      </c>
      <c r="V76" s="16">
        <v>84.551000000000002</v>
      </c>
      <c r="W76" s="16">
        <v>5339.8789999999999</v>
      </c>
      <c r="X76" s="16">
        <v>23</v>
      </c>
      <c r="Y76" s="16">
        <v>31</v>
      </c>
      <c r="Z76" s="16" t="s">
        <v>91</v>
      </c>
    </row>
    <row r="77" spans="1:26" x14ac:dyDescent="0.2">
      <c r="A77" s="16">
        <v>2</v>
      </c>
      <c r="B77" s="17">
        <v>145</v>
      </c>
      <c r="C77" s="16" t="s">
        <v>71</v>
      </c>
      <c r="D77" s="16" t="s">
        <v>50</v>
      </c>
      <c r="E77" s="16" t="s">
        <v>51</v>
      </c>
      <c r="F77" s="16" t="s">
        <v>52</v>
      </c>
      <c r="G77" s="16" t="s">
        <v>26</v>
      </c>
      <c r="H77" s="16" t="s">
        <v>69</v>
      </c>
      <c r="I77" s="16" t="s">
        <v>54</v>
      </c>
      <c r="J77" s="16">
        <v>96</v>
      </c>
      <c r="K77" s="16">
        <v>172.6</v>
      </c>
      <c r="L77" s="16">
        <v>65.2</v>
      </c>
      <c r="M77" s="16">
        <v>51.4</v>
      </c>
      <c r="N77" s="16">
        <v>2734</v>
      </c>
      <c r="O77" s="16" t="s">
        <v>35</v>
      </c>
      <c r="P77" s="16" t="s">
        <v>55</v>
      </c>
      <c r="Q77" s="16">
        <v>119</v>
      </c>
      <c r="R77" s="16" t="s">
        <v>43</v>
      </c>
      <c r="S77" s="16">
        <v>3.43</v>
      </c>
      <c r="T77" s="16">
        <v>3.23</v>
      </c>
      <c r="U77" s="16">
        <v>9.1999999999999993</v>
      </c>
      <c r="V77" s="16">
        <v>90</v>
      </c>
      <c r="W77" s="16">
        <v>5000</v>
      </c>
      <c r="X77" s="16">
        <v>24</v>
      </c>
      <c r="Y77" s="16">
        <v>29</v>
      </c>
      <c r="Z77" s="17" t="s">
        <v>92</v>
      </c>
    </row>
    <row r="78" spans="1:26" x14ac:dyDescent="0.2">
      <c r="A78" s="16">
        <v>3</v>
      </c>
      <c r="B78" s="17">
        <v>145</v>
      </c>
      <c r="C78" s="16" t="s">
        <v>60</v>
      </c>
      <c r="D78" s="16" t="s">
        <v>50</v>
      </c>
      <c r="E78" s="16" t="s">
        <v>67</v>
      </c>
      <c r="F78" s="16" t="s">
        <v>52</v>
      </c>
      <c r="G78" s="16" t="s">
        <v>26</v>
      </c>
      <c r="H78" s="16" t="s">
        <v>53</v>
      </c>
      <c r="I78" s="16" t="s">
        <v>54</v>
      </c>
      <c r="J78" s="16">
        <v>95.9</v>
      </c>
      <c r="K78" s="16">
        <v>173.2</v>
      </c>
      <c r="L78" s="16">
        <v>66.3</v>
      </c>
      <c r="M78" s="16">
        <v>50.2</v>
      </c>
      <c r="N78" s="16">
        <v>2833</v>
      </c>
      <c r="O78" s="16" t="s">
        <v>35</v>
      </c>
      <c r="P78" s="16" t="s">
        <v>55</v>
      </c>
      <c r="Q78" s="16">
        <v>156</v>
      </c>
      <c r="R78" s="16" t="s">
        <v>38</v>
      </c>
      <c r="S78" s="16">
        <v>3.58</v>
      </c>
      <c r="T78" s="16">
        <v>3.86</v>
      </c>
      <c r="U78" s="16">
        <v>7</v>
      </c>
      <c r="V78" s="16">
        <v>145</v>
      </c>
      <c r="W78" s="16">
        <v>5000</v>
      </c>
      <c r="X78" s="16">
        <v>19</v>
      </c>
      <c r="Y78" s="16">
        <v>24</v>
      </c>
      <c r="Z78" s="17" t="s">
        <v>93</v>
      </c>
    </row>
    <row r="79" spans="1:26" x14ac:dyDescent="0.2">
      <c r="A79" s="16">
        <v>3</v>
      </c>
      <c r="B79" s="17">
        <v>145</v>
      </c>
      <c r="C79" s="16" t="s">
        <v>63</v>
      </c>
      <c r="D79" s="16" t="s">
        <v>50</v>
      </c>
      <c r="E79" s="16" t="s">
        <v>67</v>
      </c>
      <c r="F79" s="16" t="s">
        <v>52</v>
      </c>
      <c r="G79" s="16" t="s">
        <v>26</v>
      </c>
      <c r="H79" s="16" t="s">
        <v>69</v>
      </c>
      <c r="I79" s="16" t="s">
        <v>54</v>
      </c>
      <c r="J79" s="16">
        <v>95.9</v>
      </c>
      <c r="K79" s="16">
        <v>173.2</v>
      </c>
      <c r="L79" s="16">
        <v>66.3</v>
      </c>
      <c r="M79" s="16">
        <v>50.2</v>
      </c>
      <c r="N79" s="16">
        <v>2818</v>
      </c>
      <c r="O79" s="16" t="s">
        <v>35</v>
      </c>
      <c r="P79" s="16" t="s">
        <v>55</v>
      </c>
      <c r="Q79" s="16">
        <v>156</v>
      </c>
      <c r="R79" s="16" t="s">
        <v>38</v>
      </c>
      <c r="S79" s="16">
        <v>3.59</v>
      </c>
      <c r="T79" s="16">
        <v>3.86</v>
      </c>
      <c r="U79" s="16">
        <v>7</v>
      </c>
      <c r="V79" s="16">
        <v>145</v>
      </c>
      <c r="W79" s="16">
        <v>5000</v>
      </c>
      <c r="X79" s="16">
        <v>19</v>
      </c>
      <c r="Y79" s="16">
        <v>24</v>
      </c>
      <c r="Z79" s="17" t="s">
        <v>93</v>
      </c>
    </row>
    <row r="80" spans="1:26" x14ac:dyDescent="0.2">
      <c r="A80" s="16">
        <v>3</v>
      </c>
      <c r="B80" s="17">
        <v>145</v>
      </c>
      <c r="C80" s="16" t="s">
        <v>60</v>
      </c>
      <c r="D80" s="16" t="s">
        <v>50</v>
      </c>
      <c r="E80" s="16" t="s">
        <v>67</v>
      </c>
      <c r="F80" s="16" t="s">
        <v>52</v>
      </c>
      <c r="G80" s="16" t="s">
        <v>26</v>
      </c>
      <c r="H80" s="16" t="s">
        <v>53</v>
      </c>
      <c r="I80" s="16" t="s">
        <v>54</v>
      </c>
      <c r="J80" s="16">
        <v>95.9</v>
      </c>
      <c r="K80" s="16">
        <v>173.2</v>
      </c>
      <c r="L80" s="16">
        <v>66.3</v>
      </c>
      <c r="M80" s="16">
        <v>50.2</v>
      </c>
      <c r="N80" s="16">
        <v>2926</v>
      </c>
      <c r="O80" s="16" t="s">
        <v>35</v>
      </c>
      <c r="P80" s="16" t="s">
        <v>55</v>
      </c>
      <c r="Q80" s="16">
        <v>156</v>
      </c>
      <c r="R80" s="16" t="s">
        <v>38</v>
      </c>
      <c r="S80" s="16">
        <v>3.59</v>
      </c>
      <c r="T80" s="16">
        <v>3.86</v>
      </c>
      <c r="U80" s="16">
        <v>7</v>
      </c>
      <c r="V80" s="16">
        <v>145</v>
      </c>
      <c r="W80" s="16">
        <v>5000</v>
      </c>
      <c r="X80" s="16">
        <v>19</v>
      </c>
      <c r="Y80" s="16">
        <v>24</v>
      </c>
      <c r="Z80" s="17" t="s">
        <v>93</v>
      </c>
    </row>
    <row r="81" spans="1:26" x14ac:dyDescent="0.2">
      <c r="A81" s="16">
        <v>3</v>
      </c>
      <c r="B81" s="17">
        <v>145</v>
      </c>
      <c r="C81" s="16" t="s">
        <v>60</v>
      </c>
      <c r="D81" s="16" t="s">
        <v>50</v>
      </c>
      <c r="E81" s="16" t="s">
        <v>67</v>
      </c>
      <c r="F81" s="16" t="s">
        <v>52</v>
      </c>
      <c r="G81" s="16" t="s">
        <v>26</v>
      </c>
      <c r="H81" s="16" t="s">
        <v>53</v>
      </c>
      <c r="I81" s="16" t="s">
        <v>54</v>
      </c>
      <c r="J81" s="16">
        <v>95.9</v>
      </c>
      <c r="K81" s="16">
        <v>173.2</v>
      </c>
      <c r="L81" s="16">
        <v>66.3</v>
      </c>
      <c r="M81" s="16">
        <v>50.2</v>
      </c>
      <c r="N81" s="16">
        <v>2921</v>
      </c>
      <c r="O81" s="16" t="s">
        <v>35</v>
      </c>
      <c r="P81" s="16" t="s">
        <v>55</v>
      </c>
      <c r="Q81" s="16">
        <v>156</v>
      </c>
      <c r="R81" s="16" t="s">
        <v>38</v>
      </c>
      <c r="S81" s="16">
        <v>3.59</v>
      </c>
      <c r="T81" s="16">
        <v>3.86</v>
      </c>
      <c r="U81" s="16">
        <v>7</v>
      </c>
      <c r="V81" s="16">
        <v>145</v>
      </c>
      <c r="W81" s="16">
        <v>5000</v>
      </c>
      <c r="X81" s="16">
        <v>19</v>
      </c>
      <c r="Y81" s="16">
        <v>24</v>
      </c>
      <c r="Z81" s="17" t="s">
        <v>93</v>
      </c>
    </row>
    <row r="82" spans="1:26" x14ac:dyDescent="0.2">
      <c r="A82" s="16">
        <v>1</v>
      </c>
      <c r="B82" s="17">
        <v>256</v>
      </c>
      <c r="C82" s="16" t="s">
        <v>73</v>
      </c>
      <c r="D82" s="16" t="s">
        <v>50</v>
      </c>
      <c r="E82" s="16" t="s">
        <v>51</v>
      </c>
      <c r="F82" s="16" t="s">
        <v>52</v>
      </c>
      <c r="G82" s="16" t="s">
        <v>26</v>
      </c>
      <c r="H82" s="16" t="s">
        <v>69</v>
      </c>
      <c r="I82" s="16" t="s">
        <v>54</v>
      </c>
      <c r="J82" s="16">
        <v>94.5</v>
      </c>
      <c r="K82" s="16">
        <v>171.2</v>
      </c>
      <c r="L82" s="16">
        <v>65.5</v>
      </c>
      <c r="M82" s="16">
        <v>52.4</v>
      </c>
      <c r="N82" s="16">
        <v>2823</v>
      </c>
      <c r="O82" s="16" t="s">
        <v>45</v>
      </c>
      <c r="P82" s="16" t="s">
        <v>76</v>
      </c>
      <c r="Q82" s="16">
        <v>152</v>
      </c>
      <c r="R82" s="16" t="s">
        <v>39</v>
      </c>
      <c r="S82" s="16">
        <v>3.2490000000000001</v>
      </c>
      <c r="T82" s="16">
        <v>3.47</v>
      </c>
      <c r="U82" s="16">
        <v>9</v>
      </c>
      <c r="V82" s="16">
        <v>154</v>
      </c>
      <c r="W82" s="16">
        <v>5000</v>
      </c>
      <c r="X82" s="16">
        <v>19</v>
      </c>
      <c r="Y82" s="16">
        <v>26</v>
      </c>
      <c r="Z82" s="17" t="s">
        <v>94</v>
      </c>
    </row>
    <row r="83" spans="1:26" x14ac:dyDescent="0.2">
      <c r="A83" s="16">
        <v>1</v>
      </c>
      <c r="B83" s="17">
        <v>194</v>
      </c>
      <c r="C83" s="16" t="s">
        <v>78</v>
      </c>
      <c r="D83" s="16" t="s">
        <v>50</v>
      </c>
      <c r="E83" s="16" t="s">
        <v>67</v>
      </c>
      <c r="F83" s="16" t="s">
        <v>52</v>
      </c>
      <c r="G83" s="16" t="s">
        <v>26</v>
      </c>
      <c r="H83" s="16" t="s">
        <v>69</v>
      </c>
      <c r="I83" s="16" t="s">
        <v>54</v>
      </c>
      <c r="J83" s="16">
        <v>102.7</v>
      </c>
      <c r="K83" s="16">
        <v>178.4</v>
      </c>
      <c r="L83" s="16">
        <v>68</v>
      </c>
      <c r="M83" s="16">
        <v>54.8</v>
      </c>
      <c r="N83" s="16">
        <v>2910</v>
      </c>
      <c r="O83" s="16" t="s">
        <v>35</v>
      </c>
      <c r="P83" s="16" t="s">
        <v>55</v>
      </c>
      <c r="Q83" s="16">
        <v>140</v>
      </c>
      <c r="R83" s="16" t="s">
        <v>39</v>
      </c>
      <c r="S83" s="16">
        <v>3.78</v>
      </c>
      <c r="T83" s="16">
        <v>3.12</v>
      </c>
      <c r="U83" s="16">
        <v>8</v>
      </c>
      <c r="V83" s="16">
        <v>175</v>
      </c>
      <c r="W83" s="16">
        <v>5000</v>
      </c>
      <c r="X83" s="16">
        <v>19</v>
      </c>
      <c r="Y83" s="16">
        <v>24</v>
      </c>
      <c r="Z83" s="16" t="s">
        <v>94</v>
      </c>
    </row>
    <row r="84" spans="1:26" x14ac:dyDescent="0.2">
      <c r="A84" s="16">
        <v>0</v>
      </c>
      <c r="B84" s="17">
        <v>231</v>
      </c>
      <c r="C84" s="16" t="s">
        <v>74</v>
      </c>
      <c r="D84" s="16" t="s">
        <v>50</v>
      </c>
      <c r="E84" s="16" t="s">
        <v>67</v>
      </c>
      <c r="F84" s="16" t="s">
        <v>52</v>
      </c>
      <c r="G84" s="16" t="s">
        <v>26</v>
      </c>
      <c r="H84" s="16" t="s">
        <v>66</v>
      </c>
      <c r="I84" s="16" t="s">
        <v>54</v>
      </c>
      <c r="J84" s="16">
        <v>99.5</v>
      </c>
      <c r="K84" s="16">
        <v>178.2</v>
      </c>
      <c r="L84" s="16">
        <v>67.900000000000006</v>
      </c>
      <c r="M84" s="16">
        <v>52</v>
      </c>
      <c r="N84" s="16">
        <v>3053</v>
      </c>
      <c r="O84" s="16" t="s">
        <v>35</v>
      </c>
      <c r="P84" s="16" t="s">
        <v>75</v>
      </c>
      <c r="Q84" s="16">
        <v>131</v>
      </c>
      <c r="R84" s="16" t="s">
        <v>39</v>
      </c>
      <c r="S84" s="16">
        <v>3.13</v>
      </c>
      <c r="T84" s="16">
        <v>3.4</v>
      </c>
      <c r="U84" s="16">
        <v>7</v>
      </c>
      <c r="V84" s="16">
        <v>160</v>
      </c>
      <c r="W84" s="16">
        <v>5500</v>
      </c>
      <c r="X84" s="16">
        <v>16</v>
      </c>
      <c r="Y84" s="16">
        <v>22</v>
      </c>
      <c r="Z84" s="22" t="s">
        <v>94</v>
      </c>
    </row>
    <row r="85" spans="1:26" ht="15" x14ac:dyDescent="0.25">
      <c r="A85" s="16">
        <v>1</v>
      </c>
      <c r="B85" s="17">
        <v>186</v>
      </c>
      <c r="C85" s="16" t="s">
        <v>79</v>
      </c>
      <c r="D85" s="16" t="s">
        <v>50</v>
      </c>
      <c r="E85" s="16" t="s">
        <v>51</v>
      </c>
      <c r="F85" s="16" t="s">
        <v>52</v>
      </c>
      <c r="G85" s="16" t="s">
        <v>26</v>
      </c>
      <c r="H85" s="16" t="s">
        <v>69</v>
      </c>
      <c r="I85" s="16" t="s">
        <v>54</v>
      </c>
      <c r="J85" s="16">
        <v>98.4</v>
      </c>
      <c r="K85" s="16">
        <v>175.7</v>
      </c>
      <c r="L85" s="16">
        <v>72.3</v>
      </c>
      <c r="M85" s="16">
        <v>50.5</v>
      </c>
      <c r="N85" s="16">
        <v>3366</v>
      </c>
      <c r="O85" s="16" t="s">
        <v>46</v>
      </c>
      <c r="P85" s="16" t="s">
        <v>82</v>
      </c>
      <c r="Q85" s="16">
        <v>203</v>
      </c>
      <c r="R85" s="16" t="s">
        <v>39</v>
      </c>
      <c r="S85" s="16">
        <v>3.94</v>
      </c>
      <c r="T85" s="16">
        <v>3.11</v>
      </c>
      <c r="U85" s="16">
        <v>10</v>
      </c>
      <c r="V85" s="16">
        <v>138.56899999999999</v>
      </c>
      <c r="W85" s="16">
        <v>5750</v>
      </c>
      <c r="X85" s="16">
        <v>17</v>
      </c>
      <c r="Y85" s="16">
        <v>28</v>
      </c>
      <c r="Z85" s="20" t="s">
        <v>95</v>
      </c>
    </row>
    <row r="86" spans="1:26" x14ac:dyDescent="0.2">
      <c r="A86" s="16">
        <v>-1</v>
      </c>
      <c r="B86" s="16">
        <v>65</v>
      </c>
      <c r="C86" s="16" t="s">
        <v>59</v>
      </c>
      <c r="D86" s="16" t="s">
        <v>50</v>
      </c>
      <c r="E86" s="16" t="s">
        <v>51</v>
      </c>
      <c r="F86" s="16" t="s">
        <v>55</v>
      </c>
      <c r="G86" s="16" t="s">
        <v>27</v>
      </c>
      <c r="H86" s="16" t="s">
        <v>53</v>
      </c>
      <c r="I86" s="16" t="s">
        <v>54</v>
      </c>
      <c r="J86" s="16">
        <v>102.4</v>
      </c>
      <c r="K86" s="16">
        <v>175.6</v>
      </c>
      <c r="L86" s="16">
        <v>66.5</v>
      </c>
      <c r="M86" s="16">
        <v>54.9</v>
      </c>
      <c r="N86" s="16">
        <v>2326</v>
      </c>
      <c r="O86" s="16" t="s">
        <v>35</v>
      </c>
      <c r="P86" s="16" t="s">
        <v>55</v>
      </c>
      <c r="Q86" s="16">
        <v>122</v>
      </c>
      <c r="R86" s="16" t="s">
        <v>39</v>
      </c>
      <c r="S86" s="16">
        <v>3.31</v>
      </c>
      <c r="T86" s="16">
        <v>3.54</v>
      </c>
      <c r="U86" s="16">
        <v>8.6999999999999993</v>
      </c>
      <c r="V86" s="16">
        <v>92</v>
      </c>
      <c r="W86" s="16">
        <v>4200</v>
      </c>
      <c r="X86" s="16">
        <v>29</v>
      </c>
      <c r="Y86" s="16">
        <v>34</v>
      </c>
      <c r="Z86" s="16" t="s">
        <v>90</v>
      </c>
    </row>
    <row r="87" spans="1:26" x14ac:dyDescent="0.2">
      <c r="A87" s="16">
        <v>-1</v>
      </c>
      <c r="B87" s="16">
        <v>65</v>
      </c>
      <c r="C87" s="16" t="s">
        <v>59</v>
      </c>
      <c r="D87" s="16" t="s">
        <v>65</v>
      </c>
      <c r="E87" s="16" t="s">
        <v>67</v>
      </c>
      <c r="F87" s="16" t="s">
        <v>55</v>
      </c>
      <c r="G87" s="16" t="s">
        <v>27</v>
      </c>
      <c r="H87" s="16" t="s">
        <v>53</v>
      </c>
      <c r="I87" s="16" t="s">
        <v>54</v>
      </c>
      <c r="J87" s="16">
        <v>102.4</v>
      </c>
      <c r="K87" s="16">
        <v>175.6</v>
      </c>
      <c r="L87" s="16">
        <v>66.5</v>
      </c>
      <c r="M87" s="16">
        <v>54.9</v>
      </c>
      <c r="N87" s="16">
        <v>2480</v>
      </c>
      <c r="O87" s="16" t="s">
        <v>35</v>
      </c>
      <c r="P87" s="16" t="s">
        <v>55</v>
      </c>
      <c r="Q87" s="16">
        <v>110</v>
      </c>
      <c r="R87" s="16" t="s">
        <v>37</v>
      </c>
      <c r="S87" s="16">
        <v>3.27</v>
      </c>
      <c r="T87" s="16">
        <v>3.35</v>
      </c>
      <c r="U87" s="16">
        <v>22.5</v>
      </c>
      <c r="V87" s="16">
        <v>73</v>
      </c>
      <c r="W87" s="16">
        <v>4500</v>
      </c>
      <c r="X87" s="16">
        <v>30</v>
      </c>
      <c r="Y87" s="16">
        <v>33</v>
      </c>
      <c r="Z87" s="16" t="s">
        <v>92</v>
      </c>
    </row>
    <row r="88" spans="1:26" x14ac:dyDescent="0.2">
      <c r="A88" s="16">
        <v>-1</v>
      </c>
      <c r="B88" s="16">
        <v>65</v>
      </c>
      <c r="C88" s="16" t="s">
        <v>59</v>
      </c>
      <c r="D88" s="16" t="s">
        <v>50</v>
      </c>
      <c r="E88" s="16" t="s">
        <v>51</v>
      </c>
      <c r="F88" s="16" t="s">
        <v>55</v>
      </c>
      <c r="G88" s="16" t="s">
        <v>27</v>
      </c>
      <c r="H88" s="16" t="s">
        <v>53</v>
      </c>
      <c r="I88" s="16" t="s">
        <v>54</v>
      </c>
      <c r="J88" s="16">
        <v>102.4</v>
      </c>
      <c r="K88" s="16">
        <v>175.6</v>
      </c>
      <c r="L88" s="16">
        <v>66.5</v>
      </c>
      <c r="M88" s="16">
        <v>54.9</v>
      </c>
      <c r="N88" s="16">
        <v>2414</v>
      </c>
      <c r="O88" s="16" t="s">
        <v>35</v>
      </c>
      <c r="P88" s="16" t="s">
        <v>55</v>
      </c>
      <c r="Q88" s="16">
        <v>122</v>
      </c>
      <c r="R88" s="16" t="s">
        <v>39</v>
      </c>
      <c r="S88" s="16">
        <v>3.31</v>
      </c>
      <c r="T88" s="16">
        <v>3.54</v>
      </c>
      <c r="U88" s="16">
        <v>8.6999999999999993</v>
      </c>
      <c r="V88" s="16">
        <v>92</v>
      </c>
      <c r="W88" s="16">
        <v>4200</v>
      </c>
      <c r="X88" s="16">
        <v>27</v>
      </c>
      <c r="Y88" s="16">
        <v>32</v>
      </c>
      <c r="Z88" s="16" t="s">
        <v>92</v>
      </c>
    </row>
    <row r="89" spans="1:26" x14ac:dyDescent="0.2">
      <c r="A89" s="16">
        <v>0</v>
      </c>
      <c r="B89" s="16">
        <v>81</v>
      </c>
      <c r="C89" s="16" t="s">
        <v>56</v>
      </c>
      <c r="D89" s="16" t="s">
        <v>50</v>
      </c>
      <c r="E89" s="16" t="s">
        <v>51</v>
      </c>
      <c r="F89" s="16" t="s">
        <v>55</v>
      </c>
      <c r="G89" s="16" t="s">
        <v>27</v>
      </c>
      <c r="H89" s="16" t="s">
        <v>53</v>
      </c>
      <c r="I89" s="16" t="s">
        <v>54</v>
      </c>
      <c r="J89" s="16">
        <v>94.5</v>
      </c>
      <c r="K89" s="16">
        <v>158.80000000000001</v>
      </c>
      <c r="L89" s="16">
        <v>63.6</v>
      </c>
      <c r="M89" s="16">
        <v>52</v>
      </c>
      <c r="N89" s="16">
        <v>1909</v>
      </c>
      <c r="O89" s="16" t="s">
        <v>35</v>
      </c>
      <c r="P89" s="16" t="s">
        <v>55</v>
      </c>
      <c r="Q89" s="16">
        <v>90</v>
      </c>
      <c r="R89" s="16" t="s">
        <v>33</v>
      </c>
      <c r="S89" s="16">
        <v>3.03</v>
      </c>
      <c r="T89" s="16">
        <v>3.11</v>
      </c>
      <c r="U89" s="16">
        <v>9.6</v>
      </c>
      <c r="V89" s="16">
        <v>70</v>
      </c>
      <c r="W89" s="16">
        <v>5400</v>
      </c>
      <c r="X89" s="16">
        <v>38</v>
      </c>
      <c r="Y89" s="16">
        <v>43</v>
      </c>
      <c r="Z89" s="16" t="s">
        <v>87</v>
      </c>
    </row>
    <row r="90" spans="1:26" x14ac:dyDescent="0.2">
      <c r="A90" s="16">
        <v>0</v>
      </c>
      <c r="B90" s="16">
        <v>85</v>
      </c>
      <c r="C90" s="16" t="s">
        <v>61</v>
      </c>
      <c r="D90" s="16" t="s">
        <v>50</v>
      </c>
      <c r="E90" s="16" t="s">
        <v>51</v>
      </c>
      <c r="F90" s="16" t="s">
        <v>55</v>
      </c>
      <c r="G90" s="16" t="s">
        <v>27</v>
      </c>
      <c r="H90" s="16" t="s">
        <v>53</v>
      </c>
      <c r="I90" s="16" t="s">
        <v>54</v>
      </c>
      <c r="J90" s="16">
        <v>96.5</v>
      </c>
      <c r="K90" s="16">
        <v>175.4</v>
      </c>
      <c r="L90" s="16">
        <v>65.2</v>
      </c>
      <c r="M90" s="16">
        <v>54.1</v>
      </c>
      <c r="N90" s="16">
        <v>2304</v>
      </c>
      <c r="O90" s="16" t="s">
        <v>35</v>
      </c>
      <c r="P90" s="16" t="s">
        <v>55</v>
      </c>
      <c r="Q90" s="16">
        <v>110</v>
      </c>
      <c r="R90" s="16" t="s">
        <v>36</v>
      </c>
      <c r="S90" s="16">
        <v>3.15</v>
      </c>
      <c r="T90" s="16">
        <v>3.58</v>
      </c>
      <c r="U90" s="16">
        <v>9</v>
      </c>
      <c r="V90" s="16">
        <v>86</v>
      </c>
      <c r="W90" s="16">
        <v>5800</v>
      </c>
      <c r="X90" s="16">
        <v>27</v>
      </c>
      <c r="Y90" s="16">
        <v>33</v>
      </c>
      <c r="Z90" s="16" t="s">
        <v>90</v>
      </c>
    </row>
    <row r="91" spans="1:26" x14ac:dyDescent="0.2">
      <c r="A91" s="16">
        <v>0</v>
      </c>
      <c r="B91" s="16">
        <v>85</v>
      </c>
      <c r="C91" s="16" t="s">
        <v>61</v>
      </c>
      <c r="D91" s="16" t="s">
        <v>50</v>
      </c>
      <c r="E91" s="16" t="s">
        <v>51</v>
      </c>
      <c r="F91" s="16" t="s">
        <v>55</v>
      </c>
      <c r="G91" s="16" t="s">
        <v>27</v>
      </c>
      <c r="H91" s="16" t="s">
        <v>53</v>
      </c>
      <c r="I91" s="16" t="s">
        <v>54</v>
      </c>
      <c r="J91" s="16">
        <v>96.5</v>
      </c>
      <c r="K91" s="16">
        <v>175.4</v>
      </c>
      <c r="L91" s="16">
        <v>62.5</v>
      </c>
      <c r="M91" s="16">
        <v>54.1</v>
      </c>
      <c r="N91" s="16">
        <v>2372</v>
      </c>
      <c r="O91" s="16" t="s">
        <v>35</v>
      </c>
      <c r="P91" s="16" t="s">
        <v>55</v>
      </c>
      <c r="Q91" s="16">
        <v>110</v>
      </c>
      <c r="R91" s="16" t="s">
        <v>36</v>
      </c>
      <c r="S91" s="16">
        <v>3.15</v>
      </c>
      <c r="T91" s="16">
        <v>3.58</v>
      </c>
      <c r="U91" s="16">
        <v>9</v>
      </c>
      <c r="V91" s="16">
        <v>86</v>
      </c>
      <c r="W91" s="16">
        <v>5800</v>
      </c>
      <c r="X91" s="16">
        <v>27</v>
      </c>
      <c r="Y91" s="16">
        <v>33</v>
      </c>
      <c r="Z91" s="16" t="s">
        <v>91</v>
      </c>
    </row>
    <row r="92" spans="1:26" x14ac:dyDescent="0.2">
      <c r="A92" s="16">
        <v>0</v>
      </c>
      <c r="B92" s="16">
        <v>85</v>
      </c>
      <c r="C92" s="16" t="s">
        <v>61</v>
      </c>
      <c r="D92" s="16" t="s">
        <v>50</v>
      </c>
      <c r="E92" s="16" t="s">
        <v>51</v>
      </c>
      <c r="F92" s="16" t="s">
        <v>55</v>
      </c>
      <c r="G92" s="16" t="s">
        <v>27</v>
      </c>
      <c r="H92" s="16" t="s">
        <v>53</v>
      </c>
      <c r="I92" s="16" t="s">
        <v>54</v>
      </c>
      <c r="J92" s="16">
        <v>96.5</v>
      </c>
      <c r="K92" s="16">
        <v>175.4</v>
      </c>
      <c r="L92" s="16">
        <v>65.2</v>
      </c>
      <c r="M92" s="16">
        <v>54.1</v>
      </c>
      <c r="N92" s="16">
        <v>2465</v>
      </c>
      <c r="O92" s="16" t="s">
        <v>35</v>
      </c>
      <c r="P92" s="16" t="s">
        <v>55</v>
      </c>
      <c r="Q92" s="16">
        <v>110</v>
      </c>
      <c r="R92" s="16" t="s">
        <v>39</v>
      </c>
      <c r="S92" s="16">
        <v>3.15</v>
      </c>
      <c r="T92" s="16">
        <v>3.58</v>
      </c>
      <c r="U92" s="16">
        <v>9</v>
      </c>
      <c r="V92" s="16">
        <v>101</v>
      </c>
      <c r="W92" s="16">
        <v>5800</v>
      </c>
      <c r="X92" s="16">
        <v>24</v>
      </c>
      <c r="Y92" s="16">
        <v>28</v>
      </c>
      <c r="Z92" s="17" t="s">
        <v>93</v>
      </c>
    </row>
    <row r="93" spans="1:26" x14ac:dyDescent="0.2">
      <c r="A93" s="16">
        <v>-1</v>
      </c>
      <c r="B93" s="16">
        <v>90</v>
      </c>
      <c r="C93" s="16" t="s">
        <v>59</v>
      </c>
      <c r="D93" s="16" t="s">
        <v>50</v>
      </c>
      <c r="E93" s="16" t="s">
        <v>51</v>
      </c>
      <c r="F93" s="16" t="s">
        <v>55</v>
      </c>
      <c r="G93" s="16" t="s">
        <v>27</v>
      </c>
      <c r="H93" s="16" t="s">
        <v>69</v>
      </c>
      <c r="I93" s="16" t="s">
        <v>54</v>
      </c>
      <c r="J93" s="16">
        <v>104.5</v>
      </c>
      <c r="K93" s="16">
        <v>187.8</v>
      </c>
      <c r="L93" s="16">
        <v>66.5</v>
      </c>
      <c r="M93" s="16">
        <v>54.1</v>
      </c>
      <c r="N93" s="16">
        <v>3131</v>
      </c>
      <c r="O93" s="16" t="s">
        <v>40</v>
      </c>
      <c r="P93" s="16" t="s">
        <v>76</v>
      </c>
      <c r="Q93" s="16">
        <v>171</v>
      </c>
      <c r="R93" s="16" t="s">
        <v>39</v>
      </c>
      <c r="S93" s="16">
        <v>3.27</v>
      </c>
      <c r="T93" s="16">
        <v>3.35</v>
      </c>
      <c r="U93" s="16">
        <v>9.1999999999999993</v>
      </c>
      <c r="V93" s="16">
        <v>156</v>
      </c>
      <c r="W93" s="16">
        <v>5200</v>
      </c>
      <c r="X93" s="16">
        <v>20</v>
      </c>
      <c r="Y93" s="16">
        <v>24</v>
      </c>
      <c r="Z93" s="16" t="s">
        <v>94</v>
      </c>
    </row>
    <row r="94" spans="1:26" x14ac:dyDescent="0.2">
      <c r="A94" s="16">
        <v>0</v>
      </c>
      <c r="B94" s="16">
        <v>91</v>
      </c>
      <c r="C94" s="16" t="s">
        <v>59</v>
      </c>
      <c r="D94" s="16" t="s">
        <v>50</v>
      </c>
      <c r="E94" s="16" t="s">
        <v>51</v>
      </c>
      <c r="F94" s="16" t="s">
        <v>55</v>
      </c>
      <c r="G94" s="16" t="s">
        <v>27</v>
      </c>
      <c r="H94" s="16" t="s">
        <v>53</v>
      </c>
      <c r="I94" s="16" t="s">
        <v>54</v>
      </c>
      <c r="J94" s="16">
        <v>95.7</v>
      </c>
      <c r="K94" s="16">
        <v>166.3</v>
      </c>
      <c r="L94" s="16">
        <v>64.400000000000006</v>
      </c>
      <c r="M94" s="16">
        <v>53</v>
      </c>
      <c r="N94" s="16">
        <v>2081</v>
      </c>
      <c r="O94" s="16" t="s">
        <v>35</v>
      </c>
      <c r="P94" s="16" t="s">
        <v>55</v>
      </c>
      <c r="Q94" s="16">
        <v>98</v>
      </c>
      <c r="R94" s="16" t="s">
        <v>33</v>
      </c>
      <c r="S94" s="16">
        <v>3.19</v>
      </c>
      <c r="T94" s="16">
        <v>3.03</v>
      </c>
      <c r="U94" s="16">
        <v>9</v>
      </c>
      <c r="V94" s="16">
        <v>70</v>
      </c>
      <c r="W94" s="16">
        <v>4800</v>
      </c>
      <c r="X94" s="16">
        <v>30</v>
      </c>
      <c r="Y94" s="16">
        <v>37</v>
      </c>
      <c r="Z94" s="16" t="s">
        <v>88</v>
      </c>
    </row>
    <row r="95" spans="1:26" x14ac:dyDescent="0.2">
      <c r="A95" s="16">
        <v>0</v>
      </c>
      <c r="B95" s="16">
        <v>91</v>
      </c>
      <c r="C95" s="16" t="s">
        <v>59</v>
      </c>
      <c r="D95" s="16" t="s">
        <v>50</v>
      </c>
      <c r="E95" s="16" t="s">
        <v>51</v>
      </c>
      <c r="F95" s="16" t="s">
        <v>55</v>
      </c>
      <c r="G95" s="16" t="s">
        <v>27</v>
      </c>
      <c r="H95" s="16" t="s">
        <v>53</v>
      </c>
      <c r="I95" s="16" t="s">
        <v>54</v>
      </c>
      <c r="J95" s="16">
        <v>95.7</v>
      </c>
      <c r="K95" s="16">
        <v>166.3</v>
      </c>
      <c r="L95" s="16">
        <v>64.400000000000006</v>
      </c>
      <c r="M95" s="16">
        <v>53</v>
      </c>
      <c r="N95" s="16">
        <v>2094</v>
      </c>
      <c r="O95" s="16" t="s">
        <v>35</v>
      </c>
      <c r="P95" s="16" t="s">
        <v>55</v>
      </c>
      <c r="Q95" s="16">
        <v>98</v>
      </c>
      <c r="R95" s="16" t="s">
        <v>33</v>
      </c>
      <c r="S95" s="16">
        <v>3.19</v>
      </c>
      <c r="T95" s="16">
        <v>3.03</v>
      </c>
      <c r="U95" s="16">
        <v>9</v>
      </c>
      <c r="V95" s="16">
        <v>70</v>
      </c>
      <c r="W95" s="16">
        <v>4800</v>
      </c>
      <c r="X95" s="16">
        <v>38</v>
      </c>
      <c r="Y95" s="16">
        <v>47</v>
      </c>
      <c r="Z95" s="16" t="s">
        <v>89</v>
      </c>
    </row>
    <row r="96" spans="1:26" x14ac:dyDescent="0.2">
      <c r="A96" s="16">
        <v>0</v>
      </c>
      <c r="B96" s="16">
        <v>91</v>
      </c>
      <c r="C96" s="16" t="s">
        <v>59</v>
      </c>
      <c r="D96" s="16" t="s">
        <v>65</v>
      </c>
      <c r="E96" s="16" t="s">
        <v>51</v>
      </c>
      <c r="F96" s="16" t="s">
        <v>55</v>
      </c>
      <c r="G96" s="16" t="s">
        <v>27</v>
      </c>
      <c r="H96" s="16" t="s">
        <v>53</v>
      </c>
      <c r="I96" s="16" t="s">
        <v>54</v>
      </c>
      <c r="J96" s="16">
        <v>95.7</v>
      </c>
      <c r="K96" s="16">
        <v>166.3</v>
      </c>
      <c r="L96" s="16">
        <v>64.400000000000006</v>
      </c>
      <c r="M96" s="16">
        <v>53</v>
      </c>
      <c r="N96" s="16">
        <v>2275</v>
      </c>
      <c r="O96" s="16" t="s">
        <v>35</v>
      </c>
      <c r="P96" s="16" t="s">
        <v>55</v>
      </c>
      <c r="Q96" s="16">
        <v>110</v>
      </c>
      <c r="R96" s="16" t="s">
        <v>37</v>
      </c>
      <c r="S96" s="16">
        <v>3.27</v>
      </c>
      <c r="T96" s="16">
        <v>3.35</v>
      </c>
      <c r="U96" s="16">
        <v>22.5</v>
      </c>
      <c r="V96" s="16">
        <v>56</v>
      </c>
      <c r="W96" s="16">
        <v>4500</v>
      </c>
      <c r="X96" s="16">
        <v>34</v>
      </c>
      <c r="Y96" s="16">
        <v>36</v>
      </c>
      <c r="Z96" s="16" t="s">
        <v>89</v>
      </c>
    </row>
    <row r="97" spans="1:26" x14ac:dyDescent="0.2">
      <c r="A97" s="16">
        <v>0</v>
      </c>
      <c r="B97" s="16">
        <v>91</v>
      </c>
      <c r="C97" s="16" t="s">
        <v>59</v>
      </c>
      <c r="D97" s="16" t="s">
        <v>50</v>
      </c>
      <c r="E97" s="16" t="s">
        <v>51</v>
      </c>
      <c r="F97" s="16" t="s">
        <v>55</v>
      </c>
      <c r="G97" s="16" t="s">
        <v>27</v>
      </c>
      <c r="H97" s="16" t="s">
        <v>53</v>
      </c>
      <c r="I97" s="16" t="s">
        <v>54</v>
      </c>
      <c r="J97" s="16">
        <v>95.7</v>
      </c>
      <c r="K97" s="16">
        <v>166.3</v>
      </c>
      <c r="L97" s="16">
        <v>64.400000000000006</v>
      </c>
      <c r="M97" s="16">
        <v>52.8</v>
      </c>
      <c r="N97" s="16">
        <v>2140</v>
      </c>
      <c r="O97" s="16" t="s">
        <v>35</v>
      </c>
      <c r="P97" s="16" t="s">
        <v>55</v>
      </c>
      <c r="Q97" s="16">
        <v>98</v>
      </c>
      <c r="R97" s="16" t="s">
        <v>33</v>
      </c>
      <c r="S97" s="16">
        <v>3.19</v>
      </c>
      <c r="T97" s="16">
        <v>3.03</v>
      </c>
      <c r="U97" s="16">
        <v>9</v>
      </c>
      <c r="V97" s="16">
        <v>70</v>
      </c>
      <c r="W97" s="16">
        <v>4800</v>
      </c>
      <c r="X97" s="16">
        <v>28</v>
      </c>
      <c r="Y97" s="16">
        <v>34</v>
      </c>
      <c r="Z97" s="16" t="s">
        <v>91</v>
      </c>
    </row>
    <row r="98" spans="1:26" x14ac:dyDescent="0.2">
      <c r="A98" s="16">
        <v>-1</v>
      </c>
      <c r="B98" s="16">
        <v>93</v>
      </c>
      <c r="C98" s="16" t="s">
        <v>80</v>
      </c>
      <c r="D98" s="16" t="s">
        <v>65</v>
      </c>
      <c r="E98" s="16" t="s">
        <v>67</v>
      </c>
      <c r="F98" s="16" t="s">
        <v>55</v>
      </c>
      <c r="G98" s="16" t="s">
        <v>27</v>
      </c>
      <c r="H98" s="16" t="s">
        <v>69</v>
      </c>
      <c r="I98" s="16" t="s">
        <v>54</v>
      </c>
      <c r="J98" s="16">
        <v>110</v>
      </c>
      <c r="K98" s="16">
        <v>190.9</v>
      </c>
      <c r="L98" s="16">
        <v>70.3</v>
      </c>
      <c r="M98" s="16">
        <v>56.5</v>
      </c>
      <c r="N98" s="16">
        <v>3515</v>
      </c>
      <c r="O98" s="16" t="s">
        <v>35</v>
      </c>
      <c r="P98" s="16" t="s">
        <v>75</v>
      </c>
      <c r="Q98" s="16">
        <v>183</v>
      </c>
      <c r="R98" s="16" t="s">
        <v>37</v>
      </c>
      <c r="S98" s="16">
        <v>3.58</v>
      </c>
      <c r="T98" s="16">
        <v>3.64</v>
      </c>
      <c r="U98" s="16">
        <v>21.5</v>
      </c>
      <c r="V98" s="16">
        <v>123</v>
      </c>
      <c r="W98" s="16">
        <v>4350</v>
      </c>
      <c r="X98" s="16">
        <v>22</v>
      </c>
      <c r="Y98" s="16">
        <v>25</v>
      </c>
      <c r="Z98" s="16" t="s">
        <v>96</v>
      </c>
    </row>
    <row r="99" spans="1:26" x14ac:dyDescent="0.2">
      <c r="A99" s="16">
        <v>-1</v>
      </c>
      <c r="B99" s="16">
        <v>93</v>
      </c>
      <c r="C99" s="16" t="s">
        <v>80</v>
      </c>
      <c r="D99" s="16" t="s">
        <v>65</v>
      </c>
      <c r="E99" s="16" t="s">
        <v>67</v>
      </c>
      <c r="F99" s="16" t="s">
        <v>55</v>
      </c>
      <c r="G99" s="16" t="s">
        <v>27</v>
      </c>
      <c r="H99" s="16" t="s">
        <v>69</v>
      </c>
      <c r="I99" s="16" t="s">
        <v>54</v>
      </c>
      <c r="J99" s="16">
        <v>115.6</v>
      </c>
      <c r="K99" s="16">
        <v>202.6</v>
      </c>
      <c r="L99" s="16">
        <v>71.7</v>
      </c>
      <c r="M99" s="16">
        <v>56.3</v>
      </c>
      <c r="N99" s="16">
        <v>3770</v>
      </c>
      <c r="O99" s="16" t="s">
        <v>35</v>
      </c>
      <c r="P99" s="16" t="s">
        <v>75</v>
      </c>
      <c r="Q99" s="16">
        <v>183</v>
      </c>
      <c r="R99" s="16" t="s">
        <v>37</v>
      </c>
      <c r="S99" s="16">
        <v>3.58</v>
      </c>
      <c r="T99" s="16">
        <v>3.64</v>
      </c>
      <c r="U99" s="16">
        <v>21.5</v>
      </c>
      <c r="V99" s="16">
        <v>123</v>
      </c>
      <c r="W99" s="16">
        <v>4350</v>
      </c>
      <c r="X99" s="16">
        <v>22</v>
      </c>
      <c r="Y99" s="16">
        <v>25</v>
      </c>
      <c r="Z99" s="16" t="s">
        <v>96</v>
      </c>
    </row>
    <row r="100" spans="1:26" x14ac:dyDescent="0.2">
      <c r="A100" s="16">
        <v>2</v>
      </c>
      <c r="B100" s="16">
        <v>94</v>
      </c>
      <c r="C100" s="16" t="s">
        <v>68</v>
      </c>
      <c r="D100" s="16" t="s">
        <v>65</v>
      </c>
      <c r="E100" s="16" t="s">
        <v>51</v>
      </c>
      <c r="F100" s="16" t="s">
        <v>55</v>
      </c>
      <c r="G100" s="16" t="s">
        <v>27</v>
      </c>
      <c r="H100" s="16" t="s">
        <v>53</v>
      </c>
      <c r="I100" s="16" t="s">
        <v>54</v>
      </c>
      <c r="J100" s="16">
        <v>97.3</v>
      </c>
      <c r="K100" s="16">
        <v>171.7</v>
      </c>
      <c r="L100" s="16">
        <v>65.5</v>
      </c>
      <c r="M100" s="16">
        <v>55.7</v>
      </c>
      <c r="N100" s="16">
        <v>2264</v>
      </c>
      <c r="O100" s="16" t="s">
        <v>35</v>
      </c>
      <c r="P100" s="16" t="s">
        <v>55</v>
      </c>
      <c r="Q100" s="16">
        <v>97</v>
      </c>
      <c r="R100" s="16" t="s">
        <v>37</v>
      </c>
      <c r="S100" s="16">
        <v>3.01</v>
      </c>
      <c r="T100" s="16">
        <v>3.4</v>
      </c>
      <c r="U100" s="16">
        <v>23</v>
      </c>
      <c r="V100" s="16">
        <v>52</v>
      </c>
      <c r="W100" s="16">
        <v>4800</v>
      </c>
      <c r="X100" s="16">
        <v>37</v>
      </c>
      <c r="Y100" s="16">
        <v>46</v>
      </c>
      <c r="Z100" s="16" t="s">
        <v>89</v>
      </c>
    </row>
    <row r="101" spans="1:26" x14ac:dyDescent="0.2">
      <c r="A101" s="16">
        <v>2</v>
      </c>
      <c r="B101" s="16">
        <v>94</v>
      </c>
      <c r="C101" s="16" t="s">
        <v>68</v>
      </c>
      <c r="D101" s="16" t="s">
        <v>50</v>
      </c>
      <c r="E101" s="16" t="s">
        <v>51</v>
      </c>
      <c r="F101" s="16" t="s">
        <v>55</v>
      </c>
      <c r="G101" s="16" t="s">
        <v>27</v>
      </c>
      <c r="H101" s="16" t="s">
        <v>53</v>
      </c>
      <c r="I101" s="16" t="s">
        <v>54</v>
      </c>
      <c r="J101" s="16">
        <v>97.3</v>
      </c>
      <c r="K101" s="16">
        <v>171.7</v>
      </c>
      <c r="L101" s="16">
        <v>65.5</v>
      </c>
      <c r="M101" s="16">
        <v>55.7</v>
      </c>
      <c r="N101" s="16">
        <v>2212</v>
      </c>
      <c r="O101" s="16" t="s">
        <v>35</v>
      </c>
      <c r="P101" s="16" t="s">
        <v>55</v>
      </c>
      <c r="Q101" s="16">
        <v>109</v>
      </c>
      <c r="R101" s="16" t="s">
        <v>39</v>
      </c>
      <c r="S101" s="16">
        <v>3.19</v>
      </c>
      <c r="T101" s="16">
        <v>3.4</v>
      </c>
      <c r="U101" s="16">
        <v>9</v>
      </c>
      <c r="V101" s="16">
        <v>85</v>
      </c>
      <c r="W101" s="16">
        <v>5250</v>
      </c>
      <c r="X101" s="16">
        <v>27</v>
      </c>
      <c r="Y101" s="16">
        <v>34</v>
      </c>
      <c r="Z101" s="16" t="s">
        <v>90</v>
      </c>
    </row>
    <row r="102" spans="1:26" x14ac:dyDescent="0.2">
      <c r="A102" s="16">
        <v>2</v>
      </c>
      <c r="B102" s="16">
        <v>94</v>
      </c>
      <c r="C102" s="16" t="s">
        <v>68</v>
      </c>
      <c r="D102" s="16" t="s">
        <v>50</v>
      </c>
      <c r="E102" s="16" t="s">
        <v>51</v>
      </c>
      <c r="F102" s="16" t="s">
        <v>55</v>
      </c>
      <c r="G102" s="16" t="s">
        <v>27</v>
      </c>
      <c r="H102" s="16" t="s">
        <v>53</v>
      </c>
      <c r="I102" s="16" t="s">
        <v>54</v>
      </c>
      <c r="J102" s="16">
        <v>97.3</v>
      </c>
      <c r="K102" s="16">
        <v>171.7</v>
      </c>
      <c r="L102" s="16">
        <v>65.5</v>
      </c>
      <c r="M102" s="16">
        <v>55.7</v>
      </c>
      <c r="N102" s="16">
        <v>2275</v>
      </c>
      <c r="O102" s="16" t="s">
        <v>35</v>
      </c>
      <c r="P102" s="16" t="s">
        <v>55</v>
      </c>
      <c r="Q102" s="16">
        <v>109</v>
      </c>
      <c r="R102" s="16" t="s">
        <v>39</v>
      </c>
      <c r="S102" s="16">
        <v>3.19</v>
      </c>
      <c r="T102" s="16">
        <v>3.4</v>
      </c>
      <c r="U102" s="16">
        <v>9</v>
      </c>
      <c r="V102" s="16">
        <v>85</v>
      </c>
      <c r="W102" s="16">
        <v>5250</v>
      </c>
      <c r="X102" s="16">
        <v>27</v>
      </c>
      <c r="Y102" s="16">
        <v>34</v>
      </c>
      <c r="Z102" s="16" t="s">
        <v>90</v>
      </c>
    </row>
    <row r="103" spans="1:26" x14ac:dyDescent="0.2">
      <c r="A103" s="16">
        <v>2</v>
      </c>
      <c r="B103" s="16">
        <v>94</v>
      </c>
      <c r="C103" s="16" t="s">
        <v>68</v>
      </c>
      <c r="D103" s="16" t="s">
        <v>65</v>
      </c>
      <c r="E103" s="16" t="s">
        <v>67</v>
      </c>
      <c r="F103" s="16" t="s">
        <v>55</v>
      </c>
      <c r="G103" s="16" t="s">
        <v>27</v>
      </c>
      <c r="H103" s="16" t="s">
        <v>53</v>
      </c>
      <c r="I103" s="16" t="s">
        <v>54</v>
      </c>
      <c r="J103" s="16">
        <v>97.3</v>
      </c>
      <c r="K103" s="16">
        <v>171.7</v>
      </c>
      <c r="L103" s="16">
        <v>65.5</v>
      </c>
      <c r="M103" s="16">
        <v>55.7</v>
      </c>
      <c r="N103" s="16">
        <v>2319</v>
      </c>
      <c r="O103" s="16" t="s">
        <v>35</v>
      </c>
      <c r="P103" s="16" t="s">
        <v>55</v>
      </c>
      <c r="Q103" s="16">
        <v>97</v>
      </c>
      <c r="R103" s="16" t="s">
        <v>37</v>
      </c>
      <c r="S103" s="16">
        <v>3.01</v>
      </c>
      <c r="T103" s="16">
        <v>3.4</v>
      </c>
      <c r="U103" s="16">
        <v>23</v>
      </c>
      <c r="V103" s="16">
        <v>68</v>
      </c>
      <c r="W103" s="16">
        <v>4500</v>
      </c>
      <c r="X103" s="16">
        <v>37</v>
      </c>
      <c r="Y103" s="16">
        <v>42</v>
      </c>
      <c r="Z103" s="16" t="s">
        <v>91</v>
      </c>
    </row>
    <row r="104" spans="1:26" x14ac:dyDescent="0.2">
      <c r="A104" s="16">
        <v>2</v>
      </c>
      <c r="B104" s="16">
        <v>94</v>
      </c>
      <c r="C104" s="16" t="s">
        <v>68</v>
      </c>
      <c r="D104" s="16" t="s">
        <v>50</v>
      </c>
      <c r="E104" s="16" t="s">
        <v>51</v>
      </c>
      <c r="F104" s="16" t="s">
        <v>55</v>
      </c>
      <c r="G104" s="16" t="s">
        <v>27</v>
      </c>
      <c r="H104" s="16" t="s">
        <v>53</v>
      </c>
      <c r="I104" s="16" t="s">
        <v>54</v>
      </c>
      <c r="J104" s="16">
        <v>97.3</v>
      </c>
      <c r="K104" s="16">
        <v>171.7</v>
      </c>
      <c r="L104" s="16">
        <v>65.5</v>
      </c>
      <c r="M104" s="16">
        <v>55.7</v>
      </c>
      <c r="N104" s="16">
        <v>2300</v>
      </c>
      <c r="O104" s="16" t="s">
        <v>35</v>
      </c>
      <c r="P104" s="16" t="s">
        <v>55</v>
      </c>
      <c r="Q104" s="16">
        <v>109</v>
      </c>
      <c r="R104" s="16" t="s">
        <v>39</v>
      </c>
      <c r="S104" s="16">
        <v>3.19</v>
      </c>
      <c r="T104" s="16">
        <v>3.4</v>
      </c>
      <c r="U104" s="16">
        <v>10</v>
      </c>
      <c r="V104" s="16">
        <v>100</v>
      </c>
      <c r="W104" s="16">
        <v>5500</v>
      </c>
      <c r="X104" s="16">
        <v>26</v>
      </c>
      <c r="Y104" s="16">
        <v>32</v>
      </c>
      <c r="Z104" s="16" t="s">
        <v>91</v>
      </c>
    </row>
    <row r="105" spans="1:26" x14ac:dyDescent="0.2">
      <c r="A105" s="16">
        <v>-1</v>
      </c>
      <c r="B105" s="16">
        <v>95</v>
      </c>
      <c r="C105" s="16" t="s">
        <v>86</v>
      </c>
      <c r="D105" s="16" t="s">
        <v>50</v>
      </c>
      <c r="E105" s="16" t="s">
        <v>51</v>
      </c>
      <c r="F105" s="16" t="s">
        <v>55</v>
      </c>
      <c r="G105" s="16" t="s">
        <v>27</v>
      </c>
      <c r="H105" s="16" t="s">
        <v>69</v>
      </c>
      <c r="I105" s="16" t="s">
        <v>54</v>
      </c>
      <c r="J105" s="16">
        <v>109.1</v>
      </c>
      <c r="K105" s="16">
        <v>188.8</v>
      </c>
      <c r="L105" s="16">
        <v>68.900000000000006</v>
      </c>
      <c r="M105" s="16">
        <v>55.5</v>
      </c>
      <c r="N105" s="16">
        <v>2952</v>
      </c>
      <c r="O105" s="16" t="s">
        <v>35</v>
      </c>
      <c r="P105" s="16" t="s">
        <v>55</v>
      </c>
      <c r="Q105" s="16">
        <v>141</v>
      </c>
      <c r="R105" s="16" t="s">
        <v>39</v>
      </c>
      <c r="S105" s="16">
        <v>3.78</v>
      </c>
      <c r="T105" s="16">
        <v>3.15</v>
      </c>
      <c r="U105" s="16">
        <v>9.5</v>
      </c>
      <c r="V105" s="16">
        <v>114</v>
      </c>
      <c r="W105" s="16">
        <v>5400</v>
      </c>
      <c r="X105" s="16">
        <v>23</v>
      </c>
      <c r="Y105" s="16">
        <v>28</v>
      </c>
      <c r="Z105" s="16" t="s">
        <v>94</v>
      </c>
    </row>
    <row r="106" spans="1:26" x14ac:dyDescent="0.2">
      <c r="A106" s="16">
        <v>-1</v>
      </c>
      <c r="B106" s="16">
        <v>95</v>
      </c>
      <c r="C106" s="16" t="s">
        <v>86</v>
      </c>
      <c r="D106" s="16" t="s">
        <v>50</v>
      </c>
      <c r="E106" s="16" t="s">
        <v>67</v>
      </c>
      <c r="F106" s="16" t="s">
        <v>55</v>
      </c>
      <c r="G106" s="16" t="s">
        <v>27</v>
      </c>
      <c r="H106" s="16" t="s">
        <v>69</v>
      </c>
      <c r="I106" s="16" t="s">
        <v>54</v>
      </c>
      <c r="J106" s="16">
        <v>109.1</v>
      </c>
      <c r="K106" s="16">
        <v>188.8</v>
      </c>
      <c r="L106" s="16">
        <v>68.8</v>
      </c>
      <c r="M106" s="16">
        <v>55.5</v>
      </c>
      <c r="N106" s="16">
        <v>3049</v>
      </c>
      <c r="O106" s="16" t="s">
        <v>35</v>
      </c>
      <c r="P106" s="16" t="s">
        <v>55</v>
      </c>
      <c r="Q106" s="16">
        <v>141</v>
      </c>
      <c r="R106" s="16" t="s">
        <v>39</v>
      </c>
      <c r="S106" s="16">
        <v>3.78</v>
      </c>
      <c r="T106" s="16">
        <v>3.15</v>
      </c>
      <c r="U106" s="16">
        <v>8.6999999999999993</v>
      </c>
      <c r="V106" s="16">
        <v>160</v>
      </c>
      <c r="W106" s="16">
        <v>5300</v>
      </c>
      <c r="X106" s="16">
        <v>19</v>
      </c>
      <c r="Y106" s="16">
        <v>25</v>
      </c>
      <c r="Z106" s="16" t="s">
        <v>95</v>
      </c>
    </row>
    <row r="107" spans="1:26" x14ac:dyDescent="0.2">
      <c r="A107" s="16">
        <v>-1</v>
      </c>
      <c r="B107" s="16">
        <v>95</v>
      </c>
      <c r="C107" s="16" t="s">
        <v>86</v>
      </c>
      <c r="D107" s="16" t="s">
        <v>50</v>
      </c>
      <c r="E107" s="16" t="s">
        <v>51</v>
      </c>
      <c r="F107" s="16" t="s">
        <v>55</v>
      </c>
      <c r="G107" s="16" t="s">
        <v>27</v>
      </c>
      <c r="H107" s="16" t="s">
        <v>69</v>
      </c>
      <c r="I107" s="16" t="s">
        <v>54</v>
      </c>
      <c r="J107" s="16">
        <v>109.1</v>
      </c>
      <c r="K107" s="16">
        <v>188.8</v>
      </c>
      <c r="L107" s="16">
        <v>68.900000000000006</v>
      </c>
      <c r="M107" s="16">
        <v>55.5</v>
      </c>
      <c r="N107" s="16">
        <v>3012</v>
      </c>
      <c r="O107" s="16" t="s">
        <v>45</v>
      </c>
      <c r="P107" s="16" t="s">
        <v>76</v>
      </c>
      <c r="Q107" s="16">
        <v>173</v>
      </c>
      <c r="R107" s="16" t="s">
        <v>39</v>
      </c>
      <c r="S107" s="16">
        <v>3.58</v>
      </c>
      <c r="T107" s="16">
        <v>2.87</v>
      </c>
      <c r="U107" s="16">
        <v>8.8000000000000007</v>
      </c>
      <c r="V107" s="16">
        <v>134</v>
      </c>
      <c r="W107" s="16">
        <v>5500</v>
      </c>
      <c r="X107" s="16">
        <v>18</v>
      </c>
      <c r="Y107" s="16">
        <v>23</v>
      </c>
      <c r="Z107" s="16" t="s">
        <v>95</v>
      </c>
    </row>
    <row r="108" spans="1:26" x14ac:dyDescent="0.2">
      <c r="A108" s="16">
        <v>-1</v>
      </c>
      <c r="B108" s="16">
        <v>95</v>
      </c>
      <c r="C108" s="16" t="s">
        <v>86</v>
      </c>
      <c r="D108" s="16" t="s">
        <v>65</v>
      </c>
      <c r="E108" s="16" t="s">
        <v>67</v>
      </c>
      <c r="F108" s="16" t="s">
        <v>55</v>
      </c>
      <c r="G108" s="16" t="s">
        <v>27</v>
      </c>
      <c r="H108" s="16" t="s">
        <v>69</v>
      </c>
      <c r="I108" s="16" t="s">
        <v>54</v>
      </c>
      <c r="J108" s="16">
        <v>109.1</v>
      </c>
      <c r="K108" s="16">
        <v>188.8</v>
      </c>
      <c r="L108" s="16">
        <v>68.900000000000006</v>
      </c>
      <c r="M108" s="16">
        <v>55.5</v>
      </c>
      <c r="N108" s="16">
        <v>3217</v>
      </c>
      <c r="O108" s="16" t="s">
        <v>35</v>
      </c>
      <c r="P108" s="16" t="s">
        <v>76</v>
      </c>
      <c r="Q108" s="16">
        <v>145</v>
      </c>
      <c r="R108" s="16" t="s">
        <v>37</v>
      </c>
      <c r="S108" s="16">
        <v>3.01</v>
      </c>
      <c r="T108" s="16">
        <v>3.4</v>
      </c>
      <c r="U108" s="16">
        <v>23</v>
      </c>
      <c r="V108" s="16">
        <v>106</v>
      </c>
      <c r="W108" s="16">
        <v>4800</v>
      </c>
      <c r="X108" s="16">
        <v>26</v>
      </c>
      <c r="Y108" s="16">
        <v>27</v>
      </c>
      <c r="Z108" s="16" t="s">
        <v>95</v>
      </c>
    </row>
    <row r="109" spans="1:26" x14ac:dyDescent="0.2">
      <c r="A109" s="16">
        <v>-1</v>
      </c>
      <c r="B109" s="16">
        <v>95</v>
      </c>
      <c r="C109" s="16" t="s">
        <v>86</v>
      </c>
      <c r="D109" s="16" t="s">
        <v>50</v>
      </c>
      <c r="E109" s="16" t="s">
        <v>67</v>
      </c>
      <c r="F109" s="16" t="s">
        <v>55</v>
      </c>
      <c r="G109" s="16" t="s">
        <v>27</v>
      </c>
      <c r="H109" s="16" t="s">
        <v>69</v>
      </c>
      <c r="I109" s="16" t="s">
        <v>54</v>
      </c>
      <c r="J109" s="16">
        <v>109.1</v>
      </c>
      <c r="K109" s="16">
        <v>188.8</v>
      </c>
      <c r="L109" s="16">
        <v>68.900000000000006</v>
      </c>
      <c r="M109" s="16">
        <v>55.5</v>
      </c>
      <c r="N109" s="16">
        <v>3062</v>
      </c>
      <c r="O109" s="16" t="s">
        <v>35</v>
      </c>
      <c r="P109" s="16" t="s">
        <v>55</v>
      </c>
      <c r="Q109" s="16">
        <v>141</v>
      </c>
      <c r="R109" s="16" t="s">
        <v>39</v>
      </c>
      <c r="S109" s="16">
        <v>3.78</v>
      </c>
      <c r="T109" s="16">
        <v>3.15</v>
      </c>
      <c r="U109" s="16">
        <v>9.5</v>
      </c>
      <c r="V109" s="16">
        <v>114</v>
      </c>
      <c r="W109" s="16">
        <v>5400</v>
      </c>
      <c r="X109" s="16">
        <v>19</v>
      </c>
      <c r="Y109" s="16">
        <v>25</v>
      </c>
      <c r="Z109" s="16" t="s">
        <v>96</v>
      </c>
    </row>
    <row r="110" spans="1:26" x14ac:dyDescent="0.2">
      <c r="A110" s="16">
        <v>0</v>
      </c>
      <c r="B110" s="16">
        <v>102</v>
      </c>
      <c r="C110" s="16" t="s">
        <v>49</v>
      </c>
      <c r="D110" s="16" t="s">
        <v>50</v>
      </c>
      <c r="E110" s="16" t="s">
        <v>51</v>
      </c>
      <c r="F110" s="16" t="s">
        <v>55</v>
      </c>
      <c r="G110" s="16" t="s">
        <v>27</v>
      </c>
      <c r="H110" s="16" t="s">
        <v>53</v>
      </c>
      <c r="I110" s="16" t="s">
        <v>54</v>
      </c>
      <c r="J110" s="16">
        <v>97.2</v>
      </c>
      <c r="K110" s="16">
        <v>172</v>
      </c>
      <c r="L110" s="16">
        <v>65.400000000000006</v>
      </c>
      <c r="M110" s="16">
        <v>52.5</v>
      </c>
      <c r="N110" s="16">
        <v>2145</v>
      </c>
      <c r="O110" s="16" t="s">
        <v>32</v>
      </c>
      <c r="P110" s="16" t="s">
        <v>55</v>
      </c>
      <c r="Q110" s="16">
        <v>108</v>
      </c>
      <c r="R110" s="16" t="s">
        <v>33</v>
      </c>
      <c r="S110" s="16">
        <v>3.62</v>
      </c>
      <c r="T110" s="16">
        <v>2.64</v>
      </c>
      <c r="U110" s="16">
        <v>9.5</v>
      </c>
      <c r="V110" s="16">
        <v>82</v>
      </c>
      <c r="W110" s="16">
        <v>4800</v>
      </c>
      <c r="X110" s="16">
        <v>32</v>
      </c>
      <c r="Y110" s="16">
        <v>37</v>
      </c>
      <c r="Z110" s="16" t="s">
        <v>88</v>
      </c>
    </row>
    <row r="111" spans="1:26" x14ac:dyDescent="0.2">
      <c r="A111" s="16">
        <v>0</v>
      </c>
      <c r="B111" s="16">
        <v>102</v>
      </c>
      <c r="C111" s="16" t="s">
        <v>49</v>
      </c>
      <c r="D111" s="16" t="s">
        <v>50</v>
      </c>
      <c r="E111" s="16" t="s">
        <v>51</v>
      </c>
      <c r="F111" s="16" t="s">
        <v>55</v>
      </c>
      <c r="G111" s="16" t="s">
        <v>27</v>
      </c>
      <c r="H111" s="16" t="s">
        <v>53</v>
      </c>
      <c r="I111" s="16" t="s">
        <v>54</v>
      </c>
      <c r="J111" s="16">
        <v>97.2</v>
      </c>
      <c r="K111" s="16">
        <v>172</v>
      </c>
      <c r="L111" s="16">
        <v>65.400000000000006</v>
      </c>
      <c r="M111" s="16">
        <v>52.5</v>
      </c>
      <c r="N111" s="16">
        <v>2190</v>
      </c>
      <c r="O111" s="16" t="s">
        <v>32</v>
      </c>
      <c r="P111" s="16" t="s">
        <v>55</v>
      </c>
      <c r="Q111" s="16">
        <v>108</v>
      </c>
      <c r="R111" s="16" t="s">
        <v>33</v>
      </c>
      <c r="S111" s="16">
        <v>3.62</v>
      </c>
      <c r="T111" s="16">
        <v>2.64</v>
      </c>
      <c r="U111" s="16">
        <v>9.5</v>
      </c>
      <c r="V111" s="16">
        <v>82</v>
      </c>
      <c r="W111" s="16">
        <v>4400</v>
      </c>
      <c r="X111" s="16">
        <v>28</v>
      </c>
      <c r="Y111" s="16">
        <v>33</v>
      </c>
      <c r="Z111" s="16" t="s">
        <v>89</v>
      </c>
    </row>
    <row r="112" spans="1:26" x14ac:dyDescent="0.2">
      <c r="A112" s="16">
        <v>0</v>
      </c>
      <c r="B112" s="16">
        <v>102</v>
      </c>
      <c r="C112" s="16" t="s">
        <v>49</v>
      </c>
      <c r="D112" s="16" t="s">
        <v>50</v>
      </c>
      <c r="E112" s="16" t="s">
        <v>51</v>
      </c>
      <c r="F112" s="16" t="s">
        <v>55</v>
      </c>
      <c r="G112" s="16" t="s">
        <v>27</v>
      </c>
      <c r="H112" s="16" t="s">
        <v>66</v>
      </c>
      <c r="I112" s="16" t="s">
        <v>54</v>
      </c>
      <c r="J112" s="16">
        <v>97</v>
      </c>
      <c r="K112" s="16">
        <v>172</v>
      </c>
      <c r="L112" s="16">
        <v>65.400000000000006</v>
      </c>
      <c r="M112" s="16">
        <v>54.3</v>
      </c>
      <c r="N112" s="16">
        <v>2385</v>
      </c>
      <c r="O112" s="16" t="s">
        <v>32</v>
      </c>
      <c r="P112" s="16" t="s">
        <v>55</v>
      </c>
      <c r="Q112" s="16">
        <v>108</v>
      </c>
      <c r="R112" s="16" t="s">
        <v>33</v>
      </c>
      <c r="S112" s="16">
        <v>3.62</v>
      </c>
      <c r="T112" s="16">
        <v>2.64</v>
      </c>
      <c r="U112" s="16">
        <v>9</v>
      </c>
      <c r="V112" s="16">
        <v>82</v>
      </c>
      <c r="W112" s="16">
        <v>4800</v>
      </c>
      <c r="X112" s="16">
        <v>24</v>
      </c>
      <c r="Y112" s="16">
        <v>25</v>
      </c>
      <c r="Z112" s="16" t="s">
        <v>91</v>
      </c>
    </row>
    <row r="113" spans="1:26" x14ac:dyDescent="0.2">
      <c r="A113" s="16">
        <v>0</v>
      </c>
      <c r="B113" s="16">
        <v>102</v>
      </c>
      <c r="C113" s="16" t="s">
        <v>49</v>
      </c>
      <c r="D113" s="16" t="s">
        <v>50</v>
      </c>
      <c r="E113" s="16" t="s">
        <v>51</v>
      </c>
      <c r="F113" s="16" t="s">
        <v>55</v>
      </c>
      <c r="G113" s="16" t="s">
        <v>27</v>
      </c>
      <c r="H113" s="16" t="s">
        <v>53</v>
      </c>
      <c r="I113" s="16" t="s">
        <v>54</v>
      </c>
      <c r="J113" s="16">
        <v>97.2</v>
      </c>
      <c r="K113" s="16">
        <v>172</v>
      </c>
      <c r="L113" s="16">
        <v>65.400000000000006</v>
      </c>
      <c r="M113" s="16">
        <v>52.5</v>
      </c>
      <c r="N113" s="16">
        <v>2340</v>
      </c>
      <c r="O113" s="16" t="s">
        <v>32</v>
      </c>
      <c r="P113" s="16" t="s">
        <v>55</v>
      </c>
      <c r="Q113" s="16">
        <v>108</v>
      </c>
      <c r="R113" s="16" t="s">
        <v>39</v>
      </c>
      <c r="S113" s="16">
        <v>3.62</v>
      </c>
      <c r="T113" s="16">
        <v>2.64</v>
      </c>
      <c r="U113" s="16">
        <v>9</v>
      </c>
      <c r="V113" s="16">
        <v>94</v>
      </c>
      <c r="W113" s="16">
        <v>5200</v>
      </c>
      <c r="X113" s="16">
        <v>26</v>
      </c>
      <c r="Y113" s="16">
        <v>32</v>
      </c>
      <c r="Z113" s="16" t="s">
        <v>91</v>
      </c>
    </row>
    <row r="114" spans="1:26" x14ac:dyDescent="0.2">
      <c r="A114" s="16">
        <v>0</v>
      </c>
      <c r="B114" s="16">
        <v>102</v>
      </c>
      <c r="C114" s="16" t="s">
        <v>49</v>
      </c>
      <c r="D114" s="16" t="s">
        <v>50</v>
      </c>
      <c r="E114" s="16" t="s">
        <v>67</v>
      </c>
      <c r="F114" s="16" t="s">
        <v>55</v>
      </c>
      <c r="G114" s="16" t="s">
        <v>27</v>
      </c>
      <c r="H114" s="16" t="s">
        <v>66</v>
      </c>
      <c r="I114" s="16" t="s">
        <v>54</v>
      </c>
      <c r="J114" s="16">
        <v>97</v>
      </c>
      <c r="K114" s="16">
        <v>172</v>
      </c>
      <c r="L114" s="16">
        <v>65.400000000000006</v>
      </c>
      <c r="M114" s="16">
        <v>54.3</v>
      </c>
      <c r="N114" s="16">
        <v>2510</v>
      </c>
      <c r="O114" s="16" t="s">
        <v>32</v>
      </c>
      <c r="P114" s="16" t="s">
        <v>55</v>
      </c>
      <c r="Q114" s="16">
        <v>108</v>
      </c>
      <c r="R114" s="16" t="s">
        <v>39</v>
      </c>
      <c r="S114" s="16">
        <v>3.62</v>
      </c>
      <c r="T114" s="16">
        <v>2.64</v>
      </c>
      <c r="U114" s="16">
        <v>7.7</v>
      </c>
      <c r="V114" s="16">
        <v>111</v>
      </c>
      <c r="W114" s="16">
        <v>4800</v>
      </c>
      <c r="X114" s="16">
        <v>24</v>
      </c>
      <c r="Y114" s="16">
        <v>29</v>
      </c>
      <c r="Z114" s="17" t="s">
        <v>92</v>
      </c>
    </row>
    <row r="115" spans="1:26" x14ac:dyDescent="0.2">
      <c r="A115" s="16">
        <v>-2</v>
      </c>
      <c r="B115" s="16">
        <v>103</v>
      </c>
      <c r="C115" s="16" t="s">
        <v>86</v>
      </c>
      <c r="D115" s="16" t="s">
        <v>50</v>
      </c>
      <c r="E115" s="16" t="s">
        <v>51</v>
      </c>
      <c r="F115" s="16" t="s">
        <v>55</v>
      </c>
      <c r="G115" s="16" t="s">
        <v>27</v>
      </c>
      <c r="H115" s="16" t="s">
        <v>69</v>
      </c>
      <c r="I115" s="16" t="s">
        <v>54</v>
      </c>
      <c r="J115" s="16">
        <v>104.3</v>
      </c>
      <c r="K115" s="16">
        <v>188.8</v>
      </c>
      <c r="L115" s="16">
        <v>67.2</v>
      </c>
      <c r="M115" s="16">
        <v>56.2</v>
      </c>
      <c r="N115" s="16">
        <v>2912</v>
      </c>
      <c r="O115" s="16" t="s">
        <v>35</v>
      </c>
      <c r="P115" s="16" t="s">
        <v>55</v>
      </c>
      <c r="Q115" s="16">
        <v>141</v>
      </c>
      <c r="R115" s="16" t="s">
        <v>39</v>
      </c>
      <c r="S115" s="16">
        <v>3.78</v>
      </c>
      <c r="T115" s="16">
        <v>3.15</v>
      </c>
      <c r="U115" s="16">
        <v>9.5</v>
      </c>
      <c r="V115" s="16">
        <v>114</v>
      </c>
      <c r="W115" s="16">
        <v>5400</v>
      </c>
      <c r="X115" s="16">
        <v>23</v>
      </c>
      <c r="Y115" s="16">
        <v>28</v>
      </c>
      <c r="Z115" s="17" t="s">
        <v>93</v>
      </c>
    </row>
    <row r="116" spans="1:26" x14ac:dyDescent="0.2">
      <c r="A116" s="16">
        <v>-2</v>
      </c>
      <c r="B116" s="16">
        <v>103</v>
      </c>
      <c r="C116" s="16" t="s">
        <v>86</v>
      </c>
      <c r="D116" s="16" t="s">
        <v>50</v>
      </c>
      <c r="E116" s="16" t="s">
        <v>51</v>
      </c>
      <c r="F116" s="16" t="s">
        <v>55</v>
      </c>
      <c r="G116" s="16" t="s">
        <v>27</v>
      </c>
      <c r="H116" s="16" t="s">
        <v>69</v>
      </c>
      <c r="I116" s="16" t="s">
        <v>54</v>
      </c>
      <c r="J116" s="16">
        <v>104.3</v>
      </c>
      <c r="K116" s="16">
        <v>188.8</v>
      </c>
      <c r="L116" s="16">
        <v>67.2</v>
      </c>
      <c r="M116" s="16">
        <v>56.2</v>
      </c>
      <c r="N116" s="16">
        <v>2935</v>
      </c>
      <c r="O116" s="16" t="s">
        <v>35</v>
      </c>
      <c r="P116" s="16" t="s">
        <v>55</v>
      </c>
      <c r="Q116" s="16">
        <v>141</v>
      </c>
      <c r="R116" s="16" t="s">
        <v>39</v>
      </c>
      <c r="S116" s="16">
        <v>3.78</v>
      </c>
      <c r="T116" s="16">
        <v>3.15</v>
      </c>
      <c r="U116" s="16">
        <v>9.5</v>
      </c>
      <c r="V116" s="16">
        <v>114</v>
      </c>
      <c r="W116" s="16">
        <v>5400</v>
      </c>
      <c r="X116" s="16">
        <v>24</v>
      </c>
      <c r="Y116" s="16">
        <v>28</v>
      </c>
      <c r="Z116" s="16" t="s">
        <v>94</v>
      </c>
    </row>
    <row r="117" spans="1:26" x14ac:dyDescent="0.2">
      <c r="A117" s="16">
        <v>-2</v>
      </c>
      <c r="B117" s="16">
        <v>103</v>
      </c>
      <c r="C117" s="16" t="s">
        <v>86</v>
      </c>
      <c r="D117" s="16" t="s">
        <v>50</v>
      </c>
      <c r="E117" s="16" t="s">
        <v>67</v>
      </c>
      <c r="F117" s="16" t="s">
        <v>55</v>
      </c>
      <c r="G117" s="16" t="s">
        <v>27</v>
      </c>
      <c r="H117" s="16" t="s">
        <v>69</v>
      </c>
      <c r="I117" s="16" t="s">
        <v>54</v>
      </c>
      <c r="J117" s="16">
        <v>104.3</v>
      </c>
      <c r="K117" s="16">
        <v>188.8</v>
      </c>
      <c r="L117" s="16">
        <v>67.2</v>
      </c>
      <c r="M117" s="16">
        <v>56.2</v>
      </c>
      <c r="N117" s="16">
        <v>3045</v>
      </c>
      <c r="O117" s="16" t="s">
        <v>35</v>
      </c>
      <c r="P117" s="16" t="s">
        <v>55</v>
      </c>
      <c r="Q117" s="16">
        <v>130</v>
      </c>
      <c r="R117" s="16" t="s">
        <v>39</v>
      </c>
      <c r="S117" s="16">
        <v>3.62</v>
      </c>
      <c r="T117" s="16">
        <v>3.15</v>
      </c>
      <c r="U117" s="16">
        <v>7.5</v>
      </c>
      <c r="V117" s="16">
        <v>162</v>
      </c>
      <c r="W117" s="16">
        <v>5100</v>
      </c>
      <c r="X117" s="16">
        <v>17</v>
      </c>
      <c r="Y117" s="16">
        <v>22</v>
      </c>
      <c r="Z117" s="16" t="s">
        <v>95</v>
      </c>
    </row>
    <row r="118" spans="1:26" x14ac:dyDescent="0.2">
      <c r="A118" s="16">
        <v>2</v>
      </c>
      <c r="B118" s="16">
        <v>104</v>
      </c>
      <c r="C118" s="16" t="s">
        <v>72</v>
      </c>
      <c r="D118" s="16" t="s">
        <v>50</v>
      </c>
      <c r="E118" s="16" t="s">
        <v>51</v>
      </c>
      <c r="F118" s="16" t="s">
        <v>55</v>
      </c>
      <c r="G118" s="16" t="s">
        <v>27</v>
      </c>
      <c r="H118" s="16" t="s">
        <v>53</v>
      </c>
      <c r="I118" s="16" t="s">
        <v>54</v>
      </c>
      <c r="J118" s="16">
        <v>99.1</v>
      </c>
      <c r="K118" s="16">
        <v>186.6</v>
      </c>
      <c r="L118" s="16">
        <v>66.5</v>
      </c>
      <c r="M118" s="16">
        <v>56.1</v>
      </c>
      <c r="N118" s="16">
        <v>2695</v>
      </c>
      <c r="O118" s="16" t="s">
        <v>35</v>
      </c>
      <c r="P118" s="16" t="s">
        <v>55</v>
      </c>
      <c r="Q118" s="16">
        <v>121</v>
      </c>
      <c r="R118" s="16" t="s">
        <v>39</v>
      </c>
      <c r="S118" s="16">
        <v>3.54</v>
      </c>
      <c r="T118" s="16">
        <v>3.07</v>
      </c>
      <c r="U118" s="16">
        <v>9.3000000000000007</v>
      </c>
      <c r="V118" s="16">
        <v>110</v>
      </c>
      <c r="W118" s="16">
        <v>5250</v>
      </c>
      <c r="X118" s="16">
        <v>21</v>
      </c>
      <c r="Y118" s="16">
        <v>28</v>
      </c>
      <c r="Z118" s="17" t="s">
        <v>92</v>
      </c>
    </row>
    <row r="119" spans="1:26" x14ac:dyDescent="0.2">
      <c r="A119" s="16">
        <v>2</v>
      </c>
      <c r="B119" s="16">
        <v>104</v>
      </c>
      <c r="C119" s="16" t="s">
        <v>72</v>
      </c>
      <c r="D119" s="16" t="s">
        <v>50</v>
      </c>
      <c r="E119" s="16" t="s">
        <v>51</v>
      </c>
      <c r="F119" s="16" t="s">
        <v>55</v>
      </c>
      <c r="G119" s="16" t="s">
        <v>27</v>
      </c>
      <c r="H119" s="16" t="s">
        <v>53</v>
      </c>
      <c r="I119" s="16" t="s">
        <v>54</v>
      </c>
      <c r="J119" s="16">
        <v>99.1</v>
      </c>
      <c r="K119" s="16">
        <v>186.6</v>
      </c>
      <c r="L119" s="16">
        <v>66.5</v>
      </c>
      <c r="M119" s="16">
        <v>56.1</v>
      </c>
      <c r="N119" s="16">
        <v>2758</v>
      </c>
      <c r="O119" s="16" t="s">
        <v>35</v>
      </c>
      <c r="P119" s="16" t="s">
        <v>55</v>
      </c>
      <c r="Q119" s="16">
        <v>121</v>
      </c>
      <c r="R119" s="16" t="s">
        <v>39</v>
      </c>
      <c r="S119" s="16">
        <v>3.54</v>
      </c>
      <c r="T119" s="16">
        <v>3.07</v>
      </c>
      <c r="U119" s="16">
        <v>9.3000000000000007</v>
      </c>
      <c r="V119" s="16">
        <v>110</v>
      </c>
      <c r="W119" s="16">
        <v>5250</v>
      </c>
      <c r="X119" s="16">
        <v>21</v>
      </c>
      <c r="Y119" s="16">
        <v>28</v>
      </c>
      <c r="Z119" s="17" t="s">
        <v>94</v>
      </c>
    </row>
    <row r="120" spans="1:26" x14ac:dyDescent="0.2">
      <c r="A120" s="16">
        <v>2</v>
      </c>
      <c r="B120" s="16">
        <v>104</v>
      </c>
      <c r="C120" s="16" t="s">
        <v>72</v>
      </c>
      <c r="D120" s="16" t="s">
        <v>50</v>
      </c>
      <c r="E120" s="16" t="s">
        <v>67</v>
      </c>
      <c r="F120" s="16" t="s">
        <v>55</v>
      </c>
      <c r="G120" s="16" t="s">
        <v>27</v>
      </c>
      <c r="H120" s="16" t="s">
        <v>53</v>
      </c>
      <c r="I120" s="16" t="s">
        <v>54</v>
      </c>
      <c r="J120" s="16">
        <v>99.1</v>
      </c>
      <c r="K120" s="16">
        <v>186.6</v>
      </c>
      <c r="L120" s="16">
        <v>66.5</v>
      </c>
      <c r="M120" s="16">
        <v>56.1</v>
      </c>
      <c r="N120" s="16">
        <v>2847</v>
      </c>
      <c r="O120" s="16" t="s">
        <v>40</v>
      </c>
      <c r="P120" s="16" t="s">
        <v>55</v>
      </c>
      <c r="Q120" s="16">
        <v>121</v>
      </c>
      <c r="R120" s="16" t="s">
        <v>39</v>
      </c>
      <c r="S120" s="16">
        <v>3.54</v>
      </c>
      <c r="T120" s="16">
        <v>3.07</v>
      </c>
      <c r="U120" s="16">
        <v>9</v>
      </c>
      <c r="V120" s="16">
        <v>160</v>
      </c>
      <c r="W120" s="16">
        <v>5500</v>
      </c>
      <c r="X120" s="16">
        <v>19</v>
      </c>
      <c r="Y120" s="16">
        <v>26</v>
      </c>
      <c r="Z120" s="16" t="s">
        <v>95</v>
      </c>
    </row>
    <row r="121" spans="1:26" x14ac:dyDescent="0.2">
      <c r="A121" s="16">
        <v>0</v>
      </c>
      <c r="B121" s="16">
        <v>106</v>
      </c>
      <c r="C121" s="16" t="s">
        <v>62</v>
      </c>
      <c r="D121" s="16" t="s">
        <v>50</v>
      </c>
      <c r="E121" s="16" t="s">
        <v>51</v>
      </c>
      <c r="F121" s="16" t="s">
        <v>55</v>
      </c>
      <c r="G121" s="16" t="s">
        <v>27</v>
      </c>
      <c r="H121" s="16" t="s">
        <v>53</v>
      </c>
      <c r="I121" s="16" t="s">
        <v>54</v>
      </c>
      <c r="J121" s="16">
        <v>97.2</v>
      </c>
      <c r="K121" s="16">
        <v>173.4</v>
      </c>
      <c r="L121" s="16">
        <v>65.2</v>
      </c>
      <c r="M121" s="16">
        <v>54.7</v>
      </c>
      <c r="N121" s="16">
        <v>2302</v>
      </c>
      <c r="O121" s="16" t="s">
        <v>35</v>
      </c>
      <c r="P121" s="16" t="s">
        <v>55</v>
      </c>
      <c r="Q121" s="16">
        <v>120</v>
      </c>
      <c r="R121" s="16" t="s">
        <v>33</v>
      </c>
      <c r="S121" s="16">
        <v>3.33</v>
      </c>
      <c r="T121" s="16">
        <v>3.47</v>
      </c>
      <c r="U121" s="16">
        <v>8.5</v>
      </c>
      <c r="V121" s="16">
        <v>97</v>
      </c>
      <c r="W121" s="16">
        <v>5200</v>
      </c>
      <c r="X121" s="16">
        <v>27</v>
      </c>
      <c r="Y121" s="16">
        <v>34</v>
      </c>
      <c r="Z121" s="16" t="s">
        <v>91</v>
      </c>
    </row>
    <row r="122" spans="1:26" x14ac:dyDescent="0.2">
      <c r="A122" s="16">
        <v>1</v>
      </c>
      <c r="B122" s="16">
        <v>107</v>
      </c>
      <c r="C122" s="16" t="s">
        <v>61</v>
      </c>
      <c r="D122" s="16" t="s">
        <v>50</v>
      </c>
      <c r="E122" s="16" t="s">
        <v>51</v>
      </c>
      <c r="F122" s="16" t="s">
        <v>52</v>
      </c>
      <c r="G122" s="16" t="s">
        <v>27</v>
      </c>
      <c r="H122" s="16" t="s">
        <v>53</v>
      </c>
      <c r="I122" s="16" t="s">
        <v>54</v>
      </c>
      <c r="J122" s="16">
        <v>96.5</v>
      </c>
      <c r="K122" s="16">
        <v>169.1</v>
      </c>
      <c r="L122" s="16">
        <v>66</v>
      </c>
      <c r="M122" s="16">
        <v>51</v>
      </c>
      <c r="N122" s="16">
        <v>2293</v>
      </c>
      <c r="O122" s="16" t="s">
        <v>35</v>
      </c>
      <c r="P122" s="16" t="s">
        <v>55</v>
      </c>
      <c r="Q122" s="16">
        <v>110</v>
      </c>
      <c r="R122" s="16" t="s">
        <v>33</v>
      </c>
      <c r="S122" s="16">
        <v>3.15</v>
      </c>
      <c r="T122" s="16">
        <v>3.58</v>
      </c>
      <c r="U122" s="16">
        <v>9.1</v>
      </c>
      <c r="V122" s="16">
        <v>100</v>
      </c>
      <c r="W122" s="16">
        <v>5500</v>
      </c>
      <c r="X122" s="16">
        <v>25</v>
      </c>
      <c r="Y122" s="16">
        <v>31</v>
      </c>
      <c r="Z122" s="16" t="s">
        <v>92</v>
      </c>
    </row>
    <row r="123" spans="1:26" x14ac:dyDescent="0.2">
      <c r="A123" s="16">
        <v>0</v>
      </c>
      <c r="B123" s="16">
        <v>108</v>
      </c>
      <c r="C123" s="16" t="s">
        <v>62</v>
      </c>
      <c r="D123" s="16" t="s">
        <v>50</v>
      </c>
      <c r="E123" s="16" t="s">
        <v>51</v>
      </c>
      <c r="F123" s="16" t="s">
        <v>55</v>
      </c>
      <c r="G123" s="16" t="s">
        <v>27</v>
      </c>
      <c r="H123" s="16" t="s">
        <v>53</v>
      </c>
      <c r="I123" s="16" t="s">
        <v>54</v>
      </c>
      <c r="J123" s="16">
        <v>100.4</v>
      </c>
      <c r="K123" s="16">
        <v>184.6</v>
      </c>
      <c r="L123" s="16">
        <v>66.5</v>
      </c>
      <c r="M123" s="16">
        <v>55.1</v>
      </c>
      <c r="N123" s="16">
        <v>3060</v>
      </c>
      <c r="O123" s="16" t="s">
        <v>45</v>
      </c>
      <c r="P123" s="16" t="s">
        <v>76</v>
      </c>
      <c r="Q123" s="16">
        <v>181</v>
      </c>
      <c r="R123" s="16" t="s">
        <v>39</v>
      </c>
      <c r="S123" s="16">
        <v>3.43</v>
      </c>
      <c r="T123" s="16">
        <v>3.27</v>
      </c>
      <c r="U123" s="16">
        <v>9</v>
      </c>
      <c r="V123" s="16">
        <v>152</v>
      </c>
      <c r="W123" s="16">
        <v>5200</v>
      </c>
      <c r="X123" s="16">
        <v>19</v>
      </c>
      <c r="Y123" s="16">
        <v>25</v>
      </c>
      <c r="Z123" s="16" t="s">
        <v>93</v>
      </c>
    </row>
    <row r="124" spans="1:26" x14ac:dyDescent="0.2">
      <c r="A124" s="16">
        <v>0</v>
      </c>
      <c r="B124" s="16">
        <v>110</v>
      </c>
      <c r="C124" s="16" t="s">
        <v>61</v>
      </c>
      <c r="D124" s="16" t="s">
        <v>50</v>
      </c>
      <c r="E124" s="16" t="s">
        <v>51</v>
      </c>
      <c r="F124" s="16" t="s">
        <v>55</v>
      </c>
      <c r="G124" s="16" t="s">
        <v>27</v>
      </c>
      <c r="H124" s="16" t="s">
        <v>53</v>
      </c>
      <c r="I124" s="16" t="s">
        <v>54</v>
      </c>
      <c r="J124" s="16">
        <v>96.5</v>
      </c>
      <c r="K124" s="16">
        <v>163.4</v>
      </c>
      <c r="L124" s="16">
        <v>64</v>
      </c>
      <c r="M124" s="16">
        <v>54.5</v>
      </c>
      <c r="N124" s="16">
        <v>2010</v>
      </c>
      <c r="O124" s="16" t="s">
        <v>35</v>
      </c>
      <c r="P124" s="16" t="s">
        <v>55</v>
      </c>
      <c r="Q124" s="16">
        <v>92</v>
      </c>
      <c r="R124" s="16" t="s">
        <v>36</v>
      </c>
      <c r="S124" s="16">
        <v>2.91</v>
      </c>
      <c r="T124" s="16">
        <v>3.41</v>
      </c>
      <c r="U124" s="16">
        <v>9.1999999999999993</v>
      </c>
      <c r="V124" s="16">
        <v>76</v>
      </c>
      <c r="W124" s="16">
        <v>6000</v>
      </c>
      <c r="X124" s="16">
        <v>30</v>
      </c>
      <c r="Y124" s="16">
        <v>34</v>
      </c>
      <c r="Z124" s="16" t="s">
        <v>88</v>
      </c>
    </row>
    <row r="125" spans="1:26" x14ac:dyDescent="0.2">
      <c r="A125" s="16">
        <v>1</v>
      </c>
      <c r="B125" s="16">
        <v>113</v>
      </c>
      <c r="C125" s="16" t="s">
        <v>58</v>
      </c>
      <c r="D125" s="16" t="s">
        <v>50</v>
      </c>
      <c r="E125" s="16" t="s">
        <v>51</v>
      </c>
      <c r="F125" s="16" t="s">
        <v>55</v>
      </c>
      <c r="G125" s="16" t="s">
        <v>27</v>
      </c>
      <c r="H125" s="16" t="s">
        <v>53</v>
      </c>
      <c r="I125" s="16" t="s">
        <v>54</v>
      </c>
      <c r="J125" s="16">
        <v>93.1</v>
      </c>
      <c r="K125" s="16">
        <v>166.8</v>
      </c>
      <c r="L125" s="16">
        <v>64.2</v>
      </c>
      <c r="M125" s="16">
        <v>54.1</v>
      </c>
      <c r="N125" s="16">
        <v>1945</v>
      </c>
      <c r="O125" s="16" t="s">
        <v>35</v>
      </c>
      <c r="P125" s="16" t="s">
        <v>55</v>
      </c>
      <c r="Q125" s="16">
        <v>91</v>
      </c>
      <c r="R125" s="16" t="s">
        <v>33</v>
      </c>
      <c r="S125" s="16">
        <v>3.03</v>
      </c>
      <c r="T125" s="16">
        <v>3.15</v>
      </c>
      <c r="U125" s="16">
        <v>9</v>
      </c>
      <c r="V125" s="16">
        <v>68</v>
      </c>
      <c r="W125" s="16">
        <v>5000</v>
      </c>
      <c r="X125" s="16">
        <v>31</v>
      </c>
      <c r="Y125" s="16">
        <v>38</v>
      </c>
      <c r="Z125" s="16" t="s">
        <v>88</v>
      </c>
    </row>
    <row r="126" spans="1:26" x14ac:dyDescent="0.2">
      <c r="A126" s="16">
        <v>1</v>
      </c>
      <c r="B126" s="16">
        <v>113</v>
      </c>
      <c r="C126" s="16" t="s">
        <v>58</v>
      </c>
      <c r="D126" s="16" t="s">
        <v>50</v>
      </c>
      <c r="E126" s="16" t="s">
        <v>51</v>
      </c>
      <c r="F126" s="16" t="s">
        <v>55</v>
      </c>
      <c r="G126" s="16" t="s">
        <v>27</v>
      </c>
      <c r="H126" s="16" t="s">
        <v>53</v>
      </c>
      <c r="I126" s="16" t="s">
        <v>54</v>
      </c>
      <c r="J126" s="16">
        <v>93.1</v>
      </c>
      <c r="K126" s="16">
        <v>166.8</v>
      </c>
      <c r="L126" s="16">
        <v>64.2</v>
      </c>
      <c r="M126" s="16">
        <v>54.1</v>
      </c>
      <c r="N126" s="16">
        <v>1950</v>
      </c>
      <c r="O126" s="16" t="s">
        <v>35</v>
      </c>
      <c r="P126" s="16" t="s">
        <v>55</v>
      </c>
      <c r="Q126" s="16">
        <v>91</v>
      </c>
      <c r="R126" s="16" t="s">
        <v>33</v>
      </c>
      <c r="S126" s="16">
        <v>3.08</v>
      </c>
      <c r="T126" s="16">
        <v>3.15</v>
      </c>
      <c r="U126" s="16">
        <v>9</v>
      </c>
      <c r="V126" s="16">
        <v>68</v>
      </c>
      <c r="W126" s="16">
        <v>5000</v>
      </c>
      <c r="X126" s="16">
        <v>31</v>
      </c>
      <c r="Y126" s="16">
        <v>38</v>
      </c>
      <c r="Z126" s="16" t="s">
        <v>89</v>
      </c>
    </row>
    <row r="127" spans="1:26" x14ac:dyDescent="0.2">
      <c r="A127" s="16">
        <v>0</v>
      </c>
      <c r="B127" s="16">
        <v>115</v>
      </c>
      <c r="C127" s="16" t="s">
        <v>58</v>
      </c>
      <c r="D127" s="16" t="s">
        <v>50</v>
      </c>
      <c r="E127" s="16" t="s">
        <v>51</v>
      </c>
      <c r="F127" s="16" t="s">
        <v>55</v>
      </c>
      <c r="G127" s="16" t="s">
        <v>27</v>
      </c>
      <c r="H127" s="16" t="s">
        <v>53</v>
      </c>
      <c r="I127" s="16" t="s">
        <v>54</v>
      </c>
      <c r="J127" s="16">
        <v>98.8</v>
      </c>
      <c r="K127" s="16">
        <v>177.8</v>
      </c>
      <c r="L127" s="16">
        <v>66.5</v>
      </c>
      <c r="M127" s="16">
        <v>55.5</v>
      </c>
      <c r="N127" s="16">
        <v>2410</v>
      </c>
      <c r="O127" s="16" t="s">
        <v>35</v>
      </c>
      <c r="P127" s="16" t="s">
        <v>55</v>
      </c>
      <c r="Q127" s="16">
        <v>122</v>
      </c>
      <c r="R127" s="16" t="s">
        <v>33</v>
      </c>
      <c r="S127" s="16">
        <v>3.39</v>
      </c>
      <c r="T127" s="16">
        <v>3.39</v>
      </c>
      <c r="U127" s="16">
        <v>8.6</v>
      </c>
      <c r="V127" s="16">
        <v>84</v>
      </c>
      <c r="W127" s="16">
        <v>4800</v>
      </c>
      <c r="X127" s="16">
        <v>26</v>
      </c>
      <c r="Y127" s="16">
        <v>32</v>
      </c>
      <c r="Z127" s="16" t="s">
        <v>90</v>
      </c>
    </row>
    <row r="128" spans="1:26" x14ac:dyDescent="0.2">
      <c r="A128" s="16">
        <v>0</v>
      </c>
      <c r="B128" s="16">
        <v>115</v>
      </c>
      <c r="C128" s="16" t="s">
        <v>58</v>
      </c>
      <c r="D128" s="16" t="s">
        <v>50</v>
      </c>
      <c r="E128" s="16" t="s">
        <v>51</v>
      </c>
      <c r="F128" s="16" t="s">
        <v>55</v>
      </c>
      <c r="G128" s="16" t="s">
        <v>27</v>
      </c>
      <c r="H128" s="16" t="s">
        <v>53</v>
      </c>
      <c r="I128" s="16" t="s">
        <v>54</v>
      </c>
      <c r="J128" s="16">
        <v>98.8</v>
      </c>
      <c r="K128" s="16">
        <v>177.8</v>
      </c>
      <c r="L128" s="16">
        <v>66.5</v>
      </c>
      <c r="M128" s="16">
        <v>55.5</v>
      </c>
      <c r="N128" s="16">
        <v>2410</v>
      </c>
      <c r="O128" s="16" t="s">
        <v>35</v>
      </c>
      <c r="P128" s="16" t="s">
        <v>55</v>
      </c>
      <c r="Q128" s="16">
        <v>122</v>
      </c>
      <c r="R128" s="16" t="s">
        <v>33</v>
      </c>
      <c r="S128" s="16">
        <v>3.39</v>
      </c>
      <c r="T128" s="16">
        <v>3.39</v>
      </c>
      <c r="U128" s="16">
        <v>8.6</v>
      </c>
      <c r="V128" s="16">
        <v>84</v>
      </c>
      <c r="W128" s="16">
        <v>4800</v>
      </c>
      <c r="X128" s="16">
        <v>26</v>
      </c>
      <c r="Y128" s="16">
        <v>32</v>
      </c>
      <c r="Z128" s="16" t="s">
        <v>91</v>
      </c>
    </row>
    <row r="129" spans="1:26" x14ac:dyDescent="0.2">
      <c r="A129" s="16">
        <v>0</v>
      </c>
      <c r="B129" s="16">
        <v>118</v>
      </c>
      <c r="C129" s="16" t="s">
        <v>58</v>
      </c>
      <c r="D129" s="16" t="s">
        <v>50</v>
      </c>
      <c r="E129" s="16" t="s">
        <v>51</v>
      </c>
      <c r="F129" s="16" t="s">
        <v>55</v>
      </c>
      <c r="G129" s="16" t="s">
        <v>27</v>
      </c>
      <c r="H129" s="16" t="s">
        <v>69</v>
      </c>
      <c r="I129" s="16" t="s">
        <v>54</v>
      </c>
      <c r="J129" s="16">
        <v>104.9</v>
      </c>
      <c r="K129" s="16">
        <v>175</v>
      </c>
      <c r="L129" s="16">
        <v>66.099999999999994</v>
      </c>
      <c r="M129" s="16">
        <v>54.4</v>
      </c>
      <c r="N129" s="16">
        <v>2670</v>
      </c>
      <c r="O129" s="16" t="s">
        <v>35</v>
      </c>
      <c r="P129" s="16" t="s">
        <v>55</v>
      </c>
      <c r="Q129" s="16">
        <v>140</v>
      </c>
      <c r="R129" s="16" t="s">
        <v>39</v>
      </c>
      <c r="S129" s="16">
        <v>3.76</v>
      </c>
      <c r="T129" s="16">
        <v>3.16</v>
      </c>
      <c r="U129" s="16">
        <v>8</v>
      </c>
      <c r="V129" s="16">
        <v>120</v>
      </c>
      <c r="W129" s="16">
        <v>5000</v>
      </c>
      <c r="X129" s="16">
        <v>19</v>
      </c>
      <c r="Y129" s="16">
        <v>27</v>
      </c>
      <c r="Z129" s="16" t="s">
        <v>95</v>
      </c>
    </row>
    <row r="130" spans="1:26" x14ac:dyDescent="0.2">
      <c r="A130" s="16">
        <v>1</v>
      </c>
      <c r="B130" s="16">
        <v>122</v>
      </c>
      <c r="C130" s="16" t="s">
        <v>62</v>
      </c>
      <c r="D130" s="16" t="s">
        <v>50</v>
      </c>
      <c r="E130" s="16" t="s">
        <v>51</v>
      </c>
      <c r="F130" s="16" t="s">
        <v>55</v>
      </c>
      <c r="G130" s="16" t="s">
        <v>27</v>
      </c>
      <c r="H130" s="16" t="s">
        <v>53</v>
      </c>
      <c r="I130" s="16" t="s">
        <v>54</v>
      </c>
      <c r="J130" s="16">
        <v>94.5</v>
      </c>
      <c r="K130" s="16">
        <v>165.3</v>
      </c>
      <c r="L130" s="16">
        <v>63.8</v>
      </c>
      <c r="M130" s="16">
        <v>54.5</v>
      </c>
      <c r="N130" s="16">
        <v>1938</v>
      </c>
      <c r="O130" s="16" t="s">
        <v>35</v>
      </c>
      <c r="P130" s="16" t="s">
        <v>55</v>
      </c>
      <c r="Q130" s="16">
        <v>97</v>
      </c>
      <c r="R130" s="16" t="s">
        <v>33</v>
      </c>
      <c r="S130" s="16">
        <v>3.15</v>
      </c>
      <c r="T130" s="16">
        <v>3.29</v>
      </c>
      <c r="U130" s="16">
        <v>9.4</v>
      </c>
      <c r="V130" s="16">
        <v>69</v>
      </c>
      <c r="W130" s="16">
        <v>5200</v>
      </c>
      <c r="X130" s="16">
        <v>31</v>
      </c>
      <c r="Y130" s="16">
        <v>37</v>
      </c>
      <c r="Z130" s="16" t="s">
        <v>88</v>
      </c>
    </row>
    <row r="131" spans="1:26" x14ac:dyDescent="0.2">
      <c r="A131" s="16">
        <v>1</v>
      </c>
      <c r="B131" s="16">
        <v>122</v>
      </c>
      <c r="C131" s="16" t="s">
        <v>62</v>
      </c>
      <c r="D131" s="16" t="s">
        <v>50</v>
      </c>
      <c r="E131" s="16" t="s">
        <v>51</v>
      </c>
      <c r="F131" s="16" t="s">
        <v>55</v>
      </c>
      <c r="G131" s="16" t="s">
        <v>27</v>
      </c>
      <c r="H131" s="16" t="s">
        <v>53</v>
      </c>
      <c r="I131" s="16" t="s">
        <v>54</v>
      </c>
      <c r="J131" s="16">
        <v>94.5</v>
      </c>
      <c r="K131" s="16">
        <v>165.3</v>
      </c>
      <c r="L131" s="16">
        <v>63.8</v>
      </c>
      <c r="M131" s="16">
        <v>54.5</v>
      </c>
      <c r="N131" s="16">
        <v>1971</v>
      </c>
      <c r="O131" s="16" t="s">
        <v>35</v>
      </c>
      <c r="P131" s="16" t="s">
        <v>55</v>
      </c>
      <c r="Q131" s="16">
        <v>97</v>
      </c>
      <c r="R131" s="16" t="s">
        <v>33</v>
      </c>
      <c r="S131" s="16">
        <v>3.15</v>
      </c>
      <c r="T131" s="16">
        <v>3.29</v>
      </c>
      <c r="U131" s="16">
        <v>9.4</v>
      </c>
      <c r="V131" s="16">
        <v>69</v>
      </c>
      <c r="W131" s="16">
        <v>5200</v>
      </c>
      <c r="X131" s="16">
        <v>31</v>
      </c>
      <c r="Y131" s="16">
        <v>37</v>
      </c>
      <c r="Z131" s="16" t="s">
        <v>89</v>
      </c>
    </row>
    <row r="132" spans="1:26" x14ac:dyDescent="0.2">
      <c r="A132" s="16">
        <v>2</v>
      </c>
      <c r="B132" s="16">
        <v>122</v>
      </c>
      <c r="C132" s="16" t="s">
        <v>68</v>
      </c>
      <c r="D132" s="16" t="s">
        <v>65</v>
      </c>
      <c r="E132" s="16" t="s">
        <v>51</v>
      </c>
      <c r="F132" s="16" t="s">
        <v>52</v>
      </c>
      <c r="G132" s="16" t="s">
        <v>27</v>
      </c>
      <c r="H132" s="16" t="s">
        <v>53</v>
      </c>
      <c r="I132" s="16" t="s">
        <v>54</v>
      </c>
      <c r="J132" s="16">
        <v>97.3</v>
      </c>
      <c r="K132" s="16">
        <v>171.7</v>
      </c>
      <c r="L132" s="16">
        <v>65.5</v>
      </c>
      <c r="M132" s="16">
        <v>55.7</v>
      </c>
      <c r="N132" s="16">
        <v>2261</v>
      </c>
      <c r="O132" s="16" t="s">
        <v>35</v>
      </c>
      <c r="P132" s="16" t="s">
        <v>55</v>
      </c>
      <c r="Q132" s="16">
        <v>97</v>
      </c>
      <c r="R132" s="16" t="s">
        <v>37</v>
      </c>
      <c r="S132" s="16">
        <v>3.01</v>
      </c>
      <c r="T132" s="16">
        <v>3.4</v>
      </c>
      <c r="U132" s="16">
        <v>23</v>
      </c>
      <c r="V132" s="16">
        <v>52</v>
      </c>
      <c r="W132" s="16">
        <v>4800</v>
      </c>
      <c r="X132" s="16">
        <v>37</v>
      </c>
      <c r="Y132" s="16">
        <v>46</v>
      </c>
      <c r="Z132" s="16" t="s">
        <v>89</v>
      </c>
    </row>
    <row r="133" spans="1:26" x14ac:dyDescent="0.2">
      <c r="A133" s="16">
        <v>2</v>
      </c>
      <c r="B133" s="16">
        <v>122</v>
      </c>
      <c r="C133" s="16" t="s">
        <v>68</v>
      </c>
      <c r="D133" s="16" t="s">
        <v>50</v>
      </c>
      <c r="E133" s="16" t="s">
        <v>51</v>
      </c>
      <c r="F133" s="16" t="s">
        <v>52</v>
      </c>
      <c r="G133" s="16" t="s">
        <v>27</v>
      </c>
      <c r="H133" s="16" t="s">
        <v>53</v>
      </c>
      <c r="I133" s="16" t="s">
        <v>54</v>
      </c>
      <c r="J133" s="16">
        <v>97.3</v>
      </c>
      <c r="K133" s="16">
        <v>171.7</v>
      </c>
      <c r="L133" s="16">
        <v>65.5</v>
      </c>
      <c r="M133" s="16">
        <v>55.7</v>
      </c>
      <c r="N133" s="16">
        <v>2209</v>
      </c>
      <c r="O133" s="16" t="s">
        <v>35</v>
      </c>
      <c r="P133" s="16" t="s">
        <v>55</v>
      </c>
      <c r="Q133" s="16">
        <v>109</v>
      </c>
      <c r="R133" s="16" t="s">
        <v>39</v>
      </c>
      <c r="S133" s="16">
        <v>3.19</v>
      </c>
      <c r="T133" s="16">
        <v>3.4</v>
      </c>
      <c r="U133" s="16">
        <v>9</v>
      </c>
      <c r="V133" s="16">
        <v>85</v>
      </c>
      <c r="W133" s="16">
        <v>5250</v>
      </c>
      <c r="X133" s="16">
        <v>27</v>
      </c>
      <c r="Y133" s="16">
        <v>34</v>
      </c>
      <c r="Z133" s="16" t="s">
        <v>89</v>
      </c>
    </row>
    <row r="134" spans="1:26" x14ac:dyDescent="0.2">
      <c r="A134" s="16">
        <v>1</v>
      </c>
      <c r="B134" s="16">
        <v>125</v>
      </c>
      <c r="C134" s="16" t="s">
        <v>60</v>
      </c>
      <c r="D134" s="16" t="s">
        <v>50</v>
      </c>
      <c r="E134" s="16" t="s">
        <v>51</v>
      </c>
      <c r="F134" s="16" t="s">
        <v>55</v>
      </c>
      <c r="G134" s="16" t="s">
        <v>27</v>
      </c>
      <c r="H134" s="16" t="s">
        <v>53</v>
      </c>
      <c r="I134" s="16" t="s">
        <v>54</v>
      </c>
      <c r="J134" s="16">
        <v>96.3</v>
      </c>
      <c r="K134" s="16">
        <v>172.4</v>
      </c>
      <c r="L134" s="16">
        <v>65.400000000000006</v>
      </c>
      <c r="M134" s="16">
        <v>51.6</v>
      </c>
      <c r="N134" s="16">
        <v>2365</v>
      </c>
      <c r="O134" s="16" t="s">
        <v>35</v>
      </c>
      <c r="P134" s="16" t="s">
        <v>55</v>
      </c>
      <c r="Q134" s="16">
        <v>122</v>
      </c>
      <c r="R134" s="16" t="s">
        <v>33</v>
      </c>
      <c r="S134" s="16">
        <v>3.35</v>
      </c>
      <c r="T134" s="16">
        <v>3.46</v>
      </c>
      <c r="U134" s="16">
        <v>8.5</v>
      </c>
      <c r="V134" s="16">
        <v>88</v>
      </c>
      <c r="W134" s="16">
        <v>5000</v>
      </c>
      <c r="X134" s="16">
        <v>25</v>
      </c>
      <c r="Y134" s="16">
        <v>32</v>
      </c>
      <c r="Z134" s="16" t="s">
        <v>88</v>
      </c>
    </row>
    <row r="135" spans="1:26" x14ac:dyDescent="0.2">
      <c r="A135" s="16">
        <v>1</v>
      </c>
      <c r="B135" s="16">
        <v>125</v>
      </c>
      <c r="C135" s="16" t="s">
        <v>60</v>
      </c>
      <c r="D135" s="16" t="s">
        <v>50</v>
      </c>
      <c r="E135" s="16" t="s">
        <v>51</v>
      </c>
      <c r="F135" s="16" t="s">
        <v>55</v>
      </c>
      <c r="G135" s="16" t="s">
        <v>27</v>
      </c>
      <c r="H135" s="16" t="s">
        <v>53</v>
      </c>
      <c r="I135" s="16" t="s">
        <v>54</v>
      </c>
      <c r="J135" s="16">
        <v>96.3</v>
      </c>
      <c r="K135" s="16">
        <v>172.4</v>
      </c>
      <c r="L135" s="16">
        <v>65.400000000000006</v>
      </c>
      <c r="M135" s="16">
        <v>51.6</v>
      </c>
      <c r="N135" s="16">
        <v>2405</v>
      </c>
      <c r="O135" s="16" t="s">
        <v>35</v>
      </c>
      <c r="P135" s="16" t="s">
        <v>55</v>
      </c>
      <c r="Q135" s="16">
        <v>122</v>
      </c>
      <c r="R135" s="16" t="s">
        <v>33</v>
      </c>
      <c r="S135" s="16">
        <v>3.35</v>
      </c>
      <c r="T135" s="16">
        <v>3.46</v>
      </c>
      <c r="U135" s="16">
        <v>8.5</v>
      </c>
      <c r="V135" s="16">
        <v>88</v>
      </c>
      <c r="W135" s="16">
        <v>5000</v>
      </c>
      <c r="X135" s="16">
        <v>25</v>
      </c>
      <c r="Y135" s="16">
        <v>32</v>
      </c>
      <c r="Z135" s="16" t="s">
        <v>90</v>
      </c>
    </row>
    <row r="136" spans="1:26" x14ac:dyDescent="0.2">
      <c r="A136" s="16">
        <v>1</v>
      </c>
      <c r="B136" s="16">
        <v>125</v>
      </c>
      <c r="C136" s="16" t="s">
        <v>60</v>
      </c>
      <c r="D136" s="16" t="s">
        <v>50</v>
      </c>
      <c r="E136" s="16" t="s">
        <v>67</v>
      </c>
      <c r="F136" s="16" t="s">
        <v>55</v>
      </c>
      <c r="G136" s="16" t="s">
        <v>27</v>
      </c>
      <c r="H136" s="16" t="s">
        <v>53</v>
      </c>
      <c r="I136" s="16" t="s">
        <v>54</v>
      </c>
      <c r="J136" s="16">
        <v>96.3</v>
      </c>
      <c r="K136" s="16">
        <v>172.4</v>
      </c>
      <c r="L136" s="16">
        <v>65.400000000000006</v>
      </c>
      <c r="M136" s="16">
        <v>51.6</v>
      </c>
      <c r="N136" s="16">
        <v>2403</v>
      </c>
      <c r="O136" s="16" t="s">
        <v>35</v>
      </c>
      <c r="P136" s="16" t="s">
        <v>55</v>
      </c>
      <c r="Q136" s="16">
        <v>110</v>
      </c>
      <c r="R136" s="16" t="s">
        <v>38</v>
      </c>
      <c r="S136" s="16">
        <v>3.17</v>
      </c>
      <c r="T136" s="16">
        <v>3.46</v>
      </c>
      <c r="U136" s="16">
        <v>7.5</v>
      </c>
      <c r="V136" s="16">
        <v>116</v>
      </c>
      <c r="W136" s="16">
        <v>5500</v>
      </c>
      <c r="X136" s="16">
        <v>23</v>
      </c>
      <c r="Y136" s="16">
        <v>30</v>
      </c>
      <c r="Z136" s="16" t="s">
        <v>91</v>
      </c>
    </row>
    <row r="137" spans="1:26" x14ac:dyDescent="0.2">
      <c r="A137" s="16">
        <v>1</v>
      </c>
      <c r="B137" s="16">
        <v>128</v>
      </c>
      <c r="C137" s="16" t="s">
        <v>62</v>
      </c>
      <c r="D137" s="16" t="s">
        <v>50</v>
      </c>
      <c r="E137" s="16" t="s">
        <v>51</v>
      </c>
      <c r="F137" s="16" t="s">
        <v>52</v>
      </c>
      <c r="G137" s="16" t="s">
        <v>27</v>
      </c>
      <c r="H137" s="16" t="s">
        <v>53</v>
      </c>
      <c r="I137" s="16" t="s">
        <v>54</v>
      </c>
      <c r="J137" s="16">
        <v>94.5</v>
      </c>
      <c r="K137" s="16">
        <v>165.3</v>
      </c>
      <c r="L137" s="16">
        <v>63.8</v>
      </c>
      <c r="M137" s="16">
        <v>54.5</v>
      </c>
      <c r="N137" s="16">
        <v>1889</v>
      </c>
      <c r="O137" s="16" t="s">
        <v>35</v>
      </c>
      <c r="P137" s="16" t="s">
        <v>55</v>
      </c>
      <c r="Q137" s="16">
        <v>97</v>
      </c>
      <c r="R137" s="16" t="s">
        <v>33</v>
      </c>
      <c r="S137" s="16">
        <v>3.15</v>
      </c>
      <c r="T137" s="16">
        <v>3.29</v>
      </c>
      <c r="U137" s="16">
        <v>9.4</v>
      </c>
      <c r="V137" s="16">
        <v>69</v>
      </c>
      <c r="W137" s="16">
        <v>5200</v>
      </c>
      <c r="X137" s="16">
        <v>31</v>
      </c>
      <c r="Y137" s="16">
        <v>37</v>
      </c>
      <c r="Z137" s="16" t="s">
        <v>87</v>
      </c>
    </row>
    <row r="138" spans="1:26" x14ac:dyDescent="0.2">
      <c r="A138" s="16">
        <v>1</v>
      </c>
      <c r="B138" s="16">
        <v>128</v>
      </c>
      <c r="C138" s="16" t="s">
        <v>62</v>
      </c>
      <c r="D138" s="16" t="s">
        <v>50</v>
      </c>
      <c r="E138" s="16" t="s">
        <v>51</v>
      </c>
      <c r="F138" s="16" t="s">
        <v>52</v>
      </c>
      <c r="G138" s="16" t="s">
        <v>27</v>
      </c>
      <c r="H138" s="16" t="s">
        <v>53</v>
      </c>
      <c r="I138" s="16" t="s">
        <v>54</v>
      </c>
      <c r="J138" s="16">
        <v>94.5</v>
      </c>
      <c r="K138" s="16">
        <v>165.3</v>
      </c>
      <c r="L138" s="16">
        <v>63.8</v>
      </c>
      <c r="M138" s="16">
        <v>54.5</v>
      </c>
      <c r="N138" s="16">
        <v>1918</v>
      </c>
      <c r="O138" s="16" t="s">
        <v>35</v>
      </c>
      <c r="P138" s="16" t="s">
        <v>55</v>
      </c>
      <c r="Q138" s="16">
        <v>97</v>
      </c>
      <c r="R138" s="16" t="s">
        <v>33</v>
      </c>
      <c r="S138" s="16">
        <v>3.15</v>
      </c>
      <c r="T138" s="16">
        <v>3.29</v>
      </c>
      <c r="U138" s="16">
        <v>9.4</v>
      </c>
      <c r="V138" s="16">
        <v>69</v>
      </c>
      <c r="W138" s="16">
        <v>5200</v>
      </c>
      <c r="X138" s="16">
        <v>31</v>
      </c>
      <c r="Y138" s="16">
        <v>37</v>
      </c>
      <c r="Z138" s="16" t="s">
        <v>88</v>
      </c>
    </row>
    <row r="139" spans="1:26" x14ac:dyDescent="0.2">
      <c r="A139" s="16">
        <v>1</v>
      </c>
      <c r="B139" s="16">
        <v>128</v>
      </c>
      <c r="C139" s="16" t="s">
        <v>62</v>
      </c>
      <c r="D139" s="16" t="s">
        <v>65</v>
      </c>
      <c r="E139" s="16" t="s">
        <v>51</v>
      </c>
      <c r="F139" s="16" t="s">
        <v>52</v>
      </c>
      <c r="G139" s="16" t="s">
        <v>27</v>
      </c>
      <c r="H139" s="16" t="s">
        <v>53</v>
      </c>
      <c r="I139" s="16" t="s">
        <v>54</v>
      </c>
      <c r="J139" s="16">
        <v>94.5</v>
      </c>
      <c r="K139" s="16">
        <v>165.3</v>
      </c>
      <c r="L139" s="16">
        <v>63.8</v>
      </c>
      <c r="M139" s="16">
        <v>54.5</v>
      </c>
      <c r="N139" s="16">
        <v>2017</v>
      </c>
      <c r="O139" s="16" t="s">
        <v>35</v>
      </c>
      <c r="P139" s="16" t="s">
        <v>55</v>
      </c>
      <c r="Q139" s="16">
        <v>103</v>
      </c>
      <c r="R139" s="16" t="s">
        <v>37</v>
      </c>
      <c r="S139" s="16">
        <v>2.99</v>
      </c>
      <c r="T139" s="16">
        <v>3.47</v>
      </c>
      <c r="U139" s="16">
        <v>21.9</v>
      </c>
      <c r="V139" s="16">
        <v>55</v>
      </c>
      <c r="W139" s="16">
        <v>4800</v>
      </c>
      <c r="X139" s="16">
        <v>45</v>
      </c>
      <c r="Y139" s="16">
        <v>50</v>
      </c>
      <c r="Z139" s="16" t="s">
        <v>88</v>
      </c>
    </row>
    <row r="140" spans="1:26" x14ac:dyDescent="0.2">
      <c r="A140" s="16">
        <v>1</v>
      </c>
      <c r="B140" s="16">
        <v>128</v>
      </c>
      <c r="C140" s="16" t="s">
        <v>62</v>
      </c>
      <c r="D140" s="16" t="s">
        <v>50</v>
      </c>
      <c r="E140" s="16" t="s">
        <v>51</v>
      </c>
      <c r="F140" s="16" t="s">
        <v>52</v>
      </c>
      <c r="G140" s="16" t="s">
        <v>27</v>
      </c>
      <c r="H140" s="16" t="s">
        <v>53</v>
      </c>
      <c r="I140" s="16" t="s">
        <v>54</v>
      </c>
      <c r="J140" s="16">
        <v>94.5</v>
      </c>
      <c r="K140" s="16">
        <v>165.3</v>
      </c>
      <c r="L140" s="16">
        <v>63.8</v>
      </c>
      <c r="M140" s="16">
        <v>54.5</v>
      </c>
      <c r="N140" s="16">
        <v>1951</v>
      </c>
      <c r="O140" s="16" t="s">
        <v>35</v>
      </c>
      <c r="P140" s="16" t="s">
        <v>55</v>
      </c>
      <c r="Q140" s="16">
        <v>97</v>
      </c>
      <c r="R140" s="16" t="s">
        <v>33</v>
      </c>
      <c r="S140" s="16">
        <v>3.15</v>
      </c>
      <c r="T140" s="16">
        <v>3.29</v>
      </c>
      <c r="U140" s="16">
        <v>9.4</v>
      </c>
      <c r="V140" s="16">
        <v>69</v>
      </c>
      <c r="W140" s="16">
        <v>5200</v>
      </c>
      <c r="X140" s="16">
        <v>31</v>
      </c>
      <c r="Y140" s="16">
        <v>37</v>
      </c>
      <c r="Z140" s="16" t="s">
        <v>88</v>
      </c>
    </row>
    <row r="141" spans="1:26" x14ac:dyDescent="0.2">
      <c r="A141" s="16">
        <v>0</v>
      </c>
      <c r="B141" s="16">
        <v>128</v>
      </c>
      <c r="C141" s="16" t="s">
        <v>62</v>
      </c>
      <c r="D141" s="16" t="s">
        <v>50</v>
      </c>
      <c r="E141" s="16" t="s">
        <v>51</v>
      </c>
      <c r="F141" s="16" t="s">
        <v>55</v>
      </c>
      <c r="G141" s="16" t="s">
        <v>27</v>
      </c>
      <c r="H141" s="16" t="s">
        <v>53</v>
      </c>
      <c r="I141" s="16" t="s">
        <v>54</v>
      </c>
      <c r="J141" s="16">
        <v>100.4</v>
      </c>
      <c r="K141" s="16">
        <v>181.7</v>
      </c>
      <c r="L141" s="16">
        <v>66.5</v>
      </c>
      <c r="M141" s="16">
        <v>55.1</v>
      </c>
      <c r="N141" s="16">
        <v>3095</v>
      </c>
      <c r="O141" s="16" t="s">
        <v>45</v>
      </c>
      <c r="P141" s="16" t="s">
        <v>76</v>
      </c>
      <c r="Q141" s="16">
        <v>181</v>
      </c>
      <c r="R141" s="16" t="s">
        <v>39</v>
      </c>
      <c r="S141" s="16">
        <v>3.43</v>
      </c>
      <c r="T141" s="16">
        <v>3.27</v>
      </c>
      <c r="U141" s="16">
        <v>9</v>
      </c>
      <c r="V141" s="16">
        <v>152</v>
      </c>
      <c r="W141" s="16">
        <v>5200</v>
      </c>
      <c r="X141" s="16">
        <v>17</v>
      </c>
      <c r="Y141" s="16">
        <v>22</v>
      </c>
      <c r="Z141" s="16" t="s">
        <v>93</v>
      </c>
    </row>
    <row r="142" spans="1:26" x14ac:dyDescent="0.2">
      <c r="A142" s="16">
        <v>-1</v>
      </c>
      <c r="B142" s="16">
        <v>137</v>
      </c>
      <c r="C142" s="16" t="s">
        <v>60</v>
      </c>
      <c r="D142" s="16" t="s">
        <v>50</v>
      </c>
      <c r="E142" s="16" t="s">
        <v>51</v>
      </c>
      <c r="F142" s="16" t="s">
        <v>55</v>
      </c>
      <c r="G142" s="16" t="s">
        <v>27</v>
      </c>
      <c r="H142" s="16" t="s">
        <v>53</v>
      </c>
      <c r="I142" s="16" t="s">
        <v>54</v>
      </c>
      <c r="J142" s="16">
        <v>96.3</v>
      </c>
      <c r="K142" s="16">
        <v>172.4</v>
      </c>
      <c r="L142" s="16">
        <v>65.400000000000006</v>
      </c>
      <c r="M142" s="16">
        <v>51.6</v>
      </c>
      <c r="N142" s="16">
        <v>2403</v>
      </c>
      <c r="O142" s="16" t="s">
        <v>35</v>
      </c>
      <c r="P142" s="16" t="s">
        <v>55</v>
      </c>
      <c r="Q142" s="16">
        <v>110</v>
      </c>
      <c r="R142" s="16" t="s">
        <v>38</v>
      </c>
      <c r="S142" s="16">
        <v>3.17</v>
      </c>
      <c r="T142" s="16">
        <v>3.46</v>
      </c>
      <c r="U142" s="16">
        <v>7.5</v>
      </c>
      <c r="V142" s="16">
        <v>116</v>
      </c>
      <c r="W142" s="16">
        <v>5500</v>
      </c>
      <c r="X142" s="16">
        <v>23</v>
      </c>
      <c r="Y142" s="16">
        <v>30</v>
      </c>
      <c r="Z142" s="16" t="s">
        <v>91</v>
      </c>
    </row>
    <row r="143" spans="1:26" x14ac:dyDescent="0.2">
      <c r="A143" s="16">
        <v>0</v>
      </c>
      <c r="B143" s="16">
        <v>145</v>
      </c>
      <c r="C143" s="16" t="s">
        <v>83</v>
      </c>
      <c r="D143" s="16" t="s">
        <v>50</v>
      </c>
      <c r="E143" s="16" t="s">
        <v>51</v>
      </c>
      <c r="F143" s="16" t="s">
        <v>55</v>
      </c>
      <c r="G143" s="16" t="s">
        <v>27</v>
      </c>
      <c r="H143" s="16" t="s">
        <v>69</v>
      </c>
      <c r="I143" s="16" t="s">
        <v>54</v>
      </c>
      <c r="J143" s="16">
        <v>113</v>
      </c>
      <c r="K143" s="16">
        <v>199.6</v>
      </c>
      <c r="L143" s="16">
        <v>69.599999999999994</v>
      </c>
      <c r="M143" s="16">
        <v>52.8</v>
      </c>
      <c r="N143" s="16">
        <v>4066</v>
      </c>
      <c r="O143" s="16" t="s">
        <v>40</v>
      </c>
      <c r="P143" s="16" t="s">
        <v>76</v>
      </c>
      <c r="Q143" s="16">
        <v>258</v>
      </c>
      <c r="R143" s="16" t="s">
        <v>39</v>
      </c>
      <c r="S143" s="16">
        <v>3.63</v>
      </c>
      <c r="T143" s="16">
        <v>4.17</v>
      </c>
      <c r="U143" s="16">
        <v>8.1</v>
      </c>
      <c r="V143" s="16">
        <v>176</v>
      </c>
      <c r="W143" s="16">
        <v>4750</v>
      </c>
      <c r="X143" s="16">
        <v>15</v>
      </c>
      <c r="Y143" s="16">
        <v>19</v>
      </c>
      <c r="Z143" s="16" t="s">
        <v>96</v>
      </c>
    </row>
    <row r="144" spans="1:26" x14ac:dyDescent="0.2">
      <c r="A144" s="16">
        <v>1</v>
      </c>
      <c r="B144" s="16">
        <v>148</v>
      </c>
      <c r="C144" s="16" t="s">
        <v>64</v>
      </c>
      <c r="D144" s="16" t="s">
        <v>50</v>
      </c>
      <c r="E144" s="16" t="s">
        <v>51</v>
      </c>
      <c r="F144" s="16" t="s">
        <v>55</v>
      </c>
      <c r="G144" s="16" t="s">
        <v>27</v>
      </c>
      <c r="H144" s="16" t="s">
        <v>53</v>
      </c>
      <c r="I144" s="16" t="s">
        <v>54</v>
      </c>
      <c r="J144" s="16">
        <v>93.7</v>
      </c>
      <c r="K144" s="16">
        <v>157.30000000000001</v>
      </c>
      <c r="L144" s="16">
        <v>63.8</v>
      </c>
      <c r="M144" s="16">
        <v>50.6</v>
      </c>
      <c r="N144" s="16">
        <v>1989</v>
      </c>
      <c r="O144" s="16" t="s">
        <v>35</v>
      </c>
      <c r="P144" s="16" t="s">
        <v>55</v>
      </c>
      <c r="Q144" s="16">
        <v>90</v>
      </c>
      <c r="R144" s="16" t="s">
        <v>33</v>
      </c>
      <c r="S144" s="16">
        <v>2.97</v>
      </c>
      <c r="T144" s="16">
        <v>3.23</v>
      </c>
      <c r="U144" s="16">
        <v>9.4</v>
      </c>
      <c r="V144" s="16">
        <v>68</v>
      </c>
      <c r="W144" s="16">
        <v>5500</v>
      </c>
      <c r="X144" s="16">
        <v>31</v>
      </c>
      <c r="Y144" s="16">
        <v>38</v>
      </c>
      <c r="Z144" s="16" t="s">
        <v>88</v>
      </c>
    </row>
    <row r="145" spans="1:26" x14ac:dyDescent="0.2">
      <c r="A145" s="16">
        <v>1</v>
      </c>
      <c r="B145" s="16">
        <v>148</v>
      </c>
      <c r="C145" s="16" t="s">
        <v>64</v>
      </c>
      <c r="D145" s="16" t="s">
        <v>50</v>
      </c>
      <c r="E145" s="16" t="s">
        <v>51</v>
      </c>
      <c r="F145" s="16" t="s">
        <v>55</v>
      </c>
      <c r="G145" s="16" t="s">
        <v>27</v>
      </c>
      <c r="H145" s="16" t="s">
        <v>53</v>
      </c>
      <c r="I145" s="16" t="s">
        <v>54</v>
      </c>
      <c r="J145" s="16">
        <v>93.7</v>
      </c>
      <c r="K145" s="16">
        <v>157.30000000000001</v>
      </c>
      <c r="L145" s="16">
        <v>63.8</v>
      </c>
      <c r="M145" s="16">
        <v>50.6</v>
      </c>
      <c r="N145" s="16">
        <v>1989</v>
      </c>
      <c r="O145" s="16" t="s">
        <v>35</v>
      </c>
      <c r="P145" s="16" t="s">
        <v>55</v>
      </c>
      <c r="Q145" s="16">
        <v>90</v>
      </c>
      <c r="R145" s="16" t="s">
        <v>33</v>
      </c>
      <c r="S145" s="16">
        <v>2.97</v>
      </c>
      <c r="T145" s="16">
        <v>3.23</v>
      </c>
      <c r="U145" s="16">
        <v>9.4</v>
      </c>
      <c r="V145" s="16">
        <v>68</v>
      </c>
      <c r="W145" s="16">
        <v>5500</v>
      </c>
      <c r="X145" s="16">
        <v>31</v>
      </c>
      <c r="Y145" s="16">
        <v>38</v>
      </c>
      <c r="Z145" s="16" t="s">
        <v>89</v>
      </c>
    </row>
    <row r="146" spans="1:26" x14ac:dyDescent="0.2">
      <c r="A146" s="16">
        <v>1</v>
      </c>
      <c r="B146" s="16">
        <v>148</v>
      </c>
      <c r="C146" s="16" t="s">
        <v>64</v>
      </c>
      <c r="D146" s="16" t="s">
        <v>50</v>
      </c>
      <c r="E146" s="16" t="s">
        <v>67</v>
      </c>
      <c r="F146" s="16" t="s">
        <v>55</v>
      </c>
      <c r="G146" s="16" t="s">
        <v>27</v>
      </c>
      <c r="H146" s="16" t="s">
        <v>53</v>
      </c>
      <c r="I146" s="16" t="s">
        <v>54</v>
      </c>
      <c r="J146" s="16">
        <v>93.7</v>
      </c>
      <c r="K146" s="16">
        <v>157.30000000000001</v>
      </c>
      <c r="L146" s="16">
        <v>63.8</v>
      </c>
      <c r="M146" s="16">
        <v>50.6</v>
      </c>
      <c r="N146" s="16">
        <v>2191</v>
      </c>
      <c r="O146" s="16" t="s">
        <v>35</v>
      </c>
      <c r="P146" s="16" t="s">
        <v>55</v>
      </c>
      <c r="Q146" s="16">
        <v>98</v>
      </c>
      <c r="R146" s="16" t="s">
        <v>39</v>
      </c>
      <c r="S146" s="16">
        <v>3.03</v>
      </c>
      <c r="T146" s="16">
        <v>3.39</v>
      </c>
      <c r="U146" s="16">
        <v>7.6</v>
      </c>
      <c r="V146" s="16">
        <v>102</v>
      </c>
      <c r="W146" s="16">
        <v>5500</v>
      </c>
      <c r="X146" s="16">
        <v>24</v>
      </c>
      <c r="Y146" s="16">
        <v>30</v>
      </c>
      <c r="Z146" s="16" t="s">
        <v>90</v>
      </c>
    </row>
    <row r="147" spans="1:26" x14ac:dyDescent="0.2">
      <c r="A147" s="16">
        <v>1</v>
      </c>
      <c r="B147" s="16">
        <v>148</v>
      </c>
      <c r="C147" s="16" t="s">
        <v>64</v>
      </c>
      <c r="D147" s="16" t="s">
        <v>50</v>
      </c>
      <c r="E147" s="16" t="s">
        <v>67</v>
      </c>
      <c r="F147" s="16" t="s">
        <v>52</v>
      </c>
      <c r="G147" s="16" t="s">
        <v>27</v>
      </c>
      <c r="H147" s="16" t="s">
        <v>53</v>
      </c>
      <c r="I147" s="16" t="s">
        <v>54</v>
      </c>
      <c r="J147" s="16">
        <v>93.7</v>
      </c>
      <c r="K147" s="16">
        <v>157.30000000000001</v>
      </c>
      <c r="L147" s="16">
        <v>63.8</v>
      </c>
      <c r="M147" s="16">
        <v>50.6</v>
      </c>
      <c r="N147" s="16">
        <v>2191</v>
      </c>
      <c r="O147" s="16" t="s">
        <v>35</v>
      </c>
      <c r="P147" s="16" t="s">
        <v>55</v>
      </c>
      <c r="Q147" s="16">
        <v>98</v>
      </c>
      <c r="R147" s="16" t="s">
        <v>39</v>
      </c>
      <c r="S147" s="16">
        <v>3.03</v>
      </c>
      <c r="T147" s="16">
        <v>3.39</v>
      </c>
      <c r="U147" s="16">
        <v>7.6</v>
      </c>
      <c r="V147" s="16">
        <v>102</v>
      </c>
      <c r="W147" s="16">
        <v>5500</v>
      </c>
      <c r="X147" s="16">
        <v>24</v>
      </c>
      <c r="Y147" s="16">
        <v>30</v>
      </c>
      <c r="Z147" s="16" t="s">
        <v>90</v>
      </c>
    </row>
    <row r="148" spans="1:26" x14ac:dyDescent="0.2">
      <c r="A148" s="16">
        <v>1</v>
      </c>
      <c r="B148" s="16">
        <v>154</v>
      </c>
      <c r="C148" s="16" t="s">
        <v>63</v>
      </c>
      <c r="D148" s="16" t="s">
        <v>50</v>
      </c>
      <c r="E148" s="16" t="s">
        <v>51</v>
      </c>
      <c r="F148" s="16" t="s">
        <v>55</v>
      </c>
      <c r="G148" s="16" t="s">
        <v>27</v>
      </c>
      <c r="H148" s="16" t="s">
        <v>53</v>
      </c>
      <c r="I148" s="16" t="s">
        <v>54</v>
      </c>
      <c r="J148" s="16">
        <v>93.7</v>
      </c>
      <c r="K148" s="16">
        <v>167.3</v>
      </c>
      <c r="L148" s="16">
        <v>63.8</v>
      </c>
      <c r="M148" s="16">
        <v>50.8</v>
      </c>
      <c r="N148" s="16">
        <v>1989</v>
      </c>
      <c r="O148" s="16" t="s">
        <v>35</v>
      </c>
      <c r="P148" s="16" t="s">
        <v>55</v>
      </c>
      <c r="Q148" s="16">
        <v>90</v>
      </c>
      <c r="R148" s="16" t="s">
        <v>33</v>
      </c>
      <c r="S148" s="16">
        <v>2.97</v>
      </c>
      <c r="T148" s="16">
        <v>3.23</v>
      </c>
      <c r="U148" s="16">
        <v>9.4</v>
      </c>
      <c r="V148" s="16">
        <v>68</v>
      </c>
      <c r="W148" s="16">
        <v>5500</v>
      </c>
      <c r="X148" s="16">
        <v>31</v>
      </c>
      <c r="Y148" s="16">
        <v>38</v>
      </c>
      <c r="Z148" s="16" t="s">
        <v>88</v>
      </c>
    </row>
    <row r="149" spans="1:26" x14ac:dyDescent="0.2">
      <c r="A149" s="16">
        <v>1</v>
      </c>
      <c r="B149" s="16">
        <v>154</v>
      </c>
      <c r="C149" s="16" t="s">
        <v>63</v>
      </c>
      <c r="D149" s="16" t="s">
        <v>50</v>
      </c>
      <c r="E149" s="16" t="s">
        <v>51</v>
      </c>
      <c r="F149" s="16" t="s">
        <v>55</v>
      </c>
      <c r="G149" s="16" t="s">
        <v>27</v>
      </c>
      <c r="H149" s="16" t="s">
        <v>53</v>
      </c>
      <c r="I149" s="16" t="s">
        <v>54</v>
      </c>
      <c r="J149" s="16">
        <v>93.7</v>
      </c>
      <c r="K149" s="16">
        <v>167.3</v>
      </c>
      <c r="L149" s="16">
        <v>63.8</v>
      </c>
      <c r="M149" s="16">
        <v>50.8</v>
      </c>
      <c r="N149" s="16">
        <v>2191</v>
      </c>
      <c r="O149" s="16" t="s">
        <v>35</v>
      </c>
      <c r="P149" s="16" t="s">
        <v>55</v>
      </c>
      <c r="Q149" s="16">
        <v>98</v>
      </c>
      <c r="R149" s="16" t="s">
        <v>33</v>
      </c>
      <c r="S149" s="16">
        <v>2.97</v>
      </c>
      <c r="T149" s="16">
        <v>3.23</v>
      </c>
      <c r="U149" s="16">
        <v>9.4</v>
      </c>
      <c r="V149" s="16">
        <v>68</v>
      </c>
      <c r="W149" s="16">
        <v>5500</v>
      </c>
      <c r="X149" s="16">
        <v>31</v>
      </c>
      <c r="Y149" s="16">
        <v>38</v>
      </c>
      <c r="Z149" s="16" t="s">
        <v>89</v>
      </c>
    </row>
    <row r="150" spans="1:26" x14ac:dyDescent="0.2">
      <c r="A150" s="16">
        <v>1</v>
      </c>
      <c r="B150" s="16">
        <v>158</v>
      </c>
      <c r="C150" s="16" t="s">
        <v>74</v>
      </c>
      <c r="D150" s="16" t="s">
        <v>50</v>
      </c>
      <c r="E150" s="16" t="s">
        <v>51</v>
      </c>
      <c r="F150" s="16" t="s">
        <v>55</v>
      </c>
      <c r="G150" s="16" t="s">
        <v>27</v>
      </c>
      <c r="H150" s="16" t="s">
        <v>53</v>
      </c>
      <c r="I150" s="16" t="s">
        <v>54</v>
      </c>
      <c r="J150" s="16">
        <v>105.8</v>
      </c>
      <c r="K150" s="16">
        <v>192.7</v>
      </c>
      <c r="L150" s="16">
        <v>71.400000000000006</v>
      </c>
      <c r="M150" s="16">
        <v>55.7</v>
      </c>
      <c r="N150" s="16">
        <v>2844</v>
      </c>
      <c r="O150" s="16" t="s">
        <v>35</v>
      </c>
      <c r="P150" s="16" t="s">
        <v>75</v>
      </c>
      <c r="Q150" s="16">
        <v>136</v>
      </c>
      <c r="R150" s="16" t="s">
        <v>39</v>
      </c>
      <c r="S150" s="16">
        <v>3.19</v>
      </c>
      <c r="T150" s="16">
        <v>3.4</v>
      </c>
      <c r="U150" s="16">
        <v>8.5</v>
      </c>
      <c r="V150" s="16">
        <v>110</v>
      </c>
      <c r="W150" s="16">
        <v>5500</v>
      </c>
      <c r="X150" s="16">
        <v>19</v>
      </c>
      <c r="Y150" s="16">
        <v>25</v>
      </c>
      <c r="Z150" s="16" t="s">
        <v>95</v>
      </c>
    </row>
    <row r="151" spans="1:26" x14ac:dyDescent="0.2">
      <c r="A151" s="16">
        <v>1</v>
      </c>
      <c r="B151" s="16">
        <v>158</v>
      </c>
      <c r="C151" s="16" t="s">
        <v>74</v>
      </c>
      <c r="D151" s="16" t="s">
        <v>50</v>
      </c>
      <c r="E151" s="16" t="s">
        <v>67</v>
      </c>
      <c r="F151" s="16" t="s">
        <v>55</v>
      </c>
      <c r="G151" s="16" t="s">
        <v>27</v>
      </c>
      <c r="H151" s="16" t="s">
        <v>53</v>
      </c>
      <c r="I151" s="16" t="s">
        <v>54</v>
      </c>
      <c r="J151" s="16">
        <v>105.8</v>
      </c>
      <c r="K151" s="16">
        <v>192.7</v>
      </c>
      <c r="L151" s="16">
        <v>71.400000000000006</v>
      </c>
      <c r="M151" s="16">
        <v>55.9</v>
      </c>
      <c r="N151" s="16">
        <v>3086</v>
      </c>
      <c r="O151" s="16" t="s">
        <v>35</v>
      </c>
      <c r="P151" s="16" t="s">
        <v>75</v>
      </c>
      <c r="Q151" s="16">
        <v>131</v>
      </c>
      <c r="R151" s="16" t="s">
        <v>39</v>
      </c>
      <c r="S151" s="16">
        <v>3.13</v>
      </c>
      <c r="T151" s="16">
        <v>3.4</v>
      </c>
      <c r="U151" s="16">
        <v>8.3000000000000007</v>
      </c>
      <c r="V151" s="16">
        <v>140</v>
      </c>
      <c r="W151" s="16">
        <v>5500</v>
      </c>
      <c r="X151" s="16">
        <v>17</v>
      </c>
      <c r="Y151" s="16">
        <v>20</v>
      </c>
      <c r="Z151" s="16" t="s">
        <v>96</v>
      </c>
    </row>
    <row r="152" spans="1:26" x14ac:dyDescent="0.2">
      <c r="A152" s="16">
        <v>0</v>
      </c>
      <c r="B152" s="16">
        <v>161</v>
      </c>
      <c r="C152" s="16" t="s">
        <v>85</v>
      </c>
      <c r="D152" s="16" t="s">
        <v>50</v>
      </c>
      <c r="E152" s="16" t="s">
        <v>51</v>
      </c>
      <c r="F152" s="16" t="s">
        <v>55</v>
      </c>
      <c r="G152" s="16" t="s">
        <v>27</v>
      </c>
      <c r="H152" s="16" t="s">
        <v>69</v>
      </c>
      <c r="I152" s="16" t="s">
        <v>54</v>
      </c>
      <c r="J152" s="16">
        <v>107.9</v>
      </c>
      <c r="K152" s="16">
        <v>186.7</v>
      </c>
      <c r="L152" s="16">
        <v>68.400000000000006</v>
      </c>
      <c r="M152" s="16">
        <v>56.7</v>
      </c>
      <c r="N152" s="16">
        <v>3020</v>
      </c>
      <c r="O152" s="16" t="s">
        <v>34</v>
      </c>
      <c r="P152" s="16" t="s">
        <v>55</v>
      </c>
      <c r="Q152" s="16">
        <v>120</v>
      </c>
      <c r="R152" s="16" t="s">
        <v>39</v>
      </c>
      <c r="S152" s="16">
        <v>3.46</v>
      </c>
      <c r="T152" s="16">
        <v>3.19</v>
      </c>
      <c r="U152" s="16">
        <v>8.4</v>
      </c>
      <c r="V152" s="16">
        <v>97</v>
      </c>
      <c r="W152" s="16">
        <v>5000</v>
      </c>
      <c r="X152" s="16">
        <v>19</v>
      </c>
      <c r="Y152" s="16">
        <v>24</v>
      </c>
      <c r="Z152" s="17" t="s">
        <v>92</v>
      </c>
    </row>
    <row r="153" spans="1:26" x14ac:dyDescent="0.2">
      <c r="A153" s="16">
        <v>0</v>
      </c>
      <c r="B153" s="16">
        <v>161</v>
      </c>
      <c r="C153" s="16" t="s">
        <v>85</v>
      </c>
      <c r="D153" s="16" t="s">
        <v>65</v>
      </c>
      <c r="E153" s="16" t="s">
        <v>67</v>
      </c>
      <c r="F153" s="16" t="s">
        <v>55</v>
      </c>
      <c r="G153" s="16" t="s">
        <v>27</v>
      </c>
      <c r="H153" s="16" t="s">
        <v>69</v>
      </c>
      <c r="I153" s="16" t="s">
        <v>54</v>
      </c>
      <c r="J153" s="16">
        <v>107.9</v>
      </c>
      <c r="K153" s="16">
        <v>186.7</v>
      </c>
      <c r="L153" s="16">
        <v>68.400000000000006</v>
      </c>
      <c r="M153" s="16">
        <v>56.7</v>
      </c>
      <c r="N153" s="16">
        <v>3197</v>
      </c>
      <c r="O153" s="16" t="s">
        <v>34</v>
      </c>
      <c r="P153" s="16" t="s">
        <v>55</v>
      </c>
      <c r="Q153" s="16">
        <v>152</v>
      </c>
      <c r="R153" s="16" t="s">
        <v>37</v>
      </c>
      <c r="S153" s="16">
        <v>3.7</v>
      </c>
      <c r="T153" s="16">
        <v>3.52</v>
      </c>
      <c r="U153" s="16">
        <v>21</v>
      </c>
      <c r="V153" s="16">
        <v>95</v>
      </c>
      <c r="W153" s="16">
        <v>4150</v>
      </c>
      <c r="X153" s="16">
        <v>28</v>
      </c>
      <c r="Y153" s="16">
        <v>33</v>
      </c>
      <c r="Z153" s="17" t="s">
        <v>93</v>
      </c>
    </row>
    <row r="154" spans="1:26" x14ac:dyDescent="0.2">
      <c r="A154" s="16">
        <v>0</v>
      </c>
      <c r="B154" s="16">
        <v>161</v>
      </c>
      <c r="C154" s="16" t="s">
        <v>85</v>
      </c>
      <c r="D154" s="16" t="s">
        <v>50</v>
      </c>
      <c r="E154" s="16" t="s">
        <v>51</v>
      </c>
      <c r="F154" s="16" t="s">
        <v>55</v>
      </c>
      <c r="G154" s="16" t="s">
        <v>27</v>
      </c>
      <c r="H154" s="16" t="s">
        <v>69</v>
      </c>
      <c r="I154" s="16" t="s">
        <v>54</v>
      </c>
      <c r="J154" s="16">
        <v>107.9</v>
      </c>
      <c r="K154" s="16">
        <v>186.7</v>
      </c>
      <c r="L154" s="16">
        <v>68.400000000000006</v>
      </c>
      <c r="M154" s="16">
        <v>56.7</v>
      </c>
      <c r="N154" s="16">
        <v>3075</v>
      </c>
      <c r="O154" s="16" t="s">
        <v>34</v>
      </c>
      <c r="P154" s="16" t="s">
        <v>55</v>
      </c>
      <c r="Q154" s="16">
        <v>120</v>
      </c>
      <c r="R154" s="16" t="s">
        <v>39</v>
      </c>
      <c r="S154" s="16">
        <v>3.46</v>
      </c>
      <c r="T154" s="16">
        <v>2.19</v>
      </c>
      <c r="U154" s="16">
        <v>8.4</v>
      </c>
      <c r="V154" s="16">
        <v>95</v>
      </c>
      <c r="W154" s="16">
        <v>5000</v>
      </c>
      <c r="X154" s="16">
        <v>19</v>
      </c>
      <c r="Y154" s="16">
        <v>24</v>
      </c>
      <c r="Z154" s="16" t="s">
        <v>94</v>
      </c>
    </row>
    <row r="155" spans="1:26" x14ac:dyDescent="0.2">
      <c r="A155" s="16">
        <v>0</v>
      </c>
      <c r="B155" s="16">
        <v>161</v>
      </c>
      <c r="C155" s="16" t="s">
        <v>85</v>
      </c>
      <c r="D155" s="16" t="s">
        <v>50</v>
      </c>
      <c r="E155" s="16" t="s">
        <v>51</v>
      </c>
      <c r="F155" s="16" t="s">
        <v>55</v>
      </c>
      <c r="G155" s="16" t="s">
        <v>27</v>
      </c>
      <c r="H155" s="16" t="s">
        <v>69</v>
      </c>
      <c r="I155" s="16" t="s">
        <v>54</v>
      </c>
      <c r="J155" s="16">
        <v>107.9</v>
      </c>
      <c r="K155" s="16">
        <v>186.7</v>
      </c>
      <c r="L155" s="16">
        <v>68.400000000000006</v>
      </c>
      <c r="M155" s="16">
        <v>56.7</v>
      </c>
      <c r="N155" s="16">
        <v>3075</v>
      </c>
      <c r="O155" s="16" t="s">
        <v>34</v>
      </c>
      <c r="P155" s="16" t="s">
        <v>55</v>
      </c>
      <c r="Q155" s="16">
        <v>120</v>
      </c>
      <c r="R155" s="16" t="s">
        <v>39</v>
      </c>
      <c r="S155" s="16">
        <v>3.46</v>
      </c>
      <c r="T155" s="16">
        <v>3.19</v>
      </c>
      <c r="U155" s="16">
        <v>8.4</v>
      </c>
      <c r="V155" s="16">
        <v>97</v>
      </c>
      <c r="W155" s="16">
        <v>5000</v>
      </c>
      <c r="X155" s="16">
        <v>19</v>
      </c>
      <c r="Y155" s="16">
        <v>24</v>
      </c>
      <c r="Z155" s="16" t="s">
        <v>94</v>
      </c>
    </row>
    <row r="156" spans="1:26" x14ac:dyDescent="0.2">
      <c r="A156" s="16">
        <v>0</v>
      </c>
      <c r="B156" s="16">
        <v>161</v>
      </c>
      <c r="C156" s="16" t="s">
        <v>85</v>
      </c>
      <c r="D156" s="16" t="s">
        <v>65</v>
      </c>
      <c r="E156" s="16" t="s">
        <v>67</v>
      </c>
      <c r="F156" s="16" t="s">
        <v>55</v>
      </c>
      <c r="G156" s="16" t="s">
        <v>27</v>
      </c>
      <c r="H156" s="16" t="s">
        <v>69</v>
      </c>
      <c r="I156" s="16" t="s">
        <v>54</v>
      </c>
      <c r="J156" s="16">
        <v>107.9</v>
      </c>
      <c r="K156" s="16">
        <v>186.7</v>
      </c>
      <c r="L156" s="16">
        <v>68.400000000000006</v>
      </c>
      <c r="M156" s="16">
        <v>56.7</v>
      </c>
      <c r="N156" s="16">
        <v>3252</v>
      </c>
      <c r="O156" s="16" t="s">
        <v>34</v>
      </c>
      <c r="P156" s="16" t="s">
        <v>55</v>
      </c>
      <c r="Q156" s="16">
        <v>152</v>
      </c>
      <c r="R156" s="16" t="s">
        <v>37</v>
      </c>
      <c r="S156" s="16">
        <v>3.7</v>
      </c>
      <c r="T156" s="16">
        <v>3.52</v>
      </c>
      <c r="U156" s="16">
        <v>21</v>
      </c>
      <c r="V156" s="16">
        <v>95</v>
      </c>
      <c r="W156" s="16">
        <v>4150</v>
      </c>
      <c r="X156" s="16">
        <v>28</v>
      </c>
      <c r="Y156" s="16">
        <v>33</v>
      </c>
      <c r="Z156" s="16" t="s">
        <v>94</v>
      </c>
    </row>
    <row r="157" spans="1:26" x14ac:dyDescent="0.2">
      <c r="A157" s="16">
        <v>0</v>
      </c>
      <c r="B157" s="16">
        <v>161</v>
      </c>
      <c r="C157" s="16" t="s">
        <v>85</v>
      </c>
      <c r="D157" s="16" t="s">
        <v>65</v>
      </c>
      <c r="E157" s="16" t="s">
        <v>67</v>
      </c>
      <c r="F157" s="16" t="s">
        <v>55</v>
      </c>
      <c r="G157" s="16" t="s">
        <v>27</v>
      </c>
      <c r="H157" s="16" t="s">
        <v>69</v>
      </c>
      <c r="I157" s="16" t="s">
        <v>54</v>
      </c>
      <c r="J157" s="16">
        <v>107.9</v>
      </c>
      <c r="K157" s="16">
        <v>186.7</v>
      </c>
      <c r="L157" s="16">
        <v>68.400000000000006</v>
      </c>
      <c r="M157" s="16">
        <v>56.7</v>
      </c>
      <c r="N157" s="16">
        <v>3252</v>
      </c>
      <c r="O157" s="16" t="s">
        <v>34</v>
      </c>
      <c r="P157" s="16" t="s">
        <v>55</v>
      </c>
      <c r="Q157" s="16">
        <v>152</v>
      </c>
      <c r="R157" s="16" t="s">
        <v>37</v>
      </c>
      <c r="S157" s="16">
        <v>3.7</v>
      </c>
      <c r="T157" s="16">
        <v>3.52</v>
      </c>
      <c r="U157" s="16">
        <v>21</v>
      </c>
      <c r="V157" s="16">
        <v>95</v>
      </c>
      <c r="W157" s="16">
        <v>4150</v>
      </c>
      <c r="X157" s="16">
        <v>28</v>
      </c>
      <c r="Y157" s="16">
        <v>33</v>
      </c>
      <c r="Z157" s="16" t="s">
        <v>95</v>
      </c>
    </row>
    <row r="158" spans="1:26" x14ac:dyDescent="0.2">
      <c r="A158" s="16">
        <v>0</v>
      </c>
      <c r="B158" s="16">
        <v>161</v>
      </c>
      <c r="C158" s="16" t="s">
        <v>85</v>
      </c>
      <c r="D158" s="16" t="s">
        <v>50</v>
      </c>
      <c r="E158" s="16" t="s">
        <v>67</v>
      </c>
      <c r="F158" s="16" t="s">
        <v>55</v>
      </c>
      <c r="G158" s="16" t="s">
        <v>27</v>
      </c>
      <c r="H158" s="16" t="s">
        <v>69</v>
      </c>
      <c r="I158" s="16" t="s">
        <v>54</v>
      </c>
      <c r="J158" s="16">
        <v>108</v>
      </c>
      <c r="K158" s="16">
        <v>186.7</v>
      </c>
      <c r="L158" s="16">
        <v>68.3</v>
      </c>
      <c r="M158" s="16">
        <v>56</v>
      </c>
      <c r="N158" s="16">
        <v>3130</v>
      </c>
      <c r="O158" s="16" t="s">
        <v>34</v>
      </c>
      <c r="P158" s="16" t="s">
        <v>55</v>
      </c>
      <c r="Q158" s="16">
        <v>134</v>
      </c>
      <c r="R158" s="16" t="s">
        <v>39</v>
      </c>
      <c r="S158" s="16">
        <v>3.61</v>
      </c>
      <c r="T158" s="16">
        <v>3.21</v>
      </c>
      <c r="U158" s="16">
        <v>7</v>
      </c>
      <c r="V158" s="16">
        <v>142</v>
      </c>
      <c r="W158" s="16">
        <v>5600</v>
      </c>
      <c r="X158" s="16">
        <v>18</v>
      </c>
      <c r="Y158" s="16">
        <v>24</v>
      </c>
      <c r="Z158" s="16" t="s">
        <v>95</v>
      </c>
    </row>
    <row r="159" spans="1:26" x14ac:dyDescent="0.2">
      <c r="A159" s="16">
        <v>2</v>
      </c>
      <c r="B159" s="16">
        <v>164</v>
      </c>
      <c r="C159" s="16" t="s">
        <v>74</v>
      </c>
      <c r="D159" s="16" t="s">
        <v>50</v>
      </c>
      <c r="E159" s="16" t="s">
        <v>51</v>
      </c>
      <c r="F159" s="16" t="s">
        <v>55</v>
      </c>
      <c r="G159" s="16" t="s">
        <v>27</v>
      </c>
      <c r="H159" s="16" t="s">
        <v>53</v>
      </c>
      <c r="I159" s="16" t="s">
        <v>54</v>
      </c>
      <c r="J159" s="16">
        <v>99.8</v>
      </c>
      <c r="K159" s="16">
        <v>176.6</v>
      </c>
      <c r="L159" s="16">
        <v>66.2</v>
      </c>
      <c r="M159" s="16">
        <v>54.3</v>
      </c>
      <c r="N159" s="16">
        <v>2337</v>
      </c>
      <c r="O159" s="16" t="s">
        <v>35</v>
      </c>
      <c r="P159" s="16" t="s">
        <v>55</v>
      </c>
      <c r="Q159" s="16">
        <v>109</v>
      </c>
      <c r="R159" s="16" t="s">
        <v>39</v>
      </c>
      <c r="S159" s="16">
        <v>3.19</v>
      </c>
      <c r="T159" s="16">
        <v>3.4</v>
      </c>
      <c r="U159" s="16">
        <v>10</v>
      </c>
      <c r="V159" s="16">
        <v>102</v>
      </c>
      <c r="W159" s="16">
        <v>5500</v>
      </c>
      <c r="X159" s="16">
        <v>24</v>
      </c>
      <c r="Y159" s="16">
        <v>30</v>
      </c>
      <c r="Z159" s="17" t="s">
        <v>93</v>
      </c>
    </row>
    <row r="160" spans="1:26" x14ac:dyDescent="0.2">
      <c r="A160" s="16">
        <v>2</v>
      </c>
      <c r="B160" s="16">
        <v>164</v>
      </c>
      <c r="C160" s="16" t="s">
        <v>74</v>
      </c>
      <c r="D160" s="16" t="s">
        <v>50</v>
      </c>
      <c r="E160" s="16" t="s">
        <v>51</v>
      </c>
      <c r="F160" s="16" t="s">
        <v>55</v>
      </c>
      <c r="G160" s="16" t="s">
        <v>27</v>
      </c>
      <c r="H160" s="16" t="s">
        <v>66</v>
      </c>
      <c r="I160" s="16" t="s">
        <v>54</v>
      </c>
      <c r="J160" s="16">
        <v>99.4</v>
      </c>
      <c r="K160" s="16">
        <v>176.6</v>
      </c>
      <c r="L160" s="16">
        <v>66.400000000000006</v>
      </c>
      <c r="M160" s="16">
        <v>54.3</v>
      </c>
      <c r="N160" s="16">
        <v>2824</v>
      </c>
      <c r="O160" s="16" t="s">
        <v>35</v>
      </c>
      <c r="P160" s="16" t="s">
        <v>75</v>
      </c>
      <c r="Q160" s="16">
        <v>136</v>
      </c>
      <c r="R160" s="16" t="s">
        <v>39</v>
      </c>
      <c r="S160" s="16">
        <v>3.19</v>
      </c>
      <c r="T160" s="16">
        <v>3.4</v>
      </c>
      <c r="U160" s="16">
        <v>8</v>
      </c>
      <c r="V160" s="16">
        <v>115</v>
      </c>
      <c r="W160" s="16">
        <v>5500</v>
      </c>
      <c r="X160" s="16">
        <v>18</v>
      </c>
      <c r="Y160" s="16">
        <v>22</v>
      </c>
      <c r="Z160" s="16" t="s">
        <v>95</v>
      </c>
    </row>
    <row r="161" spans="1:26" x14ac:dyDescent="0.2">
      <c r="A161" s="16">
        <v>1</v>
      </c>
      <c r="B161" s="16">
        <v>168</v>
      </c>
      <c r="C161" s="16" t="s">
        <v>59</v>
      </c>
      <c r="D161" s="16" t="s">
        <v>50</v>
      </c>
      <c r="E161" s="16" t="s">
        <v>51</v>
      </c>
      <c r="F161" s="16" t="s">
        <v>52</v>
      </c>
      <c r="G161" s="16" t="s">
        <v>27</v>
      </c>
      <c r="H161" s="16" t="s">
        <v>69</v>
      </c>
      <c r="I161" s="16" t="s">
        <v>54</v>
      </c>
      <c r="J161" s="16">
        <v>94.5</v>
      </c>
      <c r="K161" s="16">
        <v>168.7</v>
      </c>
      <c r="L161" s="16">
        <v>64</v>
      </c>
      <c r="M161" s="16">
        <v>52.6</v>
      </c>
      <c r="N161" s="16">
        <v>2169</v>
      </c>
      <c r="O161" s="16" t="s">
        <v>35</v>
      </c>
      <c r="P161" s="16" t="s">
        <v>55</v>
      </c>
      <c r="Q161" s="16">
        <v>98</v>
      </c>
      <c r="R161" s="16" t="s">
        <v>33</v>
      </c>
      <c r="S161" s="16">
        <v>3.19</v>
      </c>
      <c r="T161" s="16">
        <v>3.03</v>
      </c>
      <c r="U161" s="16">
        <v>9</v>
      </c>
      <c r="V161" s="16">
        <v>70</v>
      </c>
      <c r="W161" s="16">
        <v>4800</v>
      </c>
      <c r="X161" s="16">
        <v>29</v>
      </c>
      <c r="Y161" s="16">
        <v>34</v>
      </c>
      <c r="Z161" s="16" t="s">
        <v>90</v>
      </c>
    </row>
    <row r="162" spans="1:26" x14ac:dyDescent="0.2">
      <c r="A162" s="16">
        <v>1</v>
      </c>
      <c r="B162" s="16">
        <v>168</v>
      </c>
      <c r="C162" s="16" t="s">
        <v>59</v>
      </c>
      <c r="D162" s="16" t="s">
        <v>50</v>
      </c>
      <c r="E162" s="16" t="s">
        <v>51</v>
      </c>
      <c r="F162" s="16" t="s">
        <v>52</v>
      </c>
      <c r="G162" s="16" t="s">
        <v>27</v>
      </c>
      <c r="H162" s="16" t="s">
        <v>69</v>
      </c>
      <c r="I162" s="16" t="s">
        <v>54</v>
      </c>
      <c r="J162" s="16">
        <v>94.5</v>
      </c>
      <c r="K162" s="16">
        <v>168.7</v>
      </c>
      <c r="L162" s="16">
        <v>64</v>
      </c>
      <c r="M162" s="16">
        <v>52.6</v>
      </c>
      <c r="N162" s="16">
        <v>2265</v>
      </c>
      <c r="O162" s="16" t="s">
        <v>40</v>
      </c>
      <c r="P162" s="16" t="s">
        <v>55</v>
      </c>
      <c r="Q162" s="16">
        <v>98</v>
      </c>
      <c r="R162" s="16" t="s">
        <v>39</v>
      </c>
      <c r="S162" s="16">
        <v>3.24</v>
      </c>
      <c r="T162" s="16">
        <v>3.08</v>
      </c>
      <c r="U162" s="16">
        <v>9.4</v>
      </c>
      <c r="V162" s="16">
        <v>112</v>
      </c>
      <c r="W162" s="16">
        <v>5110.6970000000001</v>
      </c>
      <c r="X162" s="16">
        <v>26</v>
      </c>
      <c r="Y162" s="16">
        <v>29</v>
      </c>
      <c r="Z162" s="16" t="s">
        <v>91</v>
      </c>
    </row>
    <row r="163" spans="1:26" x14ac:dyDescent="0.2">
      <c r="A163" s="16">
        <v>0</v>
      </c>
      <c r="B163" s="16">
        <v>188</v>
      </c>
      <c r="C163" s="16" t="s">
        <v>77</v>
      </c>
      <c r="D163" s="16" t="s">
        <v>50</v>
      </c>
      <c r="E163" s="16" t="s">
        <v>51</v>
      </c>
      <c r="F163" s="16" t="s">
        <v>52</v>
      </c>
      <c r="G163" s="16" t="s">
        <v>27</v>
      </c>
      <c r="H163" s="16" t="s">
        <v>69</v>
      </c>
      <c r="I163" s="16" t="s">
        <v>54</v>
      </c>
      <c r="J163" s="16">
        <v>101.2</v>
      </c>
      <c r="K163" s="16">
        <v>176.8</v>
      </c>
      <c r="L163" s="16">
        <v>64.8</v>
      </c>
      <c r="M163" s="16">
        <v>54.3</v>
      </c>
      <c r="N163" s="16">
        <v>2710</v>
      </c>
      <c r="O163" s="16" t="s">
        <v>35</v>
      </c>
      <c r="P163" s="16" t="s">
        <v>76</v>
      </c>
      <c r="Q163" s="16">
        <v>164</v>
      </c>
      <c r="R163" s="16" t="s">
        <v>39</v>
      </c>
      <c r="S163" s="16">
        <v>3.31</v>
      </c>
      <c r="T163" s="16">
        <v>3.19</v>
      </c>
      <c r="U163" s="16">
        <v>9</v>
      </c>
      <c r="V163" s="16">
        <v>121</v>
      </c>
      <c r="W163" s="16">
        <v>4250</v>
      </c>
      <c r="X163" s="16">
        <v>21</v>
      </c>
      <c r="Y163" s="16">
        <v>28</v>
      </c>
      <c r="Z163" s="16" t="s">
        <v>95</v>
      </c>
    </row>
    <row r="164" spans="1:26" x14ac:dyDescent="0.2">
      <c r="A164" s="16">
        <v>0</v>
      </c>
      <c r="B164" s="16">
        <v>188</v>
      </c>
      <c r="C164" s="16" t="s">
        <v>77</v>
      </c>
      <c r="D164" s="16" t="s">
        <v>50</v>
      </c>
      <c r="E164" s="16" t="s">
        <v>51</v>
      </c>
      <c r="F164" s="16" t="s">
        <v>55</v>
      </c>
      <c r="G164" s="16" t="s">
        <v>27</v>
      </c>
      <c r="H164" s="16" t="s">
        <v>69</v>
      </c>
      <c r="I164" s="16" t="s">
        <v>54</v>
      </c>
      <c r="J164" s="16">
        <v>101.2</v>
      </c>
      <c r="K164" s="16">
        <v>176.8</v>
      </c>
      <c r="L164" s="16">
        <v>64.8</v>
      </c>
      <c r="M164" s="16">
        <v>54.3</v>
      </c>
      <c r="N164" s="16">
        <v>2765</v>
      </c>
      <c r="O164" s="16" t="s">
        <v>35</v>
      </c>
      <c r="P164" s="16" t="s">
        <v>76</v>
      </c>
      <c r="Q164" s="16">
        <v>164</v>
      </c>
      <c r="R164" s="16" t="s">
        <v>39</v>
      </c>
      <c r="S164" s="16">
        <v>3.31</v>
      </c>
      <c r="T164" s="16">
        <v>3.19</v>
      </c>
      <c r="U164" s="16">
        <v>9</v>
      </c>
      <c r="V164" s="16">
        <v>121</v>
      </c>
      <c r="W164" s="16">
        <v>4250</v>
      </c>
      <c r="X164" s="16">
        <v>21</v>
      </c>
      <c r="Y164" s="16">
        <v>28</v>
      </c>
      <c r="Z164" s="16" t="s">
        <v>95</v>
      </c>
    </row>
    <row r="165" spans="1:26" x14ac:dyDescent="0.2">
      <c r="A165" s="16">
        <v>2</v>
      </c>
      <c r="B165" s="16">
        <v>192</v>
      </c>
      <c r="C165" s="16" t="s">
        <v>77</v>
      </c>
      <c r="D165" s="16" t="s">
        <v>50</v>
      </c>
      <c r="E165" s="16" t="s">
        <v>51</v>
      </c>
      <c r="F165" s="16" t="s">
        <v>52</v>
      </c>
      <c r="G165" s="16" t="s">
        <v>27</v>
      </c>
      <c r="H165" s="16" t="s">
        <v>69</v>
      </c>
      <c r="I165" s="16" t="s">
        <v>54</v>
      </c>
      <c r="J165" s="16">
        <v>101.2</v>
      </c>
      <c r="K165" s="16">
        <v>176.8</v>
      </c>
      <c r="L165" s="16">
        <v>64.8</v>
      </c>
      <c r="M165" s="16">
        <v>54.3</v>
      </c>
      <c r="N165" s="16">
        <v>2395</v>
      </c>
      <c r="O165" s="16" t="s">
        <v>35</v>
      </c>
      <c r="P165" s="16" t="s">
        <v>55</v>
      </c>
      <c r="Q165" s="16">
        <v>108</v>
      </c>
      <c r="R165" s="16" t="s">
        <v>39</v>
      </c>
      <c r="S165" s="16">
        <v>3.5</v>
      </c>
      <c r="T165" s="16">
        <v>2.8</v>
      </c>
      <c r="U165" s="16">
        <v>8.8000000000000007</v>
      </c>
      <c r="V165" s="16">
        <v>101</v>
      </c>
      <c r="W165" s="16">
        <v>5800</v>
      </c>
      <c r="X165" s="16">
        <v>23</v>
      </c>
      <c r="Y165" s="16">
        <v>29</v>
      </c>
      <c r="Z165" s="16" t="s">
        <v>94</v>
      </c>
    </row>
    <row r="166" spans="1:26" x14ac:dyDescent="0.2">
      <c r="A166" s="16">
        <v>0</v>
      </c>
      <c r="B166" s="16">
        <v>192</v>
      </c>
      <c r="C166" s="16" t="s">
        <v>77</v>
      </c>
      <c r="D166" s="16" t="s">
        <v>50</v>
      </c>
      <c r="E166" s="16" t="s">
        <v>51</v>
      </c>
      <c r="F166" s="16" t="s">
        <v>55</v>
      </c>
      <c r="G166" s="16" t="s">
        <v>27</v>
      </c>
      <c r="H166" s="16" t="s">
        <v>69</v>
      </c>
      <c r="I166" s="16" t="s">
        <v>54</v>
      </c>
      <c r="J166" s="16">
        <v>101.2</v>
      </c>
      <c r="K166" s="16">
        <v>176.8</v>
      </c>
      <c r="L166" s="16">
        <v>64.8</v>
      </c>
      <c r="M166" s="16">
        <v>54.3</v>
      </c>
      <c r="N166" s="16">
        <v>2395</v>
      </c>
      <c r="O166" s="16" t="s">
        <v>35</v>
      </c>
      <c r="P166" s="16" t="s">
        <v>55</v>
      </c>
      <c r="Q166" s="16">
        <v>108</v>
      </c>
      <c r="R166" s="16" t="s">
        <v>39</v>
      </c>
      <c r="S166" s="16">
        <v>3.5</v>
      </c>
      <c r="T166" s="16">
        <v>2.8</v>
      </c>
      <c r="U166" s="16">
        <v>8.8000000000000007</v>
      </c>
      <c r="V166" s="16">
        <v>101</v>
      </c>
      <c r="W166" s="16">
        <v>5800</v>
      </c>
      <c r="X166" s="16">
        <v>23</v>
      </c>
      <c r="Y166" s="16">
        <v>29</v>
      </c>
      <c r="Z166" s="16" t="s">
        <v>94</v>
      </c>
    </row>
    <row r="167" spans="1:26" x14ac:dyDescent="0.2">
      <c r="A167" s="16">
        <v>0</v>
      </c>
      <c r="B167" s="17">
        <v>128</v>
      </c>
      <c r="C167" s="16" t="s">
        <v>71</v>
      </c>
      <c r="D167" s="16" t="s">
        <v>50</v>
      </c>
      <c r="E167" s="16" t="s">
        <v>51</v>
      </c>
      <c r="F167" s="16" t="s">
        <v>55</v>
      </c>
      <c r="G167" s="16" t="s">
        <v>27</v>
      </c>
      <c r="H167" s="16" t="s">
        <v>69</v>
      </c>
      <c r="I167" s="16" t="s">
        <v>54</v>
      </c>
      <c r="J167" s="16">
        <v>94.3</v>
      </c>
      <c r="K167" s="16">
        <v>170.7</v>
      </c>
      <c r="L167" s="16">
        <v>61.8</v>
      </c>
      <c r="M167" s="16">
        <v>53.5</v>
      </c>
      <c r="N167" s="16">
        <v>2337</v>
      </c>
      <c r="O167" s="16" t="s">
        <v>35</v>
      </c>
      <c r="P167" s="16" t="s">
        <v>55</v>
      </c>
      <c r="Q167" s="16">
        <v>111</v>
      </c>
      <c r="R167" s="16" t="s">
        <v>33</v>
      </c>
      <c r="S167" s="16">
        <v>3.31</v>
      </c>
      <c r="T167" s="16">
        <v>3.23</v>
      </c>
      <c r="U167" s="16">
        <v>8.5</v>
      </c>
      <c r="V167" s="16">
        <v>78</v>
      </c>
      <c r="W167" s="16">
        <v>4800</v>
      </c>
      <c r="X167" s="16">
        <v>24</v>
      </c>
      <c r="Y167" s="16">
        <v>29</v>
      </c>
      <c r="Z167" s="16" t="s">
        <v>88</v>
      </c>
    </row>
    <row r="168" spans="1:26" x14ac:dyDescent="0.2">
      <c r="A168" s="16">
        <v>0</v>
      </c>
      <c r="B168" s="17">
        <v>102</v>
      </c>
      <c r="C168" s="16" t="s">
        <v>71</v>
      </c>
      <c r="D168" s="16" t="s">
        <v>50</v>
      </c>
      <c r="E168" s="16" t="s">
        <v>51</v>
      </c>
      <c r="F168" s="16" t="s">
        <v>55</v>
      </c>
      <c r="G168" s="16" t="s">
        <v>27</v>
      </c>
      <c r="H168" s="16" t="s">
        <v>53</v>
      </c>
      <c r="I168" s="16" t="s">
        <v>54</v>
      </c>
      <c r="J168" s="16">
        <v>94.5</v>
      </c>
      <c r="K168" s="16">
        <v>155.9</v>
      </c>
      <c r="L168" s="16">
        <v>63.6</v>
      </c>
      <c r="M168" s="16">
        <v>52</v>
      </c>
      <c r="N168" s="16">
        <v>1909</v>
      </c>
      <c r="O168" s="16" t="s">
        <v>35</v>
      </c>
      <c r="P168" s="16" t="s">
        <v>55</v>
      </c>
      <c r="Q168" s="16">
        <v>90</v>
      </c>
      <c r="R168" s="16" t="s">
        <v>33</v>
      </c>
      <c r="S168" s="16">
        <v>3.03</v>
      </c>
      <c r="T168" s="16">
        <v>3.11</v>
      </c>
      <c r="U168" s="16">
        <v>9.6</v>
      </c>
      <c r="V168" s="16">
        <v>70</v>
      </c>
      <c r="W168" s="16">
        <v>5400</v>
      </c>
      <c r="X168" s="16">
        <v>38</v>
      </c>
      <c r="Y168" s="16">
        <v>43</v>
      </c>
      <c r="Z168" s="22" t="s">
        <v>91</v>
      </c>
    </row>
    <row r="169" spans="1:26" x14ac:dyDescent="0.2">
      <c r="A169" s="16">
        <v>0</v>
      </c>
      <c r="B169" s="17">
        <v>81</v>
      </c>
      <c r="C169" s="16" t="s">
        <v>58</v>
      </c>
      <c r="D169" s="16" t="s">
        <v>65</v>
      </c>
      <c r="E169" s="16" t="s">
        <v>51</v>
      </c>
      <c r="F169" s="16" t="s">
        <v>55</v>
      </c>
      <c r="G169" s="16" t="s">
        <v>27</v>
      </c>
      <c r="H169" s="16" t="s">
        <v>53</v>
      </c>
      <c r="I169" s="16" t="s">
        <v>54</v>
      </c>
      <c r="J169" s="16">
        <v>98.8</v>
      </c>
      <c r="K169" s="16">
        <v>177.8</v>
      </c>
      <c r="L169" s="16">
        <v>66.5</v>
      </c>
      <c r="M169" s="16">
        <v>55.5</v>
      </c>
      <c r="N169" s="16">
        <v>2443</v>
      </c>
      <c r="O169" s="16" t="s">
        <v>35</v>
      </c>
      <c r="P169" s="16" t="s">
        <v>55</v>
      </c>
      <c r="Q169" s="16">
        <v>122</v>
      </c>
      <c r="R169" s="16" t="s">
        <v>37</v>
      </c>
      <c r="S169" s="16">
        <v>3.39</v>
      </c>
      <c r="T169" s="16">
        <v>3.39</v>
      </c>
      <c r="U169" s="16">
        <v>22.7</v>
      </c>
      <c r="V169" s="16">
        <v>64</v>
      </c>
      <c r="W169" s="16">
        <v>4650</v>
      </c>
      <c r="X169" s="16">
        <v>36</v>
      </c>
      <c r="Y169" s="16">
        <v>42</v>
      </c>
      <c r="Z169" s="16" t="s">
        <v>92</v>
      </c>
    </row>
    <row r="170" spans="1:26" x14ac:dyDescent="0.2">
      <c r="A170" s="16">
        <v>0</v>
      </c>
      <c r="B170" s="17">
        <v>65</v>
      </c>
      <c r="C170" s="16" t="s">
        <v>58</v>
      </c>
      <c r="D170" s="16" t="s">
        <v>65</v>
      </c>
      <c r="E170" s="16" t="s">
        <v>51</v>
      </c>
      <c r="F170" s="16" t="s">
        <v>52</v>
      </c>
      <c r="G170" s="16" t="s">
        <v>27</v>
      </c>
      <c r="H170" s="16" t="s">
        <v>53</v>
      </c>
      <c r="I170" s="16" t="s">
        <v>54</v>
      </c>
      <c r="J170" s="16">
        <v>98.8</v>
      </c>
      <c r="K170" s="16">
        <v>177.8</v>
      </c>
      <c r="L170" s="16">
        <v>66.5</v>
      </c>
      <c r="M170" s="16">
        <v>55.5</v>
      </c>
      <c r="N170" s="16">
        <v>2443</v>
      </c>
      <c r="O170" s="16" t="s">
        <v>35</v>
      </c>
      <c r="P170" s="16" t="s">
        <v>55</v>
      </c>
      <c r="Q170" s="16">
        <v>122</v>
      </c>
      <c r="R170" s="16" t="s">
        <v>37</v>
      </c>
      <c r="S170" s="16">
        <v>3.39</v>
      </c>
      <c r="T170" s="16">
        <v>3.39</v>
      </c>
      <c r="U170" s="16">
        <v>22.7</v>
      </c>
      <c r="V170" s="16">
        <v>64</v>
      </c>
      <c r="W170" s="16">
        <v>4650</v>
      </c>
      <c r="X170" s="16">
        <v>36</v>
      </c>
      <c r="Y170" s="16">
        <v>42</v>
      </c>
      <c r="Z170" s="16" t="s">
        <v>92</v>
      </c>
    </row>
    <row r="171" spans="1:26" x14ac:dyDescent="0.2">
      <c r="A171" s="16">
        <v>1</v>
      </c>
      <c r="B171" s="17">
        <v>128</v>
      </c>
      <c r="C171" s="16" t="s">
        <v>71</v>
      </c>
      <c r="D171" s="16" t="s">
        <v>50</v>
      </c>
      <c r="E171" s="16" t="s">
        <v>51</v>
      </c>
      <c r="F171" s="16" t="s">
        <v>52</v>
      </c>
      <c r="G171" s="16" t="s">
        <v>27</v>
      </c>
      <c r="H171" s="16" t="s">
        <v>53</v>
      </c>
      <c r="I171" s="16" t="s">
        <v>54</v>
      </c>
      <c r="J171" s="16">
        <v>94.5</v>
      </c>
      <c r="K171" s="16">
        <v>155.9</v>
      </c>
      <c r="L171" s="16">
        <v>63.6</v>
      </c>
      <c r="M171" s="16">
        <v>52</v>
      </c>
      <c r="N171" s="16">
        <v>1874</v>
      </c>
      <c r="O171" s="16" t="s">
        <v>35</v>
      </c>
      <c r="P171" s="16" t="s">
        <v>55</v>
      </c>
      <c r="Q171" s="16">
        <v>90</v>
      </c>
      <c r="R171" s="16" t="s">
        <v>33</v>
      </c>
      <c r="S171" s="16">
        <v>3.03</v>
      </c>
      <c r="T171" s="16">
        <v>3.11</v>
      </c>
      <c r="U171" s="16">
        <v>9.6</v>
      </c>
      <c r="V171" s="16">
        <v>70</v>
      </c>
      <c r="W171" s="16">
        <v>5400</v>
      </c>
      <c r="X171" s="16">
        <v>38</v>
      </c>
      <c r="Y171" s="16">
        <v>43</v>
      </c>
      <c r="Z171" s="22" t="s">
        <v>93</v>
      </c>
    </row>
    <row r="172" spans="1:26" x14ac:dyDescent="0.2">
      <c r="A172" s="16">
        <v>0</v>
      </c>
      <c r="B172" s="17">
        <v>94</v>
      </c>
      <c r="C172" s="16" t="s">
        <v>68</v>
      </c>
      <c r="D172" s="16" t="s">
        <v>50</v>
      </c>
      <c r="E172" s="16" t="s">
        <v>51</v>
      </c>
      <c r="F172" s="16" t="s">
        <v>55</v>
      </c>
      <c r="G172" s="16" t="s">
        <v>27</v>
      </c>
      <c r="H172" s="16" t="s">
        <v>53</v>
      </c>
      <c r="I172" s="16" t="s">
        <v>54</v>
      </c>
      <c r="J172" s="16">
        <v>100.4</v>
      </c>
      <c r="K172" s="16">
        <v>180.2</v>
      </c>
      <c r="L172" s="16">
        <v>66.900000000000006</v>
      </c>
      <c r="M172" s="16">
        <v>55.1</v>
      </c>
      <c r="N172" s="16">
        <v>2661</v>
      </c>
      <c r="O172" s="16" t="s">
        <v>35</v>
      </c>
      <c r="P172" s="16" t="s">
        <v>75</v>
      </c>
      <c r="Q172" s="16">
        <v>136</v>
      </c>
      <c r="R172" s="16" t="s">
        <v>39</v>
      </c>
      <c r="S172" s="16">
        <v>3.19</v>
      </c>
      <c r="T172" s="16">
        <v>3.4</v>
      </c>
      <c r="U172" s="16">
        <v>8.5</v>
      </c>
      <c r="V172" s="16">
        <v>110</v>
      </c>
      <c r="W172" s="16">
        <v>5500</v>
      </c>
      <c r="X172" s="16">
        <v>19</v>
      </c>
      <c r="Y172" s="16">
        <v>24</v>
      </c>
      <c r="Z172" s="16" t="s">
        <v>93</v>
      </c>
    </row>
    <row r="173" spans="1:26" x14ac:dyDescent="0.2">
      <c r="A173" s="16">
        <v>0</v>
      </c>
      <c r="B173" s="17">
        <v>94</v>
      </c>
      <c r="C173" s="16" t="s">
        <v>68</v>
      </c>
      <c r="D173" s="16" t="s">
        <v>65</v>
      </c>
      <c r="E173" s="16" t="s">
        <v>67</v>
      </c>
      <c r="F173" s="16" t="s">
        <v>55</v>
      </c>
      <c r="G173" s="16" t="s">
        <v>27</v>
      </c>
      <c r="H173" s="16" t="s">
        <v>53</v>
      </c>
      <c r="I173" s="16" t="s">
        <v>54</v>
      </c>
      <c r="J173" s="16">
        <v>100.4</v>
      </c>
      <c r="K173" s="16">
        <v>180.2</v>
      </c>
      <c r="L173" s="16">
        <v>66.900000000000006</v>
      </c>
      <c r="M173" s="16">
        <v>55.1</v>
      </c>
      <c r="N173" s="16">
        <v>2579</v>
      </c>
      <c r="O173" s="16" t="s">
        <v>35</v>
      </c>
      <c r="P173" s="16" t="s">
        <v>55</v>
      </c>
      <c r="Q173" s="16">
        <v>97</v>
      </c>
      <c r="R173" s="16" t="s">
        <v>37</v>
      </c>
      <c r="S173" s="16">
        <v>3.01</v>
      </c>
      <c r="T173" s="16">
        <v>3.4</v>
      </c>
      <c r="U173" s="16">
        <v>23</v>
      </c>
      <c r="V173" s="16">
        <v>68</v>
      </c>
      <c r="W173" s="16">
        <v>4500</v>
      </c>
      <c r="X173" s="16">
        <v>33</v>
      </c>
      <c r="Y173" s="16">
        <v>38</v>
      </c>
      <c r="Z173" s="17" t="s">
        <v>93</v>
      </c>
    </row>
    <row r="174" spans="1:26" x14ac:dyDescent="0.2">
      <c r="A174" s="16">
        <v>2</v>
      </c>
      <c r="B174" s="17">
        <v>107</v>
      </c>
      <c r="C174" s="16" t="s">
        <v>74</v>
      </c>
      <c r="D174" s="16" t="s">
        <v>50</v>
      </c>
      <c r="E174" s="16" t="s">
        <v>51</v>
      </c>
      <c r="F174" s="16" t="s">
        <v>52</v>
      </c>
      <c r="G174" s="16" t="s">
        <v>27</v>
      </c>
      <c r="H174" s="16" t="s">
        <v>53</v>
      </c>
      <c r="I174" s="16" t="s">
        <v>54</v>
      </c>
      <c r="J174" s="16">
        <v>99.8</v>
      </c>
      <c r="K174" s="16">
        <v>177.3</v>
      </c>
      <c r="L174" s="16">
        <v>66.3</v>
      </c>
      <c r="M174" s="16">
        <v>53.1</v>
      </c>
      <c r="N174" s="16">
        <v>2507</v>
      </c>
      <c r="O174" s="16" t="s">
        <v>35</v>
      </c>
      <c r="P174" s="16" t="s">
        <v>75</v>
      </c>
      <c r="Q174" s="16">
        <v>136</v>
      </c>
      <c r="R174" s="16" t="s">
        <v>39</v>
      </c>
      <c r="S174" s="16">
        <v>3.19</v>
      </c>
      <c r="T174" s="16">
        <v>3.4</v>
      </c>
      <c r="U174" s="16">
        <v>8.5</v>
      </c>
      <c r="V174" s="16">
        <v>110</v>
      </c>
      <c r="W174" s="16">
        <v>5500</v>
      </c>
      <c r="X174" s="16">
        <v>19</v>
      </c>
      <c r="Y174" s="16">
        <v>25</v>
      </c>
      <c r="Z174" s="17" t="s">
        <v>93</v>
      </c>
    </row>
    <row r="175" spans="1:26" x14ac:dyDescent="0.2">
      <c r="A175" s="16">
        <v>0</v>
      </c>
      <c r="B175" s="17">
        <v>108</v>
      </c>
      <c r="C175" s="16" t="s">
        <v>58</v>
      </c>
      <c r="D175" s="16" t="s">
        <v>65</v>
      </c>
      <c r="E175" s="16" t="s">
        <v>51</v>
      </c>
      <c r="F175" s="16" t="s">
        <v>55</v>
      </c>
      <c r="G175" s="16" t="s">
        <v>27</v>
      </c>
      <c r="H175" s="16" t="s">
        <v>69</v>
      </c>
      <c r="I175" s="16" t="s">
        <v>54</v>
      </c>
      <c r="J175" s="16">
        <v>104.9</v>
      </c>
      <c r="K175" s="16">
        <v>175</v>
      </c>
      <c r="L175" s="16">
        <v>66.099999999999994</v>
      </c>
      <c r="M175" s="16">
        <v>54.4</v>
      </c>
      <c r="N175" s="16">
        <v>2700</v>
      </c>
      <c r="O175" s="16" t="s">
        <v>35</v>
      </c>
      <c r="P175" s="16" t="s">
        <v>55</v>
      </c>
      <c r="Q175" s="16">
        <v>134</v>
      </c>
      <c r="R175" s="16" t="s">
        <v>37</v>
      </c>
      <c r="S175" s="16">
        <v>3.43</v>
      </c>
      <c r="T175" s="16">
        <v>3.64</v>
      </c>
      <c r="U175" s="16">
        <v>22</v>
      </c>
      <c r="V175" s="16">
        <v>72</v>
      </c>
      <c r="W175" s="16">
        <v>4200</v>
      </c>
      <c r="X175" s="16">
        <v>31</v>
      </c>
      <c r="Y175" s="16">
        <v>39</v>
      </c>
      <c r="Z175" s="16" t="s">
        <v>95</v>
      </c>
    </row>
    <row r="176" spans="1:26" x14ac:dyDescent="0.2">
      <c r="A176" s="16">
        <v>1</v>
      </c>
      <c r="B176" s="17">
        <v>188</v>
      </c>
      <c r="C176" s="16" t="s">
        <v>77</v>
      </c>
      <c r="D176" s="16" t="s">
        <v>50</v>
      </c>
      <c r="E176" s="16" t="s">
        <v>51</v>
      </c>
      <c r="F176" s="16" t="s">
        <v>55</v>
      </c>
      <c r="G176" s="16" t="s">
        <v>27</v>
      </c>
      <c r="H176" s="16" t="s">
        <v>69</v>
      </c>
      <c r="I176" s="16" t="s">
        <v>54</v>
      </c>
      <c r="J176" s="16">
        <v>103.5</v>
      </c>
      <c r="K176" s="16">
        <v>189</v>
      </c>
      <c r="L176" s="16">
        <v>66.900000000000006</v>
      </c>
      <c r="M176" s="16">
        <v>55.7</v>
      </c>
      <c r="N176" s="16">
        <v>3055</v>
      </c>
      <c r="O176" s="16" t="s">
        <v>35</v>
      </c>
      <c r="P176" s="16" t="s">
        <v>76</v>
      </c>
      <c r="Q176" s="16">
        <v>164</v>
      </c>
      <c r="R176" s="16" t="s">
        <v>39</v>
      </c>
      <c r="S176" s="16">
        <v>3.31</v>
      </c>
      <c r="T176" s="16">
        <v>3.19</v>
      </c>
      <c r="U176" s="16">
        <v>9</v>
      </c>
      <c r="V176" s="16">
        <v>121</v>
      </c>
      <c r="W176" s="16">
        <v>4250</v>
      </c>
      <c r="X176" s="16">
        <v>20</v>
      </c>
      <c r="Y176" s="16">
        <v>25</v>
      </c>
      <c r="Z176" s="16" t="s">
        <v>96</v>
      </c>
    </row>
    <row r="177" spans="1:26" x14ac:dyDescent="0.2">
      <c r="A177" s="16">
        <v>0</v>
      </c>
      <c r="B177" s="17">
        <v>188</v>
      </c>
      <c r="C177" s="16" t="s">
        <v>77</v>
      </c>
      <c r="D177" s="16" t="s">
        <v>50</v>
      </c>
      <c r="E177" s="16" t="s">
        <v>51</v>
      </c>
      <c r="F177" s="16" t="s">
        <v>55</v>
      </c>
      <c r="G177" s="16" t="s">
        <v>27</v>
      </c>
      <c r="H177" s="16" t="s">
        <v>69</v>
      </c>
      <c r="I177" s="16" t="s">
        <v>54</v>
      </c>
      <c r="J177" s="16">
        <v>103.5</v>
      </c>
      <c r="K177" s="16">
        <v>189</v>
      </c>
      <c r="L177" s="16">
        <v>66.900000000000006</v>
      </c>
      <c r="M177" s="16">
        <v>55.7</v>
      </c>
      <c r="N177" s="16">
        <v>3230</v>
      </c>
      <c r="O177" s="16" t="s">
        <v>35</v>
      </c>
      <c r="P177" s="16" t="s">
        <v>76</v>
      </c>
      <c r="Q177" s="16">
        <v>209</v>
      </c>
      <c r="R177" s="16" t="s">
        <v>39</v>
      </c>
      <c r="S177" s="16">
        <v>3.62</v>
      </c>
      <c r="T177" s="16">
        <v>3.39</v>
      </c>
      <c r="U177" s="16">
        <v>8</v>
      </c>
      <c r="V177" s="16">
        <v>182</v>
      </c>
      <c r="W177" s="16">
        <v>5400</v>
      </c>
      <c r="X177" s="16">
        <v>16</v>
      </c>
      <c r="Y177" s="16">
        <v>22</v>
      </c>
      <c r="Z177" s="16" t="s">
        <v>96</v>
      </c>
    </row>
    <row r="178" spans="1:26" x14ac:dyDescent="0.2">
      <c r="A178" s="16">
        <v>-1</v>
      </c>
      <c r="B178" s="17">
        <v>90</v>
      </c>
      <c r="C178" s="16" t="s">
        <v>80</v>
      </c>
      <c r="D178" s="16" t="s">
        <v>50</v>
      </c>
      <c r="E178" s="16" t="s">
        <v>51</v>
      </c>
      <c r="F178" s="16" t="s">
        <v>55</v>
      </c>
      <c r="G178" s="16" t="s">
        <v>27</v>
      </c>
      <c r="H178" s="16" t="s">
        <v>69</v>
      </c>
      <c r="I178" s="16" t="s">
        <v>54</v>
      </c>
      <c r="J178" s="16">
        <v>115.6</v>
      </c>
      <c r="K178" s="16">
        <v>202.6</v>
      </c>
      <c r="L178" s="16">
        <v>71.7</v>
      </c>
      <c r="M178" s="16">
        <v>56.5</v>
      </c>
      <c r="N178" s="16">
        <v>3740</v>
      </c>
      <c r="O178" s="16" t="s">
        <v>45</v>
      </c>
      <c r="P178" s="16" t="s">
        <v>82</v>
      </c>
      <c r="Q178" s="16">
        <v>234</v>
      </c>
      <c r="R178" s="16" t="s">
        <v>39</v>
      </c>
      <c r="S178" s="16">
        <v>3.46</v>
      </c>
      <c r="T178" s="16">
        <v>3.1</v>
      </c>
      <c r="U178" s="16">
        <v>8.3000000000000007</v>
      </c>
      <c r="V178" s="16">
        <v>155</v>
      </c>
      <c r="W178" s="16">
        <v>4750</v>
      </c>
      <c r="X178" s="16">
        <v>16</v>
      </c>
      <c r="Y178" s="16">
        <v>18</v>
      </c>
      <c r="Z178" s="16" t="s">
        <v>96</v>
      </c>
    </row>
    <row r="179" spans="1:26" x14ac:dyDescent="0.2">
      <c r="A179" s="16">
        <v>0</v>
      </c>
      <c r="B179" s="17">
        <v>145</v>
      </c>
      <c r="C179" s="16" t="s">
        <v>83</v>
      </c>
      <c r="D179" s="16" t="s">
        <v>50</v>
      </c>
      <c r="E179" s="16" t="s">
        <v>51</v>
      </c>
      <c r="F179" s="16" t="s">
        <v>55</v>
      </c>
      <c r="G179" s="16" t="s">
        <v>27</v>
      </c>
      <c r="H179" s="16" t="s">
        <v>69</v>
      </c>
      <c r="I179" s="16" t="s">
        <v>54</v>
      </c>
      <c r="J179" s="16">
        <v>113</v>
      </c>
      <c r="K179" s="16">
        <v>199.6</v>
      </c>
      <c r="L179" s="16">
        <v>69.599999999999994</v>
      </c>
      <c r="M179" s="16">
        <v>52.8</v>
      </c>
      <c r="N179" s="16">
        <v>4066</v>
      </c>
      <c r="O179" s="16" t="s">
        <v>40</v>
      </c>
      <c r="P179" s="16" t="s">
        <v>76</v>
      </c>
      <c r="Q179" s="16">
        <v>258</v>
      </c>
      <c r="R179" s="16" t="s">
        <v>39</v>
      </c>
      <c r="S179" s="16">
        <v>3.63</v>
      </c>
      <c r="T179" s="16">
        <v>4.17</v>
      </c>
      <c r="U179" s="16">
        <v>8.1</v>
      </c>
      <c r="V179" s="16">
        <v>176</v>
      </c>
      <c r="W179" s="16">
        <v>4750</v>
      </c>
      <c r="X179" s="16">
        <v>15</v>
      </c>
      <c r="Y179" s="16">
        <v>19</v>
      </c>
      <c r="Z179" s="16" t="s">
        <v>96</v>
      </c>
    </row>
    <row r="180" spans="1:26" x14ac:dyDescent="0.2">
      <c r="A180" s="16">
        <v>0</v>
      </c>
      <c r="B180" s="17">
        <v>145</v>
      </c>
      <c r="C180" s="16" t="s">
        <v>83</v>
      </c>
      <c r="D180" s="16" t="s">
        <v>50</v>
      </c>
      <c r="E180" s="16" t="s">
        <v>51</v>
      </c>
      <c r="F180" s="16" t="s">
        <v>52</v>
      </c>
      <c r="G180" s="16" t="s">
        <v>27</v>
      </c>
      <c r="H180" s="16" t="s">
        <v>69</v>
      </c>
      <c r="I180" s="16" t="s">
        <v>54</v>
      </c>
      <c r="J180" s="16">
        <v>102</v>
      </c>
      <c r="K180" s="16">
        <v>191.7</v>
      </c>
      <c r="L180" s="16">
        <v>70.599999999999994</v>
      </c>
      <c r="M180" s="16">
        <v>47.8</v>
      </c>
      <c r="N180" s="16">
        <v>3950</v>
      </c>
      <c r="O180" s="16" t="s">
        <v>45</v>
      </c>
      <c r="P180" s="16" t="s">
        <v>84</v>
      </c>
      <c r="Q180" s="16">
        <v>326</v>
      </c>
      <c r="R180" s="16" t="s">
        <v>39</v>
      </c>
      <c r="S180" s="16">
        <v>3.54</v>
      </c>
      <c r="T180" s="16">
        <v>2.76</v>
      </c>
      <c r="U180" s="16">
        <v>11.5</v>
      </c>
      <c r="V180" s="16">
        <v>120.563</v>
      </c>
      <c r="W180" s="16">
        <v>5000</v>
      </c>
      <c r="X180" s="16">
        <v>13</v>
      </c>
      <c r="Y180" s="16">
        <v>17</v>
      </c>
      <c r="Z180" s="16" t="s">
        <v>96</v>
      </c>
    </row>
    <row r="181" spans="1:26" x14ac:dyDescent="0.2">
      <c r="A181" s="16">
        <v>0</v>
      </c>
      <c r="B181" s="17">
        <v>145</v>
      </c>
      <c r="C181" s="16" t="s">
        <v>77</v>
      </c>
      <c r="D181" s="16" t="s">
        <v>50</v>
      </c>
      <c r="E181" s="16" t="s">
        <v>51</v>
      </c>
      <c r="F181" s="16" t="s">
        <v>55</v>
      </c>
      <c r="G181" s="16" t="s">
        <v>27</v>
      </c>
      <c r="H181" s="16" t="s">
        <v>69</v>
      </c>
      <c r="I181" s="16" t="s">
        <v>54</v>
      </c>
      <c r="J181" s="16">
        <v>110</v>
      </c>
      <c r="K181" s="16">
        <v>197</v>
      </c>
      <c r="L181" s="16">
        <v>70.900000000000006</v>
      </c>
      <c r="M181" s="16">
        <v>56.3</v>
      </c>
      <c r="N181" s="16">
        <v>3505</v>
      </c>
      <c r="O181" s="16" t="s">
        <v>35</v>
      </c>
      <c r="P181" s="16" t="s">
        <v>76</v>
      </c>
      <c r="Q181" s="16">
        <v>209</v>
      </c>
      <c r="R181" s="16" t="s">
        <v>39</v>
      </c>
      <c r="S181" s="16">
        <v>3.62</v>
      </c>
      <c r="T181" s="16">
        <v>3.39</v>
      </c>
      <c r="U181" s="16">
        <v>8</v>
      </c>
      <c r="V181" s="16">
        <v>182</v>
      </c>
      <c r="W181" s="16">
        <v>5400</v>
      </c>
      <c r="X181" s="16">
        <v>15</v>
      </c>
      <c r="Y181" s="16">
        <v>20</v>
      </c>
      <c r="Z181" s="16" t="s">
        <v>96</v>
      </c>
    </row>
    <row r="182" spans="1:26" x14ac:dyDescent="0.2">
      <c r="A182" s="16">
        <v>0</v>
      </c>
      <c r="B182" s="17">
        <v>145</v>
      </c>
      <c r="C182" s="16" t="s">
        <v>80</v>
      </c>
      <c r="D182" s="16" t="s">
        <v>50</v>
      </c>
      <c r="E182" s="16" t="s">
        <v>51</v>
      </c>
      <c r="F182" s="16" t="s">
        <v>55</v>
      </c>
      <c r="G182" s="16" t="s">
        <v>27</v>
      </c>
      <c r="H182" s="16" t="s">
        <v>69</v>
      </c>
      <c r="I182" s="16" t="s">
        <v>54</v>
      </c>
      <c r="J182" s="16">
        <v>120.9</v>
      </c>
      <c r="K182" s="16">
        <v>208.1</v>
      </c>
      <c r="L182" s="16">
        <v>71.7</v>
      </c>
      <c r="M182" s="16">
        <v>56.7</v>
      </c>
      <c r="N182" s="16">
        <v>3900</v>
      </c>
      <c r="O182" s="16" t="s">
        <v>45</v>
      </c>
      <c r="P182" s="16" t="s">
        <v>82</v>
      </c>
      <c r="Q182" s="16">
        <v>308</v>
      </c>
      <c r="R182" s="16" t="s">
        <v>39</v>
      </c>
      <c r="S182" s="16">
        <v>3.8</v>
      </c>
      <c r="T182" s="16">
        <v>3.35</v>
      </c>
      <c r="U182" s="16">
        <v>8</v>
      </c>
      <c r="V182" s="16">
        <v>184</v>
      </c>
      <c r="W182" s="16">
        <v>4500</v>
      </c>
      <c r="X182" s="16">
        <v>14</v>
      </c>
      <c r="Y182" s="16">
        <v>16</v>
      </c>
      <c r="Z182" s="16" t="s">
        <v>96</v>
      </c>
    </row>
    <row r="183" spans="1:26" x14ac:dyDescent="0.2">
      <c r="A183" s="16">
        <v>0</v>
      </c>
      <c r="B183" s="17">
        <v>188</v>
      </c>
      <c r="C183" s="16" t="s">
        <v>77</v>
      </c>
      <c r="D183" s="16" t="s">
        <v>50</v>
      </c>
      <c r="E183" s="16" t="s">
        <v>51</v>
      </c>
      <c r="F183" s="16" t="s">
        <v>52</v>
      </c>
      <c r="G183" s="16" t="s">
        <v>27</v>
      </c>
      <c r="H183" s="16" t="s">
        <v>69</v>
      </c>
      <c r="I183" s="16" t="s">
        <v>54</v>
      </c>
      <c r="J183" s="16">
        <v>103.5</v>
      </c>
      <c r="K183" s="16">
        <v>193.8</v>
      </c>
      <c r="L183" s="16">
        <v>67.900000000000006</v>
      </c>
      <c r="M183" s="16">
        <v>53.7</v>
      </c>
      <c r="N183" s="16">
        <v>3380</v>
      </c>
      <c r="O183" s="16" t="s">
        <v>35</v>
      </c>
      <c r="P183" s="16" t="s">
        <v>76</v>
      </c>
      <c r="Q183" s="16">
        <v>209</v>
      </c>
      <c r="R183" s="16" t="s">
        <v>39</v>
      </c>
      <c r="S183" s="16">
        <v>3.62</v>
      </c>
      <c r="T183" s="16">
        <v>3.39</v>
      </c>
      <c r="U183" s="16">
        <v>8</v>
      </c>
      <c r="V183" s="16">
        <v>182</v>
      </c>
      <c r="W183" s="16">
        <v>5400</v>
      </c>
      <c r="X183" s="16">
        <v>16</v>
      </c>
      <c r="Y183" s="16">
        <v>22</v>
      </c>
      <c r="Z183" s="16" t="s">
        <v>96</v>
      </c>
    </row>
    <row r="184" spans="1:26" x14ac:dyDescent="0.2">
      <c r="A184" s="16">
        <v>-1</v>
      </c>
      <c r="B184" s="16">
        <v>74</v>
      </c>
      <c r="C184" s="16" t="s">
        <v>63</v>
      </c>
      <c r="D184" s="16" t="s">
        <v>50</v>
      </c>
      <c r="E184" s="16" t="s">
        <v>51</v>
      </c>
      <c r="F184" s="16" t="s">
        <v>55</v>
      </c>
      <c r="G184" s="16" t="s">
        <v>28</v>
      </c>
      <c r="H184" s="16" t="s">
        <v>53</v>
      </c>
      <c r="I184" s="16" t="s">
        <v>54</v>
      </c>
      <c r="J184" s="16">
        <v>103.3</v>
      </c>
      <c r="K184" s="16">
        <v>174.6</v>
      </c>
      <c r="L184" s="16">
        <v>64.599999999999994</v>
      </c>
      <c r="M184" s="16">
        <v>59.8</v>
      </c>
      <c r="N184" s="16">
        <v>2535</v>
      </c>
      <c r="O184" s="16" t="s">
        <v>35</v>
      </c>
      <c r="P184" s="16" t="s">
        <v>55</v>
      </c>
      <c r="Q184" s="16">
        <v>122</v>
      </c>
      <c r="R184" s="16" t="s">
        <v>33</v>
      </c>
      <c r="S184" s="16">
        <v>3.35</v>
      </c>
      <c r="T184" s="16">
        <v>3.46</v>
      </c>
      <c r="U184" s="16">
        <v>8.5</v>
      </c>
      <c r="V184" s="16">
        <v>88</v>
      </c>
      <c r="W184" s="16">
        <v>5000</v>
      </c>
      <c r="X184" s="16">
        <v>24</v>
      </c>
      <c r="Y184" s="16">
        <v>30</v>
      </c>
      <c r="Z184" s="16" t="s">
        <v>90</v>
      </c>
    </row>
    <row r="185" spans="1:26" x14ac:dyDescent="0.2">
      <c r="A185" s="16">
        <v>-1</v>
      </c>
      <c r="B185" s="16">
        <v>74</v>
      </c>
      <c r="C185" s="16" t="s">
        <v>86</v>
      </c>
      <c r="D185" s="16" t="s">
        <v>50</v>
      </c>
      <c r="E185" s="16" t="s">
        <v>51</v>
      </c>
      <c r="F185" s="16" t="s">
        <v>55</v>
      </c>
      <c r="G185" s="16" t="s">
        <v>28</v>
      </c>
      <c r="H185" s="16" t="s">
        <v>69</v>
      </c>
      <c r="I185" s="16" t="s">
        <v>54</v>
      </c>
      <c r="J185" s="16">
        <v>104.3</v>
      </c>
      <c r="K185" s="16">
        <v>188.8</v>
      </c>
      <c r="L185" s="16">
        <v>67.2</v>
      </c>
      <c r="M185" s="16">
        <v>57.5</v>
      </c>
      <c r="N185" s="16">
        <v>3034</v>
      </c>
      <c r="O185" s="16" t="s">
        <v>35</v>
      </c>
      <c r="P185" s="16" t="s">
        <v>55</v>
      </c>
      <c r="Q185" s="16">
        <v>141</v>
      </c>
      <c r="R185" s="16" t="s">
        <v>39</v>
      </c>
      <c r="S185" s="16">
        <v>3.78</v>
      </c>
      <c r="T185" s="16">
        <v>3.15</v>
      </c>
      <c r="U185" s="16">
        <v>9.5</v>
      </c>
      <c r="V185" s="16">
        <v>114</v>
      </c>
      <c r="W185" s="16">
        <v>5400</v>
      </c>
      <c r="X185" s="16">
        <v>23</v>
      </c>
      <c r="Y185" s="16">
        <v>28</v>
      </c>
      <c r="Z185" s="16" t="s">
        <v>93</v>
      </c>
    </row>
    <row r="186" spans="1:26" x14ac:dyDescent="0.2">
      <c r="A186" s="16">
        <v>-1</v>
      </c>
      <c r="B186" s="16">
        <v>74</v>
      </c>
      <c r="C186" s="16" t="s">
        <v>86</v>
      </c>
      <c r="D186" s="16" t="s">
        <v>50</v>
      </c>
      <c r="E186" s="16" t="s">
        <v>51</v>
      </c>
      <c r="F186" s="16" t="s">
        <v>55</v>
      </c>
      <c r="G186" s="16" t="s">
        <v>28</v>
      </c>
      <c r="H186" s="16" t="s">
        <v>69</v>
      </c>
      <c r="I186" s="16" t="s">
        <v>54</v>
      </c>
      <c r="J186" s="16">
        <v>104.3</v>
      </c>
      <c r="K186" s="16">
        <v>188.8</v>
      </c>
      <c r="L186" s="16">
        <v>67.2</v>
      </c>
      <c r="M186" s="16">
        <v>57.5</v>
      </c>
      <c r="N186" s="16">
        <v>3042</v>
      </c>
      <c r="O186" s="16" t="s">
        <v>35</v>
      </c>
      <c r="P186" s="16" t="s">
        <v>55</v>
      </c>
      <c r="Q186" s="16">
        <v>141</v>
      </c>
      <c r="R186" s="16" t="s">
        <v>39</v>
      </c>
      <c r="S186" s="16">
        <v>3.78</v>
      </c>
      <c r="T186" s="16">
        <v>3.15</v>
      </c>
      <c r="U186" s="16">
        <v>9.5</v>
      </c>
      <c r="V186" s="16">
        <v>114</v>
      </c>
      <c r="W186" s="16">
        <v>5400</v>
      </c>
      <c r="X186" s="16">
        <v>24</v>
      </c>
      <c r="Y186" s="16">
        <v>28</v>
      </c>
      <c r="Z186" s="16" t="s">
        <v>94</v>
      </c>
    </row>
    <row r="187" spans="1:26" x14ac:dyDescent="0.2">
      <c r="A187" s="16">
        <v>-1</v>
      </c>
      <c r="B187" s="16">
        <v>74</v>
      </c>
      <c r="C187" s="16" t="s">
        <v>86</v>
      </c>
      <c r="D187" s="16" t="s">
        <v>50</v>
      </c>
      <c r="E187" s="16" t="s">
        <v>67</v>
      </c>
      <c r="F187" s="16" t="s">
        <v>55</v>
      </c>
      <c r="G187" s="16" t="s">
        <v>28</v>
      </c>
      <c r="H187" s="16" t="s">
        <v>69</v>
      </c>
      <c r="I187" s="16" t="s">
        <v>54</v>
      </c>
      <c r="J187" s="16">
        <v>104.3</v>
      </c>
      <c r="K187" s="16">
        <v>188.8</v>
      </c>
      <c r="L187" s="16">
        <v>67.2</v>
      </c>
      <c r="M187" s="16">
        <v>57.5</v>
      </c>
      <c r="N187" s="16">
        <v>3157</v>
      </c>
      <c r="O187" s="16" t="s">
        <v>35</v>
      </c>
      <c r="P187" s="16" t="s">
        <v>55</v>
      </c>
      <c r="Q187" s="16">
        <v>130</v>
      </c>
      <c r="R187" s="16" t="s">
        <v>39</v>
      </c>
      <c r="S187" s="16">
        <v>3.62</v>
      </c>
      <c r="T187" s="16">
        <v>3.15</v>
      </c>
      <c r="U187" s="16">
        <v>7.5</v>
      </c>
      <c r="V187" s="16">
        <v>162</v>
      </c>
      <c r="W187" s="16">
        <v>5100</v>
      </c>
      <c r="X187" s="16">
        <v>17</v>
      </c>
      <c r="Y187" s="16">
        <v>22</v>
      </c>
      <c r="Z187" s="16" t="s">
        <v>95</v>
      </c>
    </row>
    <row r="188" spans="1:26" x14ac:dyDescent="0.2">
      <c r="A188" s="16">
        <v>0</v>
      </c>
      <c r="B188" s="16">
        <v>77</v>
      </c>
      <c r="C188" s="16" t="s">
        <v>59</v>
      </c>
      <c r="D188" s="16" t="s">
        <v>50</v>
      </c>
      <c r="E188" s="16" t="s">
        <v>51</v>
      </c>
      <c r="F188" s="16" t="s">
        <v>55</v>
      </c>
      <c r="G188" s="16" t="s">
        <v>28</v>
      </c>
      <c r="H188" s="16" t="s">
        <v>53</v>
      </c>
      <c r="I188" s="16" t="s">
        <v>54</v>
      </c>
      <c r="J188" s="16">
        <v>95.7</v>
      </c>
      <c r="K188" s="16">
        <v>169.7</v>
      </c>
      <c r="L188" s="16">
        <v>63.6</v>
      </c>
      <c r="M188" s="16">
        <v>59.1</v>
      </c>
      <c r="N188" s="16">
        <v>2280</v>
      </c>
      <c r="O188" s="16" t="s">
        <v>35</v>
      </c>
      <c r="P188" s="16" t="s">
        <v>55</v>
      </c>
      <c r="Q188" s="16">
        <v>92</v>
      </c>
      <c r="R188" s="16" t="s">
        <v>33</v>
      </c>
      <c r="S188" s="16">
        <v>3.05</v>
      </c>
      <c r="T188" s="16">
        <v>3.03</v>
      </c>
      <c r="U188" s="16">
        <v>9</v>
      </c>
      <c r="V188" s="16">
        <v>62</v>
      </c>
      <c r="W188" s="16">
        <v>4800</v>
      </c>
      <c r="X188" s="16">
        <v>31</v>
      </c>
      <c r="Y188" s="16">
        <v>37</v>
      </c>
      <c r="Z188" s="16" t="s">
        <v>88</v>
      </c>
    </row>
    <row r="189" spans="1:26" x14ac:dyDescent="0.2">
      <c r="A189" s="16">
        <v>0</v>
      </c>
      <c r="B189" s="16">
        <v>78</v>
      </c>
      <c r="C189" s="16" t="s">
        <v>61</v>
      </c>
      <c r="D189" s="16" t="s">
        <v>50</v>
      </c>
      <c r="E189" s="16" t="s">
        <v>51</v>
      </c>
      <c r="F189" s="16" t="s">
        <v>55</v>
      </c>
      <c r="G189" s="16" t="s">
        <v>28</v>
      </c>
      <c r="H189" s="16" t="s">
        <v>53</v>
      </c>
      <c r="I189" s="16" t="s">
        <v>54</v>
      </c>
      <c r="J189" s="16">
        <v>96.5</v>
      </c>
      <c r="K189" s="16">
        <v>157.1</v>
      </c>
      <c r="L189" s="16">
        <v>63.9</v>
      </c>
      <c r="M189" s="16">
        <v>58.3</v>
      </c>
      <c r="N189" s="16">
        <v>2024</v>
      </c>
      <c r="O189" s="16" t="s">
        <v>35</v>
      </c>
      <c r="P189" s="16" t="s">
        <v>55</v>
      </c>
      <c r="Q189" s="16">
        <v>92</v>
      </c>
      <c r="R189" s="16" t="s">
        <v>36</v>
      </c>
      <c r="S189" s="16">
        <v>2.92</v>
      </c>
      <c r="T189" s="16">
        <v>3.41</v>
      </c>
      <c r="U189" s="16">
        <v>9.1999999999999993</v>
      </c>
      <c r="V189" s="16">
        <v>76</v>
      </c>
      <c r="W189" s="16">
        <v>6000</v>
      </c>
      <c r="X189" s="16">
        <v>30</v>
      </c>
      <c r="Y189" s="16">
        <v>34</v>
      </c>
      <c r="Z189" s="16" t="s">
        <v>88</v>
      </c>
    </row>
    <row r="190" spans="1:26" x14ac:dyDescent="0.2">
      <c r="A190" s="16">
        <v>0</v>
      </c>
      <c r="B190" s="16">
        <v>81</v>
      </c>
      <c r="C190" s="16" t="s">
        <v>59</v>
      </c>
      <c r="D190" s="16" t="s">
        <v>50</v>
      </c>
      <c r="E190" s="16" t="s">
        <v>51</v>
      </c>
      <c r="F190" s="16" t="s">
        <v>55</v>
      </c>
      <c r="G190" s="16" t="s">
        <v>28</v>
      </c>
      <c r="H190" s="16" t="s">
        <v>66</v>
      </c>
      <c r="I190" s="16" t="s">
        <v>54</v>
      </c>
      <c r="J190" s="16">
        <v>95.7</v>
      </c>
      <c r="K190" s="16">
        <v>169.7</v>
      </c>
      <c r="L190" s="16">
        <v>63.6</v>
      </c>
      <c r="M190" s="16">
        <v>59.1</v>
      </c>
      <c r="N190" s="16">
        <v>2290</v>
      </c>
      <c r="O190" s="16" t="s">
        <v>35</v>
      </c>
      <c r="P190" s="16" t="s">
        <v>55</v>
      </c>
      <c r="Q190" s="16">
        <v>92</v>
      </c>
      <c r="R190" s="16" t="s">
        <v>33</v>
      </c>
      <c r="S190" s="16">
        <v>3.05</v>
      </c>
      <c r="T190" s="16">
        <v>3.03</v>
      </c>
      <c r="U190" s="16">
        <v>9</v>
      </c>
      <c r="V190" s="16">
        <v>62</v>
      </c>
      <c r="W190" s="16">
        <v>4800</v>
      </c>
      <c r="X190" s="16">
        <v>27</v>
      </c>
      <c r="Y190" s="16">
        <v>32</v>
      </c>
      <c r="Z190" s="16" t="s">
        <v>89</v>
      </c>
    </row>
    <row r="191" spans="1:26" x14ac:dyDescent="0.2">
      <c r="A191" s="16">
        <v>0</v>
      </c>
      <c r="B191" s="16">
        <v>85</v>
      </c>
      <c r="C191" s="16" t="s">
        <v>49</v>
      </c>
      <c r="D191" s="16" t="s">
        <v>50</v>
      </c>
      <c r="E191" s="16" t="s">
        <v>51</v>
      </c>
      <c r="F191" s="16" t="s">
        <v>55</v>
      </c>
      <c r="G191" s="16" t="s">
        <v>28</v>
      </c>
      <c r="H191" s="16" t="s">
        <v>66</v>
      </c>
      <c r="I191" s="16" t="s">
        <v>54</v>
      </c>
      <c r="J191" s="16">
        <v>96.9</v>
      </c>
      <c r="K191" s="16">
        <v>173.6</v>
      </c>
      <c r="L191" s="16">
        <v>65.400000000000006</v>
      </c>
      <c r="M191" s="16">
        <v>54.9</v>
      </c>
      <c r="N191" s="16">
        <v>2420</v>
      </c>
      <c r="O191" s="16" t="s">
        <v>32</v>
      </c>
      <c r="P191" s="16" t="s">
        <v>55</v>
      </c>
      <c r="Q191" s="16">
        <v>108</v>
      </c>
      <c r="R191" s="16" t="s">
        <v>33</v>
      </c>
      <c r="S191" s="16">
        <v>3.62</v>
      </c>
      <c r="T191" s="16">
        <v>2.64</v>
      </c>
      <c r="U191" s="16">
        <v>9</v>
      </c>
      <c r="V191" s="16">
        <v>82</v>
      </c>
      <c r="W191" s="16">
        <v>4800</v>
      </c>
      <c r="X191" s="16">
        <v>23</v>
      </c>
      <c r="Y191" s="16">
        <v>29</v>
      </c>
      <c r="Z191" s="16" t="s">
        <v>90</v>
      </c>
    </row>
    <row r="192" spans="1:26" x14ac:dyDescent="0.2">
      <c r="A192" s="16">
        <v>0</v>
      </c>
      <c r="B192" s="16">
        <v>85</v>
      </c>
      <c r="C192" s="16" t="s">
        <v>49</v>
      </c>
      <c r="D192" s="16" t="s">
        <v>50</v>
      </c>
      <c r="E192" s="16" t="s">
        <v>67</v>
      </c>
      <c r="F192" s="16" t="s">
        <v>55</v>
      </c>
      <c r="G192" s="16" t="s">
        <v>28</v>
      </c>
      <c r="H192" s="16" t="s">
        <v>66</v>
      </c>
      <c r="I192" s="16" t="s">
        <v>54</v>
      </c>
      <c r="J192" s="16">
        <v>96.9</v>
      </c>
      <c r="K192" s="16">
        <v>173.6</v>
      </c>
      <c r="L192" s="16">
        <v>65.400000000000006</v>
      </c>
      <c r="M192" s="16">
        <v>54.9</v>
      </c>
      <c r="N192" s="16">
        <v>2650</v>
      </c>
      <c r="O192" s="16" t="s">
        <v>32</v>
      </c>
      <c r="P192" s="16" t="s">
        <v>55</v>
      </c>
      <c r="Q192" s="16">
        <v>108</v>
      </c>
      <c r="R192" s="16" t="s">
        <v>39</v>
      </c>
      <c r="S192" s="16">
        <v>3.62</v>
      </c>
      <c r="T192" s="16">
        <v>2.64</v>
      </c>
      <c r="U192" s="16">
        <v>7.7</v>
      </c>
      <c r="V192" s="16">
        <v>111</v>
      </c>
      <c r="W192" s="16">
        <v>4800</v>
      </c>
      <c r="X192" s="16">
        <v>23</v>
      </c>
      <c r="Y192" s="16">
        <v>23</v>
      </c>
      <c r="Z192" s="17" t="s">
        <v>92</v>
      </c>
    </row>
    <row r="193" spans="1:26" x14ac:dyDescent="0.2">
      <c r="A193" s="16">
        <v>0</v>
      </c>
      <c r="B193" s="16">
        <v>89</v>
      </c>
      <c r="C193" s="16" t="s">
        <v>49</v>
      </c>
      <c r="D193" s="16" t="s">
        <v>50</v>
      </c>
      <c r="E193" s="16" t="s">
        <v>51</v>
      </c>
      <c r="F193" s="16" t="s">
        <v>55</v>
      </c>
      <c r="G193" s="16" t="s">
        <v>28</v>
      </c>
      <c r="H193" s="16" t="s">
        <v>53</v>
      </c>
      <c r="I193" s="16" t="s">
        <v>54</v>
      </c>
      <c r="J193" s="16">
        <v>97</v>
      </c>
      <c r="K193" s="16">
        <v>173.5</v>
      </c>
      <c r="L193" s="16">
        <v>65.400000000000006</v>
      </c>
      <c r="M193" s="16">
        <v>53</v>
      </c>
      <c r="N193" s="16">
        <v>2290</v>
      </c>
      <c r="O193" s="16" t="s">
        <v>32</v>
      </c>
      <c r="P193" s="16" t="s">
        <v>55</v>
      </c>
      <c r="Q193" s="16">
        <v>108</v>
      </c>
      <c r="R193" s="16" t="s">
        <v>33</v>
      </c>
      <c r="S193" s="16">
        <v>3.62</v>
      </c>
      <c r="T193" s="16">
        <v>2.64</v>
      </c>
      <c r="U193" s="16">
        <v>9</v>
      </c>
      <c r="V193" s="16">
        <v>82</v>
      </c>
      <c r="W193" s="16">
        <v>4800</v>
      </c>
      <c r="X193" s="16">
        <v>28</v>
      </c>
      <c r="Y193" s="16">
        <v>32</v>
      </c>
      <c r="Z193" s="16" t="s">
        <v>89</v>
      </c>
    </row>
    <row r="194" spans="1:26" x14ac:dyDescent="0.2">
      <c r="A194" s="16">
        <v>0</v>
      </c>
      <c r="B194" s="16">
        <v>89</v>
      </c>
      <c r="C194" s="16" t="s">
        <v>49</v>
      </c>
      <c r="D194" s="16" t="s">
        <v>50</v>
      </c>
      <c r="E194" s="16" t="s">
        <v>51</v>
      </c>
      <c r="F194" s="16" t="s">
        <v>55</v>
      </c>
      <c r="G194" s="16" t="s">
        <v>28</v>
      </c>
      <c r="H194" s="16" t="s">
        <v>53</v>
      </c>
      <c r="I194" s="16" t="s">
        <v>54</v>
      </c>
      <c r="J194" s="16">
        <v>97</v>
      </c>
      <c r="K194" s="16">
        <v>173.5</v>
      </c>
      <c r="L194" s="16">
        <v>65.400000000000006</v>
      </c>
      <c r="M194" s="16">
        <v>53</v>
      </c>
      <c r="N194" s="16">
        <v>2455</v>
      </c>
      <c r="O194" s="16" t="s">
        <v>32</v>
      </c>
      <c r="P194" s="16" t="s">
        <v>55</v>
      </c>
      <c r="Q194" s="16">
        <v>108</v>
      </c>
      <c r="R194" s="16" t="s">
        <v>39</v>
      </c>
      <c r="S194" s="16">
        <v>3.62</v>
      </c>
      <c r="T194" s="16">
        <v>2.64</v>
      </c>
      <c r="U194" s="16">
        <v>9</v>
      </c>
      <c r="V194" s="16">
        <v>94</v>
      </c>
      <c r="W194" s="16">
        <v>5200</v>
      </c>
      <c r="X194" s="16">
        <v>25</v>
      </c>
      <c r="Y194" s="16">
        <v>31</v>
      </c>
      <c r="Z194" s="16" t="s">
        <v>91</v>
      </c>
    </row>
    <row r="195" spans="1:26" x14ac:dyDescent="0.2">
      <c r="A195" s="16">
        <v>0</v>
      </c>
      <c r="B195" s="16">
        <v>91</v>
      </c>
      <c r="C195" s="16" t="s">
        <v>59</v>
      </c>
      <c r="D195" s="16" t="s">
        <v>50</v>
      </c>
      <c r="E195" s="16" t="s">
        <v>51</v>
      </c>
      <c r="F195" s="16" t="s">
        <v>55</v>
      </c>
      <c r="G195" s="16" t="s">
        <v>28</v>
      </c>
      <c r="H195" s="16" t="s">
        <v>66</v>
      </c>
      <c r="I195" s="16" t="s">
        <v>54</v>
      </c>
      <c r="J195" s="16">
        <v>95.7</v>
      </c>
      <c r="K195" s="16">
        <v>169.7</v>
      </c>
      <c r="L195" s="16">
        <v>63.6</v>
      </c>
      <c r="M195" s="16">
        <v>59.1</v>
      </c>
      <c r="N195" s="16">
        <v>3110</v>
      </c>
      <c r="O195" s="16" t="s">
        <v>35</v>
      </c>
      <c r="P195" s="16" t="s">
        <v>55</v>
      </c>
      <c r="Q195" s="16">
        <v>92</v>
      </c>
      <c r="R195" s="16" t="s">
        <v>33</v>
      </c>
      <c r="S195" s="16">
        <v>3.05</v>
      </c>
      <c r="T195" s="16">
        <v>3.03</v>
      </c>
      <c r="U195" s="16">
        <v>9</v>
      </c>
      <c r="V195" s="16">
        <v>62</v>
      </c>
      <c r="W195" s="16">
        <v>4800</v>
      </c>
      <c r="X195" s="16">
        <v>27</v>
      </c>
      <c r="Y195" s="16">
        <v>32</v>
      </c>
      <c r="Z195" s="16" t="s">
        <v>90</v>
      </c>
    </row>
    <row r="196" spans="1:26" x14ac:dyDescent="0.2">
      <c r="A196" s="16">
        <v>-1</v>
      </c>
      <c r="B196" s="16">
        <v>93</v>
      </c>
      <c r="C196" s="16" t="s">
        <v>80</v>
      </c>
      <c r="D196" s="16" t="s">
        <v>65</v>
      </c>
      <c r="E196" s="16" t="s">
        <v>67</v>
      </c>
      <c r="F196" s="16" t="s">
        <v>55</v>
      </c>
      <c r="G196" s="16" t="s">
        <v>28</v>
      </c>
      <c r="H196" s="16" t="s">
        <v>69</v>
      </c>
      <c r="I196" s="16" t="s">
        <v>54</v>
      </c>
      <c r="J196" s="16">
        <v>110</v>
      </c>
      <c r="K196" s="16">
        <v>190.9</v>
      </c>
      <c r="L196" s="16">
        <v>70.3</v>
      </c>
      <c r="M196" s="16">
        <v>58.7</v>
      </c>
      <c r="N196" s="16">
        <v>3750</v>
      </c>
      <c r="O196" s="16" t="s">
        <v>35</v>
      </c>
      <c r="P196" s="16" t="s">
        <v>75</v>
      </c>
      <c r="Q196" s="16">
        <v>183</v>
      </c>
      <c r="R196" s="16" t="s">
        <v>37</v>
      </c>
      <c r="S196" s="16">
        <v>3.58</v>
      </c>
      <c r="T196" s="16">
        <v>3.64</v>
      </c>
      <c r="U196" s="16">
        <v>21.5</v>
      </c>
      <c r="V196" s="16">
        <v>123</v>
      </c>
      <c r="W196" s="16">
        <v>4350</v>
      </c>
      <c r="X196" s="16">
        <v>22</v>
      </c>
      <c r="Y196" s="16">
        <v>25</v>
      </c>
      <c r="Z196" s="16" t="s">
        <v>96</v>
      </c>
    </row>
    <row r="197" spans="1:26" x14ac:dyDescent="0.2">
      <c r="A197" s="16">
        <v>1</v>
      </c>
      <c r="B197" s="16">
        <v>103</v>
      </c>
      <c r="C197" s="16" t="s">
        <v>62</v>
      </c>
      <c r="D197" s="16" t="s">
        <v>50</v>
      </c>
      <c r="E197" s="16" t="s">
        <v>51</v>
      </c>
      <c r="F197" s="16" t="s">
        <v>55</v>
      </c>
      <c r="G197" s="16" t="s">
        <v>28</v>
      </c>
      <c r="H197" s="16" t="s">
        <v>53</v>
      </c>
      <c r="I197" s="16" t="s">
        <v>54</v>
      </c>
      <c r="J197" s="16">
        <v>94.5</v>
      </c>
      <c r="K197" s="16">
        <v>170.2</v>
      </c>
      <c r="L197" s="16">
        <v>63.8</v>
      </c>
      <c r="M197" s="16">
        <v>53.5</v>
      </c>
      <c r="N197" s="16">
        <v>2024</v>
      </c>
      <c r="O197" s="16" t="s">
        <v>35</v>
      </c>
      <c r="P197" s="16" t="s">
        <v>55</v>
      </c>
      <c r="Q197" s="16">
        <v>97</v>
      </c>
      <c r="R197" s="16" t="s">
        <v>33</v>
      </c>
      <c r="S197" s="16">
        <v>3.15</v>
      </c>
      <c r="T197" s="16">
        <v>3.29</v>
      </c>
      <c r="U197" s="16">
        <v>9.4</v>
      </c>
      <c r="V197" s="16">
        <v>69</v>
      </c>
      <c r="W197" s="16">
        <v>5200</v>
      </c>
      <c r="X197" s="16">
        <v>31</v>
      </c>
      <c r="Y197" s="16">
        <v>37</v>
      </c>
      <c r="Z197" s="16" t="s">
        <v>89</v>
      </c>
    </row>
    <row r="198" spans="1:26" x14ac:dyDescent="0.2">
      <c r="A198" s="16">
        <v>1</v>
      </c>
      <c r="B198" s="16">
        <v>103</v>
      </c>
      <c r="C198" s="16" t="s">
        <v>62</v>
      </c>
      <c r="D198" s="16" t="s">
        <v>50</v>
      </c>
      <c r="E198" s="16" t="s">
        <v>51</v>
      </c>
      <c r="F198" s="16" t="s">
        <v>55</v>
      </c>
      <c r="G198" s="16" t="s">
        <v>28</v>
      </c>
      <c r="H198" s="16" t="s">
        <v>53</v>
      </c>
      <c r="I198" s="16" t="s">
        <v>54</v>
      </c>
      <c r="J198" s="16">
        <v>94.5</v>
      </c>
      <c r="K198" s="16">
        <v>170.2</v>
      </c>
      <c r="L198" s="16">
        <v>63.8</v>
      </c>
      <c r="M198" s="16">
        <v>53.5</v>
      </c>
      <c r="N198" s="16">
        <v>2037</v>
      </c>
      <c r="O198" s="16" t="s">
        <v>35</v>
      </c>
      <c r="P198" s="16" t="s">
        <v>55</v>
      </c>
      <c r="Q198" s="16">
        <v>97</v>
      </c>
      <c r="R198" s="16" t="s">
        <v>33</v>
      </c>
      <c r="S198" s="16">
        <v>3.15</v>
      </c>
      <c r="T198" s="16">
        <v>3.29</v>
      </c>
      <c r="U198" s="16">
        <v>9.4</v>
      </c>
      <c r="V198" s="16">
        <v>69</v>
      </c>
      <c r="W198" s="16">
        <v>5200</v>
      </c>
      <c r="X198" s="16">
        <v>31</v>
      </c>
      <c r="Y198" s="16">
        <v>37</v>
      </c>
      <c r="Z198" s="16" t="s">
        <v>89</v>
      </c>
    </row>
    <row r="199" spans="1:26" x14ac:dyDescent="0.2">
      <c r="A199" s="16">
        <v>0</v>
      </c>
      <c r="B199" s="16">
        <v>108</v>
      </c>
      <c r="C199" s="16" t="s">
        <v>62</v>
      </c>
      <c r="D199" s="16" t="s">
        <v>50</v>
      </c>
      <c r="E199" s="16" t="s">
        <v>51</v>
      </c>
      <c r="F199" s="16" t="s">
        <v>55</v>
      </c>
      <c r="G199" s="16" t="s">
        <v>28</v>
      </c>
      <c r="H199" s="16" t="s">
        <v>53</v>
      </c>
      <c r="I199" s="16" t="s">
        <v>54</v>
      </c>
      <c r="J199" s="16">
        <v>100.4</v>
      </c>
      <c r="K199" s="16">
        <v>184.6</v>
      </c>
      <c r="L199" s="16">
        <v>66.5</v>
      </c>
      <c r="M199" s="16">
        <v>56.1</v>
      </c>
      <c r="N199" s="16">
        <v>3296</v>
      </c>
      <c r="O199" s="16" t="s">
        <v>45</v>
      </c>
      <c r="P199" s="16" t="s">
        <v>76</v>
      </c>
      <c r="Q199" s="16">
        <v>181</v>
      </c>
      <c r="R199" s="16" t="s">
        <v>39</v>
      </c>
      <c r="S199" s="16">
        <v>3.43</v>
      </c>
      <c r="T199" s="16">
        <v>3.27</v>
      </c>
      <c r="U199" s="16">
        <v>9</v>
      </c>
      <c r="V199" s="16">
        <v>152</v>
      </c>
      <c r="W199" s="16">
        <v>5200</v>
      </c>
      <c r="X199" s="16">
        <v>17</v>
      </c>
      <c r="Y199" s="16">
        <v>22</v>
      </c>
      <c r="Z199" s="17" t="s">
        <v>93</v>
      </c>
    </row>
    <row r="200" spans="1:26" x14ac:dyDescent="0.2">
      <c r="A200" s="16">
        <v>-1</v>
      </c>
      <c r="B200" s="16">
        <v>110</v>
      </c>
      <c r="C200" s="16" t="s">
        <v>64</v>
      </c>
      <c r="D200" s="16" t="s">
        <v>50</v>
      </c>
      <c r="E200" s="16" t="s">
        <v>51</v>
      </c>
      <c r="F200" s="16" t="s">
        <v>55</v>
      </c>
      <c r="G200" s="16" t="s">
        <v>28</v>
      </c>
      <c r="H200" s="16" t="s">
        <v>53</v>
      </c>
      <c r="I200" s="16" t="s">
        <v>54</v>
      </c>
      <c r="J200" s="16">
        <v>103.3</v>
      </c>
      <c r="K200" s="16">
        <v>174.6</v>
      </c>
      <c r="L200" s="16">
        <v>64.599999999999994</v>
      </c>
      <c r="M200" s="16">
        <v>59.8</v>
      </c>
      <c r="N200" s="16">
        <v>2535</v>
      </c>
      <c r="O200" s="16" t="s">
        <v>35</v>
      </c>
      <c r="P200" s="16" t="s">
        <v>55</v>
      </c>
      <c r="Q200" s="16">
        <v>122</v>
      </c>
      <c r="R200" s="16" t="s">
        <v>33</v>
      </c>
      <c r="S200" s="16">
        <v>3.34</v>
      </c>
      <c r="T200" s="16">
        <v>3.46</v>
      </c>
      <c r="U200" s="16">
        <v>8.5</v>
      </c>
      <c r="V200" s="16">
        <v>88</v>
      </c>
      <c r="W200" s="16">
        <v>5000</v>
      </c>
      <c r="X200" s="16">
        <v>24</v>
      </c>
      <c r="Y200" s="16">
        <v>30</v>
      </c>
      <c r="Z200" s="16" t="s">
        <v>90</v>
      </c>
    </row>
    <row r="201" spans="1:26" x14ac:dyDescent="0.2">
      <c r="A201" s="16">
        <v>0</v>
      </c>
      <c r="B201" s="17">
        <v>74</v>
      </c>
      <c r="C201" s="16" t="s">
        <v>70</v>
      </c>
      <c r="D201" s="16" t="s">
        <v>50</v>
      </c>
      <c r="E201" s="16" t="s">
        <v>51</v>
      </c>
      <c r="F201" s="16" t="s">
        <v>55</v>
      </c>
      <c r="G201" s="16" t="s">
        <v>28</v>
      </c>
      <c r="H201" s="16" t="s">
        <v>53</v>
      </c>
      <c r="I201" s="16" t="s">
        <v>54</v>
      </c>
      <c r="J201" s="16">
        <v>96.1</v>
      </c>
      <c r="K201" s="16">
        <v>181.5</v>
      </c>
      <c r="L201" s="16">
        <v>66.5</v>
      </c>
      <c r="M201" s="16">
        <v>55.2</v>
      </c>
      <c r="N201" s="16">
        <v>2579</v>
      </c>
      <c r="O201" s="16" t="s">
        <v>35</v>
      </c>
      <c r="P201" s="16" t="s">
        <v>55</v>
      </c>
      <c r="Q201" s="16">
        <v>132</v>
      </c>
      <c r="R201" s="16" t="s">
        <v>39</v>
      </c>
      <c r="S201" s="16">
        <v>3.46</v>
      </c>
      <c r="T201" s="16">
        <v>3.9</v>
      </c>
      <c r="U201" s="16">
        <v>8.6999999999999993</v>
      </c>
      <c r="V201" s="16">
        <v>102.557</v>
      </c>
      <c r="W201" s="16">
        <v>5569.0609999999997</v>
      </c>
      <c r="X201" s="16">
        <v>23</v>
      </c>
      <c r="Y201" s="16">
        <v>31</v>
      </c>
      <c r="Z201" s="16" t="s">
        <v>91</v>
      </c>
    </row>
    <row r="202" spans="1:26" x14ac:dyDescent="0.2">
      <c r="A202" s="16">
        <v>0</v>
      </c>
      <c r="B202" s="17">
        <v>93</v>
      </c>
      <c r="C202" s="16" t="s">
        <v>68</v>
      </c>
      <c r="D202" s="16" t="s">
        <v>50</v>
      </c>
      <c r="E202" s="16" t="s">
        <v>51</v>
      </c>
      <c r="F202" s="16" t="s">
        <v>55</v>
      </c>
      <c r="G202" s="16" t="s">
        <v>28</v>
      </c>
      <c r="H202" s="16" t="s">
        <v>53</v>
      </c>
      <c r="I202" s="16" t="s">
        <v>54</v>
      </c>
      <c r="J202" s="16">
        <v>100.4</v>
      </c>
      <c r="K202" s="16">
        <v>183.1</v>
      </c>
      <c r="L202" s="16">
        <v>66.900000000000006</v>
      </c>
      <c r="M202" s="16">
        <v>55.1</v>
      </c>
      <c r="N202" s="16">
        <v>2563</v>
      </c>
      <c r="O202" s="16" t="s">
        <v>35</v>
      </c>
      <c r="P202" s="16" t="s">
        <v>55</v>
      </c>
      <c r="Q202" s="16">
        <v>109</v>
      </c>
      <c r="R202" s="16" t="s">
        <v>39</v>
      </c>
      <c r="S202" s="16">
        <v>3.19</v>
      </c>
      <c r="T202" s="16">
        <v>3.4</v>
      </c>
      <c r="U202" s="16">
        <v>9</v>
      </c>
      <c r="V202" s="16">
        <v>88</v>
      </c>
      <c r="W202" s="16">
        <v>5500</v>
      </c>
      <c r="X202" s="16">
        <v>25</v>
      </c>
      <c r="Y202" s="16">
        <v>31</v>
      </c>
      <c r="Z202" s="17" t="s">
        <v>92</v>
      </c>
    </row>
    <row r="203" spans="1:26" x14ac:dyDescent="0.2">
      <c r="A203" s="16">
        <v>0</v>
      </c>
      <c r="B203" s="17">
        <v>74</v>
      </c>
      <c r="C203" s="16" t="s">
        <v>85</v>
      </c>
      <c r="D203" s="16" t="s">
        <v>50</v>
      </c>
      <c r="E203" s="16" t="s">
        <v>51</v>
      </c>
      <c r="F203" s="16" t="s">
        <v>55</v>
      </c>
      <c r="G203" s="16" t="s">
        <v>28</v>
      </c>
      <c r="H203" s="16" t="s">
        <v>69</v>
      </c>
      <c r="I203" s="16" t="s">
        <v>54</v>
      </c>
      <c r="J203" s="16">
        <v>114.2</v>
      </c>
      <c r="K203" s="16">
        <v>198.9</v>
      </c>
      <c r="L203" s="16">
        <v>68.400000000000006</v>
      </c>
      <c r="M203" s="16">
        <v>58.7</v>
      </c>
      <c r="N203" s="16">
        <v>3230</v>
      </c>
      <c r="O203" s="16" t="s">
        <v>34</v>
      </c>
      <c r="P203" s="16" t="s">
        <v>55</v>
      </c>
      <c r="Q203" s="16">
        <v>120</v>
      </c>
      <c r="R203" s="16" t="s">
        <v>39</v>
      </c>
      <c r="S203" s="16">
        <v>3.46</v>
      </c>
      <c r="T203" s="16">
        <v>3.19</v>
      </c>
      <c r="U203" s="16">
        <v>8.4</v>
      </c>
      <c r="V203" s="16">
        <v>97</v>
      </c>
      <c r="W203" s="16">
        <v>5000</v>
      </c>
      <c r="X203" s="16">
        <v>19</v>
      </c>
      <c r="Y203" s="16">
        <v>24</v>
      </c>
      <c r="Z203" s="17" t="s">
        <v>92</v>
      </c>
    </row>
    <row r="204" spans="1:26" x14ac:dyDescent="0.2">
      <c r="A204" s="16">
        <v>0</v>
      </c>
      <c r="B204" s="17">
        <v>93</v>
      </c>
      <c r="C204" s="16" t="s">
        <v>85</v>
      </c>
      <c r="D204" s="16" t="s">
        <v>65</v>
      </c>
      <c r="E204" s="16" t="s">
        <v>67</v>
      </c>
      <c r="F204" s="16" t="s">
        <v>55</v>
      </c>
      <c r="G204" s="16" t="s">
        <v>28</v>
      </c>
      <c r="H204" s="16" t="s">
        <v>69</v>
      </c>
      <c r="I204" s="16" t="s">
        <v>54</v>
      </c>
      <c r="J204" s="16">
        <v>114.2</v>
      </c>
      <c r="K204" s="16">
        <v>198.9</v>
      </c>
      <c r="L204" s="16">
        <v>68.400000000000006</v>
      </c>
      <c r="M204" s="16">
        <v>58.7</v>
      </c>
      <c r="N204" s="16">
        <v>3430</v>
      </c>
      <c r="O204" s="16" t="s">
        <v>34</v>
      </c>
      <c r="P204" s="16" t="s">
        <v>55</v>
      </c>
      <c r="Q204" s="16">
        <v>152</v>
      </c>
      <c r="R204" s="16" t="s">
        <v>37</v>
      </c>
      <c r="S204" s="16">
        <v>3.7</v>
      </c>
      <c r="T204" s="16">
        <v>3.52</v>
      </c>
      <c r="U204" s="16">
        <v>21</v>
      </c>
      <c r="V204" s="16">
        <v>95</v>
      </c>
      <c r="W204" s="16">
        <v>4150</v>
      </c>
      <c r="X204" s="16">
        <v>25</v>
      </c>
      <c r="Y204" s="16">
        <v>25</v>
      </c>
      <c r="Z204" s="17" t="s">
        <v>93</v>
      </c>
    </row>
    <row r="205" spans="1:26" x14ac:dyDescent="0.2">
      <c r="A205" s="16">
        <v>-1</v>
      </c>
      <c r="B205" s="17">
        <v>110</v>
      </c>
      <c r="C205" s="16" t="s">
        <v>59</v>
      </c>
      <c r="D205" s="16" t="s">
        <v>50</v>
      </c>
      <c r="E205" s="16" t="s">
        <v>51</v>
      </c>
      <c r="F205" s="16" t="s">
        <v>55</v>
      </c>
      <c r="G205" s="16" t="s">
        <v>28</v>
      </c>
      <c r="H205" s="16" t="s">
        <v>69</v>
      </c>
      <c r="I205" s="16" t="s">
        <v>54</v>
      </c>
      <c r="J205" s="16">
        <v>104.5</v>
      </c>
      <c r="K205" s="16">
        <v>187.8</v>
      </c>
      <c r="L205" s="16">
        <v>66.5</v>
      </c>
      <c r="M205" s="16">
        <v>54.1</v>
      </c>
      <c r="N205" s="16">
        <v>3151</v>
      </c>
      <c r="O205" s="16" t="s">
        <v>40</v>
      </c>
      <c r="P205" s="16" t="s">
        <v>76</v>
      </c>
      <c r="Q205" s="16">
        <v>161</v>
      </c>
      <c r="R205" s="16" t="s">
        <v>39</v>
      </c>
      <c r="S205" s="16">
        <v>3.27</v>
      </c>
      <c r="T205" s="16">
        <v>3.35</v>
      </c>
      <c r="U205" s="16">
        <v>9.1999999999999993</v>
      </c>
      <c r="V205" s="16">
        <v>156</v>
      </c>
      <c r="W205" s="16">
        <v>5200</v>
      </c>
      <c r="X205" s="16">
        <v>19</v>
      </c>
      <c r="Y205" s="16">
        <v>24</v>
      </c>
      <c r="Z205" s="16" t="s">
        <v>94</v>
      </c>
    </row>
    <row r="206" spans="1:26" x14ac:dyDescent="0.2">
      <c r="A206" s="16">
        <v>0</v>
      </c>
      <c r="B206" s="17">
        <v>103</v>
      </c>
      <c r="C206" s="16" t="s">
        <v>85</v>
      </c>
      <c r="D206" s="16" t="s">
        <v>50</v>
      </c>
      <c r="E206" s="16" t="s">
        <v>51</v>
      </c>
      <c r="F206" s="16" t="s">
        <v>55</v>
      </c>
      <c r="G206" s="16" t="s">
        <v>28</v>
      </c>
      <c r="H206" s="16" t="s">
        <v>69</v>
      </c>
      <c r="I206" s="16" t="s">
        <v>54</v>
      </c>
      <c r="J206" s="16">
        <v>114.2</v>
      </c>
      <c r="K206" s="16">
        <v>198.9</v>
      </c>
      <c r="L206" s="16">
        <v>68.400000000000006</v>
      </c>
      <c r="M206" s="16">
        <v>56.7</v>
      </c>
      <c r="N206" s="16">
        <v>3285</v>
      </c>
      <c r="O206" s="16" t="s">
        <v>34</v>
      </c>
      <c r="P206" s="16" t="s">
        <v>55</v>
      </c>
      <c r="Q206" s="16">
        <v>120</v>
      </c>
      <c r="R206" s="16" t="s">
        <v>39</v>
      </c>
      <c r="S206" s="16">
        <v>3.46</v>
      </c>
      <c r="T206" s="16">
        <v>2.19</v>
      </c>
      <c r="U206" s="16">
        <v>8.4</v>
      </c>
      <c r="V206" s="16">
        <v>95</v>
      </c>
      <c r="W206" s="16">
        <v>5000</v>
      </c>
      <c r="X206" s="16">
        <v>19</v>
      </c>
      <c r="Y206" s="16">
        <v>24</v>
      </c>
      <c r="Z206" s="16" t="s">
        <v>94</v>
      </c>
    </row>
    <row r="207" spans="1:26" x14ac:dyDescent="0.2">
      <c r="A207" s="16">
        <v>0</v>
      </c>
      <c r="B207" s="17">
        <v>108</v>
      </c>
      <c r="C207" s="16" t="s">
        <v>85</v>
      </c>
      <c r="D207" s="16" t="s">
        <v>65</v>
      </c>
      <c r="E207" s="16" t="s">
        <v>67</v>
      </c>
      <c r="F207" s="16" t="s">
        <v>55</v>
      </c>
      <c r="G207" s="16" t="s">
        <v>28</v>
      </c>
      <c r="H207" s="16" t="s">
        <v>69</v>
      </c>
      <c r="I207" s="16" t="s">
        <v>54</v>
      </c>
      <c r="J207" s="16">
        <v>114.2</v>
      </c>
      <c r="K207" s="16">
        <v>198.9</v>
      </c>
      <c r="L207" s="16">
        <v>68.400000000000006</v>
      </c>
      <c r="M207" s="16">
        <v>58.7</v>
      </c>
      <c r="N207" s="16">
        <v>3485</v>
      </c>
      <c r="O207" s="16" t="s">
        <v>34</v>
      </c>
      <c r="P207" s="16" t="s">
        <v>55</v>
      </c>
      <c r="Q207" s="16">
        <v>152</v>
      </c>
      <c r="R207" s="16" t="s">
        <v>37</v>
      </c>
      <c r="S207" s="16">
        <v>3.7</v>
      </c>
      <c r="T207" s="16">
        <v>3.52</v>
      </c>
      <c r="U207" s="16">
        <v>21</v>
      </c>
      <c r="V207" s="16">
        <v>95</v>
      </c>
      <c r="W207" s="16">
        <v>4150</v>
      </c>
      <c r="X207" s="16">
        <v>25</v>
      </c>
      <c r="Y207" s="16">
        <v>25</v>
      </c>
      <c r="Z207" s="16" t="s">
        <v>94</v>
      </c>
    </row>
    <row r="208" spans="1:26" x14ac:dyDescent="0.2">
      <c r="A208" s="16">
        <v>1</v>
      </c>
      <c r="B208" s="17">
        <v>108</v>
      </c>
      <c r="C208" s="16" t="s">
        <v>74</v>
      </c>
      <c r="D208" s="16" t="s">
        <v>50</v>
      </c>
      <c r="E208" s="16" t="s">
        <v>51</v>
      </c>
      <c r="F208" s="16" t="s">
        <v>55</v>
      </c>
      <c r="G208" s="16" t="s">
        <v>28</v>
      </c>
      <c r="H208" s="16" t="s">
        <v>53</v>
      </c>
      <c r="I208" s="16" t="s">
        <v>54</v>
      </c>
      <c r="J208" s="16">
        <v>105.8</v>
      </c>
      <c r="K208" s="16">
        <v>192.7</v>
      </c>
      <c r="L208" s="16">
        <v>71.400000000000006</v>
      </c>
      <c r="M208" s="16">
        <v>55.7</v>
      </c>
      <c r="N208" s="16">
        <v>2954</v>
      </c>
      <c r="O208" s="16" t="s">
        <v>35</v>
      </c>
      <c r="P208" s="16" t="s">
        <v>75</v>
      </c>
      <c r="Q208" s="16">
        <v>136</v>
      </c>
      <c r="R208" s="16" t="s">
        <v>39</v>
      </c>
      <c r="S208" s="16">
        <v>3.19</v>
      </c>
      <c r="T208" s="16">
        <v>3.4</v>
      </c>
      <c r="U208" s="16">
        <v>8.5</v>
      </c>
      <c r="V208" s="16">
        <v>110</v>
      </c>
      <c r="W208" s="16">
        <v>5500</v>
      </c>
      <c r="X208" s="16">
        <v>19</v>
      </c>
      <c r="Y208" s="16">
        <v>25</v>
      </c>
      <c r="Z208" s="16" t="s">
        <v>95</v>
      </c>
    </row>
  </sheetData>
  <sortState ref="A2:Z208">
    <sortCondition ref="G2:G208"/>
    <sortCondition ref="B2:B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המרה- חישוב ולפני הורדת התכונות</vt:lpstr>
      <vt:lpstr>המרה- עם חוסרים בLOSSES</vt:lpstr>
      <vt:lpstr>convertable</vt:lpstr>
      <vt:lpstr>hardtop</vt:lpstr>
      <vt:lpstr>hatchback</vt:lpstr>
      <vt:lpstr>sedan</vt:lpstr>
      <vt:lpstr>wagon</vt:lpstr>
      <vt:lpstr>המרה סופי-רגרסיה לינארית</vt:lpstr>
      <vt:lpstr>המרה סופי - עץ החלטה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2018-04-22T17:18:47Z</dcterms:modified>
</cp:coreProperties>
</file>