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חוברת_עבודה_זו" defaultThemeVersion="124226"/>
  <bookViews>
    <workbookView xWindow="240" yWindow="165" windowWidth="14805" windowHeight="7950" tabRatio="704" activeTab="6"/>
  </bookViews>
  <sheets>
    <sheet name="נתוני רגרסיה לינארית" sheetId="1" r:id="rId1"/>
    <sheet name="רגרסיה לינארית- תוצאות" sheetId="6" r:id="rId2"/>
    <sheet name="רגרסיה לינארית- גרף" sheetId="4" r:id="rId3"/>
    <sheet name="נתוני עץ C4.5" sheetId="2" r:id="rId4"/>
    <sheet name="עץ C4.5-תוצאות" sheetId="7" r:id="rId5"/>
    <sheet name="עץ C4.5-טבלה" sheetId="8" r:id="rId6"/>
    <sheet name="רגרסיה לינארית-תוצאות2" sheetId="9" r:id="rId7"/>
  </sheets>
  <definedNames>
    <definedName name="xdata1" hidden="1">-0.112391923614932+(ROW(OFFSET(#REF!,0,0,70,1))-1)*0.0176804950462765</definedName>
    <definedName name="xdata3" hidden="1">-0.0870844413026846+(ROW(OFFSET(#REF!,0,0,70,1))-1)*0.0173137199403019</definedName>
    <definedName name="ydata2" hidden="1">0+1*[0]!xdata1-0.134112352316762*(1.0048309178744+([0]!xdata1-0.20091873811369)^2/0.850212309580834)^0.5</definedName>
    <definedName name="ydata4" hidden="1">0+1*[0]!xdata3+0.134112352316762*(1.0048309178744+([0]!xdata3-0.20091873811369)^2/0.850212309580834)^0.5</definedName>
  </definedNames>
  <calcPr calcId="145621"/>
</workbook>
</file>

<file path=xl/calcChain.xml><?xml version="1.0" encoding="utf-8"?>
<calcChain xmlns="http://schemas.openxmlformats.org/spreadsheetml/2006/main">
  <c r="C352" i="7" l="1"/>
  <c r="C281" i="7"/>
  <c r="C247" i="7"/>
  <c r="O229" i="7"/>
  <c r="C212" i="7"/>
  <c r="N197" i="7"/>
  <c r="C178" i="7"/>
  <c r="O162" i="7"/>
  <c r="D145" i="7"/>
  <c r="O128" i="7"/>
  <c r="H110" i="7"/>
  <c r="O92" i="7"/>
  <c r="G4" i="8"/>
  <c r="J4" i="8"/>
  <c r="G5" i="8"/>
  <c r="J5" i="8"/>
  <c r="G6" i="8"/>
  <c r="J6" i="8"/>
  <c r="G7" i="8"/>
  <c r="J7" i="8"/>
  <c r="G8" i="8"/>
  <c r="J8" i="8"/>
  <c r="G9" i="8"/>
  <c r="J9" i="8"/>
  <c r="G10" i="8"/>
  <c r="J10" i="8"/>
  <c r="G11" i="8"/>
  <c r="J11" i="8"/>
  <c r="G12" i="8"/>
  <c r="J12" i="8"/>
  <c r="G13" i="8"/>
  <c r="J13" i="8"/>
  <c r="K34" i="8"/>
  <c r="H34" i="8"/>
  <c r="K33" i="8"/>
  <c r="H33" i="8"/>
  <c r="K32" i="8"/>
  <c r="H32" i="8"/>
  <c r="K31" i="8"/>
  <c r="H31" i="8"/>
  <c r="K30" i="8"/>
  <c r="H30" i="8"/>
  <c r="K29" i="8"/>
  <c r="H29" i="8"/>
  <c r="K28" i="8"/>
  <c r="H28" i="8"/>
  <c r="K27" i="8"/>
  <c r="H27" i="8"/>
  <c r="K26" i="8"/>
  <c r="H26" i="8"/>
  <c r="K25" i="8"/>
  <c r="H25" i="8"/>
  <c r="G35" i="7"/>
  <c r="B35" i="7"/>
  <c r="C316" i="7" l="1"/>
  <c r="F110" i="7"/>
  <c r="F74" i="7"/>
  <c r="E35" i="7"/>
  <c r="H74" i="7"/>
  <c r="D208" i="2" l="1"/>
  <c r="D207" i="2"/>
  <c r="D206" i="2"/>
  <c r="D204" i="2"/>
  <c r="D203" i="2"/>
  <c r="D202" i="2"/>
  <c r="D201" i="2"/>
  <c r="D200" i="2"/>
  <c r="D197" i="2"/>
  <c r="D196" i="2"/>
  <c r="D195" i="2"/>
  <c r="D194" i="2"/>
  <c r="D193" i="2"/>
  <c r="D192" i="2"/>
  <c r="D191" i="2"/>
  <c r="D190" i="2"/>
  <c r="D189" i="2"/>
  <c r="D188" i="2"/>
  <c r="D186" i="2"/>
  <c r="D184" i="2"/>
  <c r="D183" i="2"/>
  <c r="D182" i="2"/>
  <c r="D181" i="2"/>
  <c r="D180" i="2"/>
  <c r="D179" i="2"/>
  <c r="D177" i="2"/>
  <c r="D176" i="2"/>
  <c r="D175" i="2"/>
  <c r="D174" i="2"/>
  <c r="D173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6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2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<sst xmlns="http://schemas.openxmlformats.org/spreadsheetml/2006/main" count="1267" uniqueCount="349">
  <si>
    <t>normalized-losses</t>
  </si>
  <si>
    <t>body-style</t>
  </si>
  <si>
    <t>symboling</t>
  </si>
  <si>
    <t>make</t>
  </si>
  <si>
    <t>fuel-type</t>
  </si>
  <si>
    <t>aspiration</t>
  </si>
  <si>
    <t>num-of-doors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</si>
  <si>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</si>
  <si>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</si>
  <si>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</si>
  <si>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</si>
  <si>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</si>
  <si>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</si>
  <si>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</si>
  <si>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num-of-cylinders</t>
  </si>
  <si>
    <t>engine-size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</si>
  <si>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</si>
  <si>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</si>
  <si>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</si>
  <si>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</si>
  <si>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</si>
  <si>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</si>
  <si>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</si>
  <si>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</si>
  <si>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convertible</t>
  </si>
  <si>
    <t>hardtop</t>
  </si>
  <si>
    <t>hatchback</t>
  </si>
  <si>
    <t>sedan</t>
  </si>
  <si>
    <t>wagon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</si>
  <si>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</si>
  <si>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</si>
  <si>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</si>
  <si>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</si>
  <si>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</si>
  <si>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</si>
  <si>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</si>
  <si>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</si>
  <si>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</si>
  <si>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</si>
  <si>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price:</t>
  </si>
  <si>
    <t>Goodness of fit statistics (price):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</si>
  <si>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</si>
  <si>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</si>
  <si>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</si>
  <si>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</si>
  <si>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</si>
  <si>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</si>
  <si>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</si>
  <si>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</si>
  <si>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</si>
  <si>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</si>
  <si>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</si>
  <si>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</si>
  <si>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(price):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</si>
  <si>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</si>
  <si>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</si>
  <si>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</si>
  <si>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</si>
  <si>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</si>
  <si>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</si>
  <si>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</si>
  <si>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</si>
  <si>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&lt; 0.0001</t>
  </si>
  <si>
    <t>Computed against model Y=Mean(Y)</t>
  </si>
  <si>
    <t>Type I Sum of Squares analysis (price):</t>
  </si>
  <si>
    <t>Type III Sum of Squares analysis (price):</t>
  </si>
  <si>
    <t>Model parameters (price):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</si>
  <si>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</si>
  <si>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</si>
  <si>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</si>
  <si>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</si>
  <si>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</si>
  <si>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</si>
  <si>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</si>
  <si>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(price):</t>
  </si>
  <si>
    <t>price = -.052478905169903+1.41273343700923E-04*normalized-losses+2.93840210385112E-02*symboling+.118938071830788*make+4.78262644119445E-02*fuel-type+6.0780729934541E-03*aspiration-3.77862835143932E-04*num-of-doors+3.23848028795038E-02*drive-wheels+.207133192671921*engine-location+.100155554250811*wheel-base+2.99562002572178E-03*length+.175827315318816*width+3.14664133704069E-02*height+4.53305082604289E-02*curb-weight-.638003019522425*num-of-cylinders+1.13191522737319*engine-size-.196957814005623*bore-.242227772661978*stroke+3.82977161975975E-02*compression-ratio+.129497285024314*horsepower+8.05088833731407E-02*peak-rpm-.165751279068628*city-mpg+.121892777426496*highway-mpg</t>
  </si>
  <si>
    <t>Standardized coefficients (price):</t>
  </si>
  <si>
    <t xml:space="preserve"> </t>
  </si>
  <si>
    <t>Predictions and residuals (price):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</si>
  <si>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</si>
  <si>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</si>
  <si>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</si>
  <si>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</si>
  <si>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</si>
  <si>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</si>
  <si>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</si>
  <si>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</si>
  <si>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</si>
  <si>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</si>
  <si>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</si>
  <si>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</si>
  <si>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</si>
  <si>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</si>
  <si>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</si>
  <si>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</si>
  <si>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</si>
  <si>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</si>
  <si>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</si>
  <si>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</si>
  <si>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</si>
  <si>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</si>
  <si>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</si>
  <si>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</si>
  <si>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</si>
  <si>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</si>
  <si>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</si>
  <si>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</si>
  <si>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</si>
  <si>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</si>
  <si>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</si>
  <si>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</si>
  <si>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</si>
  <si>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</si>
  <si>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</si>
  <si>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</si>
  <si>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</si>
  <si>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</si>
  <si>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</si>
  <si>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</si>
  <si>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</si>
  <si>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</si>
  <si>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</si>
  <si>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</si>
  <si>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</si>
  <si>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</si>
  <si>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</si>
  <si>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</si>
  <si>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</si>
  <si>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</si>
  <si>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</si>
  <si>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</si>
  <si>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</si>
  <si>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</si>
  <si>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</si>
  <si>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</si>
  <si>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</si>
  <si>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</si>
  <si>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</si>
  <si>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</si>
  <si>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</si>
  <si>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</si>
  <si>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</si>
  <si>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</si>
  <si>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</si>
  <si>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</si>
  <si>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</si>
  <si>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</si>
  <si>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</si>
  <si>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</si>
  <si>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</si>
  <si>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</si>
  <si>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</si>
  <si>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</si>
  <si>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</si>
  <si>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</si>
  <si>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</si>
  <si>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</si>
  <si>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</si>
  <si>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</si>
  <si>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</si>
  <si>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</si>
  <si>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</si>
  <si>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</si>
  <si>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</si>
  <si>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</si>
  <si>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</si>
  <si>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</si>
  <si>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</si>
  <si>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</si>
  <si>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</si>
  <si>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</si>
  <si>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</si>
  <si>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</si>
  <si>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</si>
  <si>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</si>
  <si>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</si>
  <si>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</si>
  <si>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</si>
  <si>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</si>
  <si>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</si>
  <si>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</si>
  <si>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</si>
  <si>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</si>
  <si>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</si>
  <si>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</si>
  <si>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</si>
  <si>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</si>
  <si>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</si>
  <si>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</si>
  <si>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</si>
  <si>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</si>
  <si>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</si>
  <si>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</si>
  <si>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</si>
  <si>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</si>
  <si>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</si>
  <si>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</si>
  <si>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</si>
  <si>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</si>
  <si>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</si>
  <si>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</si>
  <si>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</si>
  <si>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</si>
  <si>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</si>
  <si>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</si>
  <si>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</si>
  <si>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</si>
  <si>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</si>
  <si>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</si>
  <si>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</si>
  <si>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</si>
  <si>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</si>
  <si>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</si>
  <si>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</si>
  <si>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</si>
  <si>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</si>
  <si>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</si>
  <si>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</si>
  <si>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</si>
  <si>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</si>
  <si>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</si>
  <si>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</si>
  <si>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</si>
  <si>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</si>
  <si>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</si>
  <si>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</si>
  <si>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</si>
  <si>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</si>
  <si>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</si>
  <si>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</si>
  <si>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</si>
  <si>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</si>
  <si>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</si>
  <si>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</si>
  <si>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</si>
  <si>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</si>
  <si>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</si>
  <si>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</si>
  <si>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</si>
  <si>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</si>
  <si>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</si>
  <si>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</si>
  <si>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</si>
  <si>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</si>
  <si>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</si>
  <si>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</si>
  <si>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</si>
  <si>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</si>
  <si>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</si>
  <si>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</si>
  <si>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</si>
  <si>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</si>
  <si>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</si>
  <si>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</si>
  <si>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</si>
  <si>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</si>
  <si>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</si>
  <si>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</si>
  <si>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</si>
  <si>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</si>
  <si>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</si>
  <si>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</si>
  <si>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</si>
  <si>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</si>
  <si>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</si>
  <si>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</si>
  <si>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</si>
  <si>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</si>
  <si>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</si>
  <si>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</si>
  <si>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</si>
  <si>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</si>
  <si>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</si>
  <si>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</si>
  <si>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</si>
  <si>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</si>
  <si>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</si>
  <si>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</si>
  <si>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</si>
  <si>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</si>
  <si>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</si>
  <si>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</si>
  <si>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</si>
  <si>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</si>
  <si>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</si>
  <si>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</si>
  <si>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</si>
  <si>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</si>
  <si>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Pred(price)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</si>
  <si>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</si>
  <si>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</si>
  <si>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</si>
  <si>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</si>
  <si>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</si>
  <si>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</si>
  <si>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</si>
  <si>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</si>
  <si>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B</t>
  </si>
  <si>
    <t>C</t>
  </si>
  <si>
    <t>D</t>
  </si>
  <si>
    <t>E</t>
  </si>
  <si>
    <t>G</t>
  </si>
  <si>
    <t>H</t>
  </si>
  <si>
    <t>I</t>
  </si>
  <si>
    <t>J</t>
  </si>
  <si>
    <t>K</t>
  </si>
  <si>
    <t>הרצה 1:</t>
  </si>
  <si>
    <t>הרצה 2:</t>
  </si>
  <si>
    <t>parameters</t>
  </si>
  <si>
    <t>Results</t>
  </si>
  <si>
    <t>Number of run</t>
  </si>
  <si>
    <t xml:space="preserve">Min number of objects per leaf </t>
  </si>
  <si>
    <t>Confidence Factor</t>
  </si>
  <si>
    <t>Pruning</t>
  </si>
  <si>
    <t>TP</t>
  </si>
  <si>
    <t>Precision</t>
  </si>
  <si>
    <t>Recall</t>
  </si>
  <si>
    <t>Accuracy</t>
  </si>
  <si>
    <t>Specificity</t>
  </si>
  <si>
    <t>ROC Area</t>
  </si>
  <si>
    <t>Number of Leaves</t>
  </si>
  <si>
    <t>Y</t>
  </si>
  <si>
    <t>X</t>
  </si>
  <si>
    <t>N</t>
  </si>
  <si>
    <t>הרצה 3:</t>
  </si>
  <si>
    <t>הרצה 4:</t>
  </si>
  <si>
    <t>הרצה 5:</t>
  </si>
  <si>
    <t>הרצה 6:</t>
  </si>
  <si>
    <t>הרצה 7:</t>
  </si>
  <si>
    <t>הרצה 8:</t>
  </si>
  <si>
    <t>הרצה 9:</t>
  </si>
  <si>
    <t>הרצה 10:</t>
  </si>
  <si>
    <t>FP rate</t>
  </si>
  <si>
    <t>specificity</t>
  </si>
  <si>
    <t>True allocation</t>
  </si>
  <si>
    <t>Wrong allocation</t>
  </si>
  <si>
    <t>אאוץ:</t>
  </si>
  <si>
    <t>מחק:</t>
  </si>
  <si>
    <t>Indeces</t>
  </si>
  <si>
    <t>Coefficients</t>
  </si>
  <si>
    <t>Correct Price (Data)</t>
  </si>
  <si>
    <t>Predicted Price (Regression)</t>
  </si>
  <si>
    <t>No. of errous by Groups</t>
  </si>
  <si>
    <t>Mean Error:</t>
  </si>
  <si>
    <t xml:space="preserve"> &lt;-- Free coefficient</t>
  </si>
  <si>
    <t xml:space="preserve">column j is the run of the cross validation,in each column </t>
  </si>
  <si>
    <t>there are 21 objects that are 10% of the set</t>
  </si>
  <si>
    <t>Mismatches number</t>
  </si>
  <si>
    <t>Run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</si>
</sst>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Font="1"/>
    <xf numFmtId="0" fontId="4" fillId="0" borderId="9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readingOrder="1"/>
    </xf>
    <xf numFmtId="0" fontId="5" fillId="0" borderId="0" xfId="0" applyFont="1" applyBorder="1" applyAlignment="1">
      <alignment horizontal="center" vertical="center" readingOrder="1"/>
    </xf>
    <xf numFmtId="0" fontId="0" fillId="0" borderId="0" xfId="0" applyBorder="1" applyAlignment="1">
      <alignment horizontal="center"/>
    </xf>
    <xf numFmtId="10" fontId="5" fillId="0" borderId="0" xfId="0" applyNumberFormat="1" applyFont="1" applyFill="1" applyBorder="1" applyAlignment="1">
      <alignment horizontal="center" vertical="center" readingOrder="1"/>
    </xf>
    <xf numFmtId="10" fontId="5" fillId="0" borderId="0" xfId="0" applyNumberFormat="1" applyFont="1" applyBorder="1" applyAlignment="1">
      <alignment horizontal="center" vertical="center" readingOrder="1"/>
    </xf>
    <xf numFmtId="0" fontId="5" fillId="0" borderId="11" xfId="0" applyFont="1" applyBorder="1" applyAlignment="1">
      <alignment horizontal="center" vertical="center" readingOrder="1"/>
    </xf>
    <xf numFmtId="0" fontId="5" fillId="0" borderId="10" xfId="0" applyFont="1" applyFill="1" applyBorder="1" applyAlignment="1">
      <alignment horizontal="center" vertical="center" readingOrder="1"/>
    </xf>
    <xf numFmtId="0" fontId="5" fillId="0" borderId="0" xfId="0" applyFont="1" applyFill="1" applyBorder="1" applyAlignment="1">
      <alignment horizontal="center" vertical="center" readingOrder="1"/>
    </xf>
    <xf numFmtId="0" fontId="5" fillId="0" borderId="12" xfId="0" applyFont="1" applyFill="1" applyBorder="1" applyAlignment="1">
      <alignment horizontal="center" vertical="center" readingOrder="1"/>
    </xf>
    <xf numFmtId="0" fontId="5" fillId="0" borderId="13" xfId="0" applyFont="1" applyFill="1" applyBorder="1" applyAlignment="1">
      <alignment horizontal="center" vertical="center" readingOrder="1"/>
    </xf>
    <xf numFmtId="0" fontId="0" fillId="0" borderId="13" xfId="0" applyBorder="1" applyAlignment="1">
      <alignment horizontal="center"/>
    </xf>
    <xf numFmtId="0" fontId="5" fillId="0" borderId="13" xfId="0" applyFont="1" applyBorder="1" applyAlignment="1">
      <alignment horizontal="center" vertical="center" readingOrder="1"/>
    </xf>
    <xf numFmtId="0" fontId="4" fillId="0" borderId="0" xfId="0" applyFont="1" applyBorder="1" applyAlignment="1">
      <alignment horizontal="center" vertical="center" wrapText="1" readingOrder="1"/>
    </xf>
    <xf numFmtId="0" fontId="0" fillId="0" borderId="11" xfId="0" applyBorder="1" applyAlignment="1">
      <alignment horizontal="center"/>
    </xf>
    <xf numFmtId="10" fontId="5" fillId="0" borderId="13" xfId="0" applyNumberFormat="1" applyFont="1" applyFill="1" applyBorder="1" applyAlignment="1">
      <alignment horizontal="center" vertical="center" readingOrder="1"/>
    </xf>
    <xf numFmtId="10" fontId="5" fillId="0" borderId="13" xfId="0" applyNumberFormat="1" applyFont="1" applyBorder="1" applyAlignment="1">
      <alignment horizontal="center" vertical="center" readingOrder="1"/>
    </xf>
    <xf numFmtId="0" fontId="0" fillId="0" borderId="14" xfId="0" applyBorder="1" applyAlignment="1">
      <alignment horizontal="center"/>
    </xf>
    <xf numFmtId="0" fontId="0" fillId="2" borderId="0" xfId="0" applyFill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9</xdr:col>
      <xdr:colOff>571500</xdr:colOff>
      <xdr:row>28</xdr:row>
      <xdr:rowOff>140604</xdr:rowOff>
    </xdr:to>
    <xdr:pic>
      <xdr:nvPicPr>
        <xdr:cNvPr id="2" name="תמונה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403500" y="19050"/>
          <a:ext cx="6743700" cy="5188854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0</xdr:row>
      <xdr:rowOff>171450</xdr:rowOff>
    </xdr:from>
    <xdr:to>
      <xdr:col>21</xdr:col>
      <xdr:colOff>437705</xdr:colOff>
      <xdr:row>28</xdr:row>
      <xdr:rowOff>114300</xdr:rowOff>
    </xdr:to>
    <xdr:pic>
      <xdr:nvPicPr>
        <xdr:cNvPr id="3" name="תמונה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1307695" y="171450"/>
          <a:ext cx="7819580" cy="5010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0</xdr:rowOff>
    </xdr:from>
    <xdr:to>
      <xdr:col>11</xdr:col>
      <xdr:colOff>206085</xdr:colOff>
      <xdr:row>31</xdr:row>
      <xdr:rowOff>88507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1817551" y="0"/>
          <a:ext cx="6942858" cy="54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415637</xdr:colOff>
      <xdr:row>4</xdr:row>
      <xdr:rowOff>17318</xdr:rowOff>
    </xdr:from>
    <xdr:to>
      <xdr:col>17</xdr:col>
      <xdr:colOff>437715</xdr:colOff>
      <xdr:row>17</xdr:row>
      <xdr:rowOff>13573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7429557" y="710045"/>
          <a:ext cx="3485715" cy="2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0</xdr:rowOff>
    </xdr:from>
    <xdr:to>
      <xdr:col>10</xdr:col>
      <xdr:colOff>599234</xdr:colOff>
      <xdr:row>69</xdr:row>
      <xdr:rowOff>113630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8689966" y="7248525"/>
          <a:ext cx="6733334" cy="53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256334</xdr:colOff>
      <xdr:row>40</xdr:row>
      <xdr:rowOff>28575</xdr:rowOff>
    </xdr:from>
    <xdr:to>
      <xdr:col>16</xdr:col>
      <xdr:colOff>265429</xdr:colOff>
      <xdr:row>51</xdr:row>
      <xdr:rowOff>152136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24908971" y="7277100"/>
          <a:ext cx="3438095" cy="2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76</xdr:row>
      <xdr:rowOff>85725</xdr:rowOff>
    </xdr:from>
    <xdr:to>
      <xdr:col>11</xdr:col>
      <xdr:colOff>18204</xdr:colOff>
      <xdr:row>107</xdr:row>
      <xdr:rowOff>27881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28585196" y="13858875"/>
          <a:ext cx="6771429" cy="55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418254</xdr:colOff>
      <xdr:row>76</xdr:row>
      <xdr:rowOff>95250</xdr:rowOff>
    </xdr:from>
    <xdr:to>
      <xdr:col>16</xdr:col>
      <xdr:colOff>484492</xdr:colOff>
      <xdr:row>89</xdr:row>
      <xdr:rowOff>9242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4689908" y="13868400"/>
          <a:ext cx="3495238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111</xdr:row>
      <xdr:rowOff>19050</xdr:rowOff>
    </xdr:from>
    <xdr:to>
      <xdr:col>10</xdr:col>
      <xdr:colOff>608748</xdr:colOff>
      <xdr:row>141</xdr:row>
      <xdr:rowOff>37419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8680452" y="20135850"/>
          <a:ext cx="6819048" cy="54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284898</xdr:colOff>
      <xdr:row>111</xdr:row>
      <xdr:rowOff>9525</xdr:rowOff>
    </xdr:from>
    <xdr:to>
      <xdr:col>16</xdr:col>
      <xdr:colOff>332089</xdr:colOff>
      <xdr:row>123</xdr:row>
      <xdr:rowOff>47349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24842311" y="20126325"/>
          <a:ext cx="3476191" cy="2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145</xdr:row>
      <xdr:rowOff>47625</xdr:rowOff>
    </xdr:from>
    <xdr:to>
      <xdr:col>10</xdr:col>
      <xdr:colOff>646846</xdr:colOff>
      <xdr:row>174</xdr:row>
      <xdr:rowOff>170779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28642354" y="26317575"/>
          <a:ext cx="6838096" cy="53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256321</xdr:colOff>
      <xdr:row>145</xdr:row>
      <xdr:rowOff>114300</xdr:rowOff>
    </xdr:from>
    <xdr:to>
      <xdr:col>16</xdr:col>
      <xdr:colOff>189226</xdr:colOff>
      <xdr:row>158</xdr:row>
      <xdr:rowOff>9244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24985174" y="26384250"/>
          <a:ext cx="3361905" cy="2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179</xdr:row>
      <xdr:rowOff>161925</xdr:rowOff>
    </xdr:from>
    <xdr:to>
      <xdr:col>15</xdr:col>
      <xdr:colOff>447259</xdr:colOff>
      <xdr:row>192</xdr:row>
      <xdr:rowOff>37822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25412941" y="32585025"/>
          <a:ext cx="3333334" cy="22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180</xdr:row>
      <xdr:rowOff>9525</xdr:rowOff>
    </xdr:from>
    <xdr:to>
      <xdr:col>10</xdr:col>
      <xdr:colOff>151541</xdr:colOff>
      <xdr:row>209</xdr:row>
      <xdr:rowOff>180298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229137659" y="32613600"/>
          <a:ext cx="6876191" cy="5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213</xdr:row>
      <xdr:rowOff>38100</xdr:rowOff>
    </xdr:from>
    <xdr:to>
      <xdr:col>10</xdr:col>
      <xdr:colOff>656378</xdr:colOff>
      <xdr:row>243</xdr:row>
      <xdr:rowOff>56469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228632822" y="38614350"/>
          <a:ext cx="6780953" cy="54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180128</xdr:colOff>
      <xdr:row>213</xdr:row>
      <xdr:rowOff>95250</xdr:rowOff>
    </xdr:from>
    <xdr:to>
      <xdr:col>16</xdr:col>
      <xdr:colOff>227319</xdr:colOff>
      <xdr:row>225</xdr:row>
      <xdr:rowOff>75931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224947081" y="38671500"/>
          <a:ext cx="3476191" cy="2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248</xdr:row>
      <xdr:rowOff>57150</xdr:rowOff>
    </xdr:from>
    <xdr:to>
      <xdr:col>10</xdr:col>
      <xdr:colOff>684950</xdr:colOff>
      <xdr:row>278</xdr:row>
      <xdr:rowOff>85043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228604250" y="44967525"/>
          <a:ext cx="6800000" cy="54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170600</xdr:colOff>
      <xdr:row>248</xdr:row>
      <xdr:rowOff>104775</xdr:rowOff>
    </xdr:from>
    <xdr:to>
      <xdr:col>16</xdr:col>
      <xdr:colOff>141600</xdr:colOff>
      <xdr:row>260</xdr:row>
      <xdr:rowOff>114028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225032800" y="45015150"/>
          <a:ext cx="3400000" cy="2180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283</xdr:row>
      <xdr:rowOff>57150</xdr:rowOff>
    </xdr:from>
    <xdr:to>
      <xdr:col>10</xdr:col>
      <xdr:colOff>570658</xdr:colOff>
      <xdr:row>313</xdr:row>
      <xdr:rowOff>113615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28718542" y="51301650"/>
          <a:ext cx="6742858" cy="5485715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283</xdr:row>
      <xdr:rowOff>123825</xdr:rowOff>
    </xdr:from>
    <xdr:to>
      <xdr:col>16</xdr:col>
      <xdr:colOff>485350</xdr:colOff>
      <xdr:row>295</xdr:row>
      <xdr:rowOff>152125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224689050" y="51368325"/>
          <a:ext cx="3400000" cy="2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316</xdr:row>
      <xdr:rowOff>47625</xdr:rowOff>
    </xdr:from>
    <xdr:to>
      <xdr:col>11</xdr:col>
      <xdr:colOff>84864</xdr:colOff>
      <xdr:row>346</xdr:row>
      <xdr:rowOff>142185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228518536" y="57264300"/>
          <a:ext cx="6895239" cy="552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332514</xdr:colOff>
      <xdr:row>316</xdr:row>
      <xdr:rowOff>104775</xdr:rowOff>
    </xdr:from>
    <xdr:to>
      <xdr:col>16</xdr:col>
      <xdr:colOff>265419</xdr:colOff>
      <xdr:row>329</xdr:row>
      <xdr:rowOff>9243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224908981" y="57321450"/>
          <a:ext cx="3361905" cy="2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X208"/>
  <sheetViews>
    <sheetView rightToLeft="1" zoomScale="70" zoomScaleNormal="70" workbookViewId="0">
      <selection activeCell="D21" sqref="A1:X208"/>
    </sheetView>
  </sheetViews>
  <sheetFormatPr defaultRowHeight="14.25" x14ac:dyDescent="0.2"/>
  <sheetData>
    <row r="1" spans="1:24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>
        <v>134</v>
      </c>
      <c r="C2">
        <v>0.8</v>
      </c>
      <c r="D2">
        <f>12/21</f>
        <v>0.5714285714285714</v>
      </c>
      <c r="E2">
        <v>0</v>
      </c>
      <c r="F2">
        <v>0</v>
      </c>
      <c r="G2">
        <v>0</v>
      </c>
      <c r="H2">
        <v>0.5</v>
      </c>
      <c r="I2">
        <v>0</v>
      </c>
      <c r="J2">
        <v>0.34402332361516058</v>
      </c>
      <c r="K2">
        <v>0.52388059701492529</v>
      </c>
      <c r="L2">
        <v>0.44166666666666643</v>
      </c>
      <c r="M2">
        <v>0.43333333333333357</v>
      </c>
      <c r="N2">
        <v>0.57680372381691236</v>
      </c>
      <c r="O2">
        <v>0.2</v>
      </c>
      <c r="P2">
        <v>0.32075471698113206</v>
      </c>
      <c r="Q2">
        <v>0.6893203883495147</v>
      </c>
      <c r="R2">
        <v>0.68095238095238098</v>
      </c>
      <c r="S2">
        <v>0.14375000000000004</v>
      </c>
      <c r="T2">
        <v>0.42767295597484278</v>
      </c>
      <c r="U2">
        <v>0.35135135135135137</v>
      </c>
      <c r="V2">
        <v>0.30555555555555558</v>
      </c>
      <c r="W2">
        <v>0.36842105263157893</v>
      </c>
      <c r="X2">
        <v>0.3115783724740579</v>
      </c>
    </row>
    <row r="3" spans="1:24" x14ac:dyDescent="0.2">
      <c r="A3" t="s">
        <v>24</v>
      </c>
      <c r="B3">
        <v>142</v>
      </c>
      <c r="C3">
        <v>1</v>
      </c>
      <c r="D3">
        <f>20/21</f>
        <v>0.95238095238095233</v>
      </c>
      <c r="E3">
        <v>0</v>
      </c>
      <c r="F3">
        <v>0</v>
      </c>
      <c r="G3">
        <v>0</v>
      </c>
      <c r="H3">
        <v>0.5</v>
      </c>
      <c r="I3">
        <v>0</v>
      </c>
      <c r="J3">
        <v>0.29154518950437308</v>
      </c>
      <c r="K3">
        <v>0.58507462686567191</v>
      </c>
      <c r="L3">
        <v>0.8500000000000002</v>
      </c>
      <c r="M3">
        <v>0.25</v>
      </c>
      <c r="N3">
        <v>0.85221101629169904</v>
      </c>
      <c r="O3">
        <v>0.6</v>
      </c>
      <c r="P3">
        <v>0.65283018867924525</v>
      </c>
      <c r="Q3">
        <v>0.53398058252427172</v>
      </c>
      <c r="R3">
        <v>0.49047619047619057</v>
      </c>
      <c r="S3">
        <v>8.1250000000000044E-2</v>
      </c>
      <c r="T3">
        <v>0.67295597484276726</v>
      </c>
      <c r="U3">
        <v>0.32432432432432434</v>
      </c>
      <c r="V3">
        <v>8.3333333333333329E-2</v>
      </c>
      <c r="W3">
        <v>5.2631578947368418E-2</v>
      </c>
      <c r="X3">
        <v>0.74321036691326148</v>
      </c>
    </row>
    <row r="4" spans="1:24" x14ac:dyDescent="0.2">
      <c r="A4" t="s">
        <v>24</v>
      </c>
      <c r="B4">
        <v>134</v>
      </c>
      <c r="C4">
        <v>1</v>
      </c>
      <c r="D4">
        <f>6/21</f>
        <v>0.2857142857142857</v>
      </c>
      <c r="E4">
        <v>0</v>
      </c>
      <c r="F4">
        <v>0</v>
      </c>
      <c r="G4">
        <v>0</v>
      </c>
      <c r="H4">
        <v>0.5</v>
      </c>
      <c r="I4">
        <v>0</v>
      </c>
      <c r="J4">
        <v>5.8309037900874619E-2</v>
      </c>
      <c r="K4">
        <v>0.41343283582089579</v>
      </c>
      <c r="L4">
        <v>0.31666666666666643</v>
      </c>
      <c r="M4">
        <v>8.3333333333333329E-2</v>
      </c>
      <c r="N4">
        <v>0.41117145073700545</v>
      </c>
      <c r="O4">
        <v>0.2</v>
      </c>
      <c r="P4">
        <v>0.26037735849056604</v>
      </c>
      <c r="Q4">
        <v>0.54368932038834972</v>
      </c>
      <c r="R4">
        <v>0.29047619047619061</v>
      </c>
      <c r="S4">
        <v>0.125</v>
      </c>
      <c r="T4">
        <v>0.39622641509433965</v>
      </c>
      <c r="U4">
        <v>0.45945945945945948</v>
      </c>
      <c r="V4">
        <v>0.22222222222222221</v>
      </c>
      <c r="W4">
        <v>0.28947368421052633</v>
      </c>
      <c r="X4">
        <v>0.20795888982672162</v>
      </c>
    </row>
    <row r="5" spans="1:24" x14ac:dyDescent="0.2">
      <c r="A5" t="s">
        <v>24</v>
      </c>
      <c r="B5">
        <v>134</v>
      </c>
      <c r="C5">
        <v>1</v>
      </c>
      <c r="D5">
        <f>6/21</f>
        <v>0.2857142857142857</v>
      </c>
      <c r="E5">
        <v>0</v>
      </c>
      <c r="F5">
        <v>0</v>
      </c>
      <c r="G5">
        <v>0</v>
      </c>
      <c r="H5">
        <v>0.5</v>
      </c>
      <c r="I5">
        <v>0</v>
      </c>
      <c r="J5">
        <v>5.8309037900874619E-2</v>
      </c>
      <c r="K5">
        <v>0.41343283582089579</v>
      </c>
      <c r="L5">
        <v>0.31666666666666643</v>
      </c>
      <c r="M5">
        <v>8.3333333333333329E-2</v>
      </c>
      <c r="N5">
        <v>0.41117145073700545</v>
      </c>
      <c r="O5">
        <v>0.2</v>
      </c>
      <c r="P5">
        <v>0.26037735849056604</v>
      </c>
      <c r="Q5">
        <v>0.54368932038834972</v>
      </c>
      <c r="R5">
        <v>0.29047619047619061</v>
      </c>
      <c r="S5">
        <v>0.125</v>
      </c>
      <c r="T5">
        <v>0.39622641509433965</v>
      </c>
      <c r="U5">
        <v>0.45945945945945948</v>
      </c>
      <c r="V5">
        <v>0.22222222222222221</v>
      </c>
      <c r="W5">
        <v>0.28947368421052633</v>
      </c>
      <c r="X5">
        <v>0.28255796633732189</v>
      </c>
    </row>
    <row r="6" spans="1:24" x14ac:dyDescent="0.2">
      <c r="A6" t="s">
        <v>24</v>
      </c>
      <c r="B6">
        <v>134</v>
      </c>
      <c r="C6">
        <v>1</v>
      </c>
      <c r="D6">
        <f>4/21</f>
        <v>0.19047619047619047</v>
      </c>
      <c r="E6">
        <v>0</v>
      </c>
      <c r="F6">
        <v>0</v>
      </c>
      <c r="G6">
        <v>0</v>
      </c>
      <c r="H6">
        <v>0</v>
      </c>
      <c r="I6">
        <v>0</v>
      </c>
      <c r="J6">
        <v>0.2303206997084549</v>
      </c>
      <c r="K6">
        <v>0.27164179104477637</v>
      </c>
      <c r="L6">
        <v>0.32500000000000046</v>
      </c>
      <c r="M6">
        <v>0.65000000000000036</v>
      </c>
      <c r="N6">
        <v>0.29712955779674166</v>
      </c>
      <c r="O6">
        <v>0.2</v>
      </c>
      <c r="P6">
        <v>0.1811320754716981</v>
      </c>
      <c r="Q6">
        <v>0.27184466019417464</v>
      </c>
      <c r="R6">
        <v>0.6333333333333333</v>
      </c>
      <c r="S6">
        <v>9.375E-2</v>
      </c>
      <c r="T6">
        <v>0.26415094339622641</v>
      </c>
      <c r="U6">
        <v>0.72972972972972971</v>
      </c>
      <c r="V6">
        <v>0.30555555555555558</v>
      </c>
      <c r="W6">
        <v>0.34210526315789475</v>
      </c>
      <c r="X6">
        <v>0.16079142048557668</v>
      </c>
    </row>
    <row r="7" spans="1:24" x14ac:dyDescent="0.2">
      <c r="A7" t="s">
        <v>24</v>
      </c>
      <c r="B7">
        <v>142</v>
      </c>
      <c r="C7">
        <v>1</v>
      </c>
      <c r="D7">
        <v>1</v>
      </c>
      <c r="E7">
        <v>0</v>
      </c>
      <c r="F7">
        <v>0</v>
      </c>
      <c r="G7">
        <v>0</v>
      </c>
      <c r="H7">
        <v>0.5</v>
      </c>
      <c r="I7">
        <v>1</v>
      </c>
      <c r="J7">
        <v>8.4548104956268355E-2</v>
      </c>
      <c r="K7">
        <v>0.41492537313432853</v>
      </c>
      <c r="L7">
        <v>0.39166666666666689</v>
      </c>
      <c r="M7">
        <v>0.31666666666666704</v>
      </c>
      <c r="N7">
        <v>0.50892164468580292</v>
      </c>
      <c r="O7">
        <v>0.4</v>
      </c>
      <c r="P7">
        <v>0.50188679245283019</v>
      </c>
      <c r="Q7">
        <v>0.8058252427184468</v>
      </c>
      <c r="R7">
        <v>0.39523809523809528</v>
      </c>
      <c r="S7">
        <v>0.15625</v>
      </c>
      <c r="T7">
        <v>1</v>
      </c>
      <c r="U7">
        <v>0.94594594594594594</v>
      </c>
      <c r="V7">
        <v>0.1111111111111111</v>
      </c>
      <c r="W7">
        <v>0.23684210526315788</v>
      </c>
      <c r="X7">
        <v>0.79216523509259718</v>
      </c>
    </row>
    <row r="8" spans="1:24" x14ac:dyDescent="0.2">
      <c r="A8" t="s">
        <v>25</v>
      </c>
      <c r="B8">
        <v>93</v>
      </c>
      <c r="C8">
        <v>0.4</v>
      </c>
      <c r="D8">
        <f>20/21</f>
        <v>0.95238095238095233</v>
      </c>
      <c r="E8">
        <v>1</v>
      </c>
      <c r="F8">
        <v>1</v>
      </c>
      <c r="G8">
        <v>0</v>
      </c>
      <c r="H8">
        <v>0.5</v>
      </c>
      <c r="I8">
        <v>0</v>
      </c>
      <c r="J8">
        <v>0.5860058309037901</v>
      </c>
      <c r="K8">
        <v>0.69253731343283587</v>
      </c>
      <c r="L8">
        <v>0.83333333333333337</v>
      </c>
      <c r="M8">
        <v>0.59166666666666679</v>
      </c>
      <c r="N8">
        <v>0.77851047323506595</v>
      </c>
      <c r="O8">
        <v>0.3</v>
      </c>
      <c r="P8">
        <v>0.46037735849056605</v>
      </c>
      <c r="Q8">
        <v>0.65048543689320393</v>
      </c>
      <c r="R8">
        <v>0.74761904761904774</v>
      </c>
      <c r="S8">
        <v>0.90625</v>
      </c>
      <c r="T8">
        <v>0.47169811320754718</v>
      </c>
      <c r="U8">
        <v>0.10810810810810811</v>
      </c>
      <c r="V8">
        <v>0.25</v>
      </c>
      <c r="W8">
        <v>0.23684210526315788</v>
      </c>
      <c r="X8">
        <v>0.5724144779305893</v>
      </c>
    </row>
    <row r="9" spans="1:24" x14ac:dyDescent="0.2">
      <c r="A9" t="s">
        <v>25</v>
      </c>
      <c r="B9">
        <v>134</v>
      </c>
      <c r="C9">
        <v>0.8</v>
      </c>
      <c r="D9">
        <f>12/21</f>
        <v>0.5714285714285714</v>
      </c>
      <c r="E9">
        <v>0</v>
      </c>
      <c r="F9">
        <v>0</v>
      </c>
      <c r="G9">
        <v>0</v>
      </c>
      <c r="H9">
        <v>0.5</v>
      </c>
      <c r="I9">
        <v>0</v>
      </c>
      <c r="J9">
        <v>0.34402332361516058</v>
      </c>
      <c r="K9">
        <v>0.52388059701492529</v>
      </c>
      <c r="L9">
        <v>0.44166666666666643</v>
      </c>
      <c r="M9">
        <v>0.35000000000000026</v>
      </c>
      <c r="N9">
        <v>0.40806826997672613</v>
      </c>
      <c r="O9">
        <v>0.2</v>
      </c>
      <c r="P9">
        <v>0.32075471698113206</v>
      </c>
      <c r="Q9">
        <v>0.6893203883495147</v>
      </c>
      <c r="R9">
        <v>0.68095238095238098</v>
      </c>
      <c r="S9">
        <v>0.14375000000000004</v>
      </c>
      <c r="T9">
        <v>0.42767295597484278</v>
      </c>
      <c r="U9">
        <v>0.35135135135135137</v>
      </c>
      <c r="V9">
        <v>0.30555555555555558</v>
      </c>
      <c r="W9">
        <v>0.36842105263157893</v>
      </c>
      <c r="X9">
        <v>8.2692021250186182E-2</v>
      </c>
    </row>
    <row r="10" spans="1:24" x14ac:dyDescent="0.2">
      <c r="A10" t="s">
        <v>25</v>
      </c>
      <c r="B10">
        <v>134</v>
      </c>
      <c r="C10">
        <v>0.8</v>
      </c>
      <c r="D10">
        <f>12/21</f>
        <v>0.5714285714285714</v>
      </c>
      <c r="E10">
        <v>0</v>
      </c>
      <c r="F10">
        <v>0</v>
      </c>
      <c r="G10">
        <v>0</v>
      </c>
      <c r="H10">
        <v>0.5</v>
      </c>
      <c r="I10">
        <v>0</v>
      </c>
      <c r="J10">
        <v>0.34402332361516058</v>
      </c>
      <c r="K10">
        <v>0.52388059701492529</v>
      </c>
      <c r="L10">
        <v>0.44166666666666643</v>
      </c>
      <c r="M10">
        <v>0.35000000000000026</v>
      </c>
      <c r="N10">
        <v>0.40651667959658649</v>
      </c>
      <c r="O10">
        <v>0.2</v>
      </c>
      <c r="P10">
        <v>0.32075471698113206</v>
      </c>
      <c r="Q10">
        <v>0.6893203883495147</v>
      </c>
      <c r="R10">
        <v>0.68095238095238098</v>
      </c>
      <c r="S10">
        <v>0.14375000000000004</v>
      </c>
      <c r="T10">
        <v>0.42767295597484278</v>
      </c>
      <c r="U10">
        <v>0.35135135135135137</v>
      </c>
      <c r="V10">
        <v>0.30555555555555558</v>
      </c>
      <c r="W10">
        <v>0.36842105263157893</v>
      </c>
      <c r="X10">
        <v>0.11223375204806117</v>
      </c>
    </row>
    <row r="11" spans="1:24" x14ac:dyDescent="0.2">
      <c r="A11" t="s">
        <v>25</v>
      </c>
      <c r="B11">
        <v>134</v>
      </c>
      <c r="C11">
        <v>0.8</v>
      </c>
      <c r="D11">
        <f>12/21</f>
        <v>0.5714285714285714</v>
      </c>
      <c r="E11">
        <v>0</v>
      </c>
      <c r="F11">
        <v>0</v>
      </c>
      <c r="G11">
        <v>0</v>
      </c>
      <c r="H11">
        <v>0.5</v>
      </c>
      <c r="I11">
        <v>0</v>
      </c>
      <c r="J11">
        <v>0.34402332361516058</v>
      </c>
      <c r="K11">
        <v>0.52388059701492529</v>
      </c>
      <c r="L11">
        <v>0.44166666666666643</v>
      </c>
      <c r="M11">
        <v>0.35000000000000026</v>
      </c>
      <c r="N11">
        <v>0.46198603568657876</v>
      </c>
      <c r="O11">
        <v>0.2</v>
      </c>
      <c r="P11">
        <v>0.32075471698113206</v>
      </c>
      <c r="Q11">
        <v>0.6893203883495147</v>
      </c>
      <c r="R11">
        <v>0.68095238095238098</v>
      </c>
      <c r="S11">
        <v>0.14375000000000004</v>
      </c>
      <c r="T11">
        <v>0.42767295597484278</v>
      </c>
      <c r="U11">
        <v>0.35135135135135137</v>
      </c>
      <c r="V11">
        <v>0.30555555555555558</v>
      </c>
      <c r="W11">
        <v>0.36842105263157893</v>
      </c>
      <c r="X11">
        <v>0.15096072687552753</v>
      </c>
    </row>
    <row r="12" spans="1:24" x14ac:dyDescent="0.2">
      <c r="A12" t="s">
        <v>25</v>
      </c>
      <c r="B12">
        <v>168</v>
      </c>
      <c r="C12">
        <v>0.8</v>
      </c>
      <c r="D12">
        <f>8/21</f>
        <v>0.38095238095238093</v>
      </c>
      <c r="E12">
        <v>0</v>
      </c>
      <c r="F12">
        <v>0</v>
      </c>
      <c r="G12">
        <v>0</v>
      </c>
      <c r="H12">
        <v>0</v>
      </c>
      <c r="I12">
        <v>0</v>
      </c>
      <c r="J12">
        <v>0.24781341107871713</v>
      </c>
      <c r="K12">
        <v>0.3179104477611942</v>
      </c>
      <c r="L12">
        <v>0.29166666666666669</v>
      </c>
      <c r="M12">
        <v>0.45833333333333331</v>
      </c>
      <c r="N12">
        <v>0.20170674941815361</v>
      </c>
      <c r="O12">
        <v>0.2</v>
      </c>
      <c r="P12">
        <v>0.13584905660377358</v>
      </c>
      <c r="Q12">
        <v>0.23300970873786389</v>
      </c>
      <c r="R12">
        <v>0.580952380952381</v>
      </c>
      <c r="S12">
        <v>0.15000000000000002</v>
      </c>
      <c r="T12">
        <v>0.13207547169811321</v>
      </c>
      <c r="U12">
        <v>0.56756756756756754</v>
      </c>
      <c r="V12">
        <v>0.5</v>
      </c>
      <c r="W12">
        <v>0.55263157894736847</v>
      </c>
      <c r="X12">
        <v>7.7727024477434084E-2</v>
      </c>
    </row>
    <row r="13" spans="1:24" x14ac:dyDescent="0.2">
      <c r="A13" t="s">
        <v>25</v>
      </c>
      <c r="B13">
        <v>134</v>
      </c>
      <c r="C13">
        <v>1</v>
      </c>
      <c r="D13">
        <v>1</v>
      </c>
      <c r="E13">
        <v>0</v>
      </c>
      <c r="F13">
        <v>0</v>
      </c>
      <c r="G13">
        <v>0</v>
      </c>
      <c r="H13">
        <v>0.5</v>
      </c>
      <c r="I13">
        <v>1</v>
      </c>
      <c r="J13">
        <v>8.4548104956268355E-2</v>
      </c>
      <c r="K13">
        <v>0.41492537313432853</v>
      </c>
      <c r="L13">
        <v>0.39166666666666689</v>
      </c>
      <c r="M13">
        <v>0.31666666666666704</v>
      </c>
      <c r="N13">
        <v>0.4918541505042669</v>
      </c>
      <c r="O13">
        <v>0.4</v>
      </c>
      <c r="P13">
        <v>0.50188679245283019</v>
      </c>
      <c r="Q13">
        <v>0.8058252427184468</v>
      </c>
      <c r="R13">
        <v>0.39523809523809528</v>
      </c>
      <c r="S13">
        <v>0.15625</v>
      </c>
      <c r="T13">
        <v>1</v>
      </c>
      <c r="U13">
        <v>0.94594594594594594</v>
      </c>
      <c r="V13">
        <v>0.1111111111111111</v>
      </c>
      <c r="W13">
        <v>0.23684210526315788</v>
      </c>
      <c r="X13">
        <v>0.68045280770567496</v>
      </c>
    </row>
    <row r="14" spans="1:24" x14ac:dyDescent="0.2">
      <c r="A14" t="s">
        <v>25</v>
      </c>
      <c r="B14">
        <v>134</v>
      </c>
      <c r="C14">
        <v>1</v>
      </c>
      <c r="D14">
        <v>1</v>
      </c>
      <c r="E14">
        <v>0</v>
      </c>
      <c r="F14">
        <v>0</v>
      </c>
      <c r="G14">
        <v>0</v>
      </c>
      <c r="H14">
        <v>0.5</v>
      </c>
      <c r="I14">
        <v>1</v>
      </c>
      <c r="J14">
        <v>8.4548104956268355E-2</v>
      </c>
      <c r="K14">
        <v>0.41492537313432853</v>
      </c>
      <c r="L14">
        <v>0.39166666666666689</v>
      </c>
      <c r="M14">
        <v>0.31666666666666704</v>
      </c>
      <c r="N14">
        <v>0.4918541505042669</v>
      </c>
      <c r="O14">
        <v>0.4</v>
      </c>
      <c r="P14">
        <v>0.50188679245283019</v>
      </c>
      <c r="Q14">
        <v>0.8058252427184468</v>
      </c>
      <c r="R14">
        <v>0.39523809523809528</v>
      </c>
      <c r="S14">
        <v>0.15625</v>
      </c>
      <c r="T14">
        <v>1</v>
      </c>
      <c r="U14">
        <v>0.94594594594594594</v>
      </c>
      <c r="V14">
        <v>0.1111111111111111</v>
      </c>
      <c r="W14">
        <v>0.23684210526315788</v>
      </c>
      <c r="X14">
        <v>0.7176902835013157</v>
      </c>
    </row>
    <row r="15" spans="1:24" x14ac:dyDescent="0.2">
      <c r="A15" t="s">
        <v>25</v>
      </c>
      <c r="B15">
        <v>5</v>
      </c>
      <c r="C15">
        <v>0.6</v>
      </c>
      <c r="D15">
        <f>20/21</f>
        <v>0.95238095238095233</v>
      </c>
      <c r="E15">
        <v>0</v>
      </c>
      <c r="F15">
        <v>0</v>
      </c>
      <c r="G15">
        <v>0</v>
      </c>
      <c r="H15">
        <v>0.5</v>
      </c>
      <c r="I15">
        <v>0</v>
      </c>
      <c r="J15">
        <v>0.74052478134110777</v>
      </c>
      <c r="K15">
        <v>0.86716417910447752</v>
      </c>
      <c r="L15">
        <v>0.9750000000000002</v>
      </c>
      <c r="M15">
        <v>0.63333333333333341</v>
      </c>
      <c r="N15">
        <v>0.86384794414274635</v>
      </c>
      <c r="O15">
        <v>0.6</v>
      </c>
      <c r="P15">
        <v>0.91698113207547172</v>
      </c>
      <c r="Q15">
        <v>0.86407766990291246</v>
      </c>
      <c r="R15">
        <v>0.60952380952380958</v>
      </c>
      <c r="S15">
        <v>6.25E-2</v>
      </c>
      <c r="T15">
        <v>0.85534591194968557</v>
      </c>
      <c r="U15">
        <v>0.1891891891891892</v>
      </c>
      <c r="V15">
        <v>2.7777777777777776E-2</v>
      </c>
      <c r="W15">
        <v>0</v>
      </c>
      <c r="X15">
        <v>1</v>
      </c>
    </row>
    <row r="16" spans="1:24" x14ac:dyDescent="0.2">
      <c r="A16" t="s">
        <v>26</v>
      </c>
      <c r="B16">
        <v>65</v>
      </c>
      <c r="C16">
        <v>0.2</v>
      </c>
      <c r="D16">
        <f>12/21</f>
        <v>0.5714285714285714</v>
      </c>
      <c r="E16">
        <v>0</v>
      </c>
      <c r="F16">
        <v>0</v>
      </c>
      <c r="G16">
        <v>1</v>
      </c>
      <c r="H16">
        <v>0</v>
      </c>
      <c r="I16">
        <v>0</v>
      </c>
      <c r="J16">
        <v>0.46064139941690979</v>
      </c>
      <c r="K16">
        <v>0.5149253731343284</v>
      </c>
      <c r="L16">
        <v>0.51666666666666694</v>
      </c>
      <c r="M16">
        <v>0.50833333333333341</v>
      </c>
      <c r="N16">
        <v>0.35919317300232739</v>
      </c>
      <c r="O16">
        <v>0.2</v>
      </c>
      <c r="P16">
        <v>0.23018867924528302</v>
      </c>
      <c r="Q16">
        <v>0.38834951456310679</v>
      </c>
      <c r="R16">
        <v>0.70000000000000007</v>
      </c>
      <c r="S16">
        <v>0.10624999999999996</v>
      </c>
      <c r="T16">
        <v>0.27672955974842767</v>
      </c>
      <c r="U16">
        <v>2.7027027027027029E-2</v>
      </c>
      <c r="V16">
        <v>0.3888888888888889</v>
      </c>
      <c r="W16">
        <v>0.42105263157894735</v>
      </c>
      <c r="X16">
        <v>0.12089767141651359</v>
      </c>
    </row>
    <row r="17" spans="1:24" x14ac:dyDescent="0.2">
      <c r="A17" t="s">
        <v>26</v>
      </c>
      <c r="B17">
        <v>65</v>
      </c>
      <c r="C17">
        <v>0.2</v>
      </c>
      <c r="D17">
        <f>12/21</f>
        <v>0.5714285714285714</v>
      </c>
      <c r="E17">
        <v>0</v>
      </c>
      <c r="F17">
        <v>0</v>
      </c>
      <c r="G17">
        <v>1</v>
      </c>
      <c r="H17">
        <v>0</v>
      </c>
      <c r="I17">
        <v>0</v>
      </c>
      <c r="J17">
        <v>0.46064139941690979</v>
      </c>
      <c r="K17">
        <v>0.5149253731343284</v>
      </c>
      <c r="L17">
        <v>0.51666666666666694</v>
      </c>
      <c r="M17">
        <v>0.50833333333333341</v>
      </c>
      <c r="N17">
        <v>0.37626066718386347</v>
      </c>
      <c r="O17">
        <v>0.2</v>
      </c>
      <c r="P17">
        <v>0.23018867924528302</v>
      </c>
      <c r="Q17">
        <v>0.38834951456310679</v>
      </c>
      <c r="R17">
        <v>0.70000000000000007</v>
      </c>
      <c r="S17">
        <v>0.10624999999999996</v>
      </c>
      <c r="T17">
        <v>0.27672955974842767</v>
      </c>
      <c r="U17">
        <v>2.7027027027027029E-2</v>
      </c>
      <c r="V17">
        <v>0.3888888888888889</v>
      </c>
      <c r="W17">
        <v>0.42105263157894735</v>
      </c>
      <c r="X17">
        <v>0.1521771510848518</v>
      </c>
    </row>
    <row r="18" spans="1:24" x14ac:dyDescent="0.2">
      <c r="A18" t="s">
        <v>26</v>
      </c>
      <c r="B18">
        <v>74</v>
      </c>
      <c r="C18">
        <v>0.6</v>
      </c>
      <c r="D18">
        <f>12/21</f>
        <v>0.5714285714285714</v>
      </c>
      <c r="E18">
        <v>0</v>
      </c>
      <c r="F18">
        <v>0</v>
      </c>
      <c r="G18">
        <v>1</v>
      </c>
      <c r="H18">
        <v>0</v>
      </c>
      <c r="I18">
        <v>0</v>
      </c>
      <c r="J18">
        <v>0.26530612244897978</v>
      </c>
      <c r="K18">
        <v>0.26268656716417904</v>
      </c>
      <c r="L18">
        <v>0.27500000000000036</v>
      </c>
      <c r="M18">
        <v>0.55833333333333357</v>
      </c>
      <c r="N18">
        <v>0.20442203258339797</v>
      </c>
      <c r="O18">
        <v>0.2</v>
      </c>
      <c r="P18">
        <v>0.1169811320754717</v>
      </c>
      <c r="Q18">
        <v>0.1359223300970871</v>
      </c>
      <c r="R18">
        <v>0.45714285714285713</v>
      </c>
      <c r="S18">
        <v>0.125</v>
      </c>
      <c r="T18">
        <v>8.8050314465408799E-2</v>
      </c>
      <c r="U18">
        <v>0.35135135135135137</v>
      </c>
      <c r="V18">
        <v>0.5</v>
      </c>
      <c r="W18">
        <v>0.57894736842105265</v>
      </c>
      <c r="X18">
        <v>3.4010227893351869E-2</v>
      </c>
    </row>
    <row r="19" spans="1:24" x14ac:dyDescent="0.2">
      <c r="A19" t="s">
        <v>26</v>
      </c>
      <c r="B19">
        <v>83</v>
      </c>
      <c r="C19">
        <v>0.8</v>
      </c>
      <c r="D19">
        <f>11/21</f>
        <v>0.52380952380952384</v>
      </c>
      <c r="E19">
        <v>0</v>
      </c>
      <c r="F19">
        <v>0</v>
      </c>
      <c r="G19">
        <v>0</v>
      </c>
      <c r="H19">
        <v>0</v>
      </c>
      <c r="I19">
        <v>0</v>
      </c>
      <c r="J19">
        <v>0.20699708454810514</v>
      </c>
      <c r="K19">
        <v>0.23582089552238822</v>
      </c>
      <c r="L19">
        <v>0.25833333333333347</v>
      </c>
      <c r="M19">
        <v>0.49166666666666714</v>
      </c>
      <c r="N19">
        <v>0.21799844840961985</v>
      </c>
      <c r="O19">
        <v>0.2</v>
      </c>
      <c r="P19">
        <v>0.13584905660377358</v>
      </c>
      <c r="Q19">
        <v>0.6893203883495147</v>
      </c>
      <c r="R19">
        <v>0.1380952380952381</v>
      </c>
      <c r="S19">
        <v>0.125</v>
      </c>
      <c r="T19">
        <v>0.13207547169811321</v>
      </c>
      <c r="U19">
        <v>0.40540540540540543</v>
      </c>
      <c r="V19">
        <v>0.5</v>
      </c>
      <c r="W19">
        <v>0.52631578947368418</v>
      </c>
      <c r="X19">
        <v>0</v>
      </c>
    </row>
    <row r="20" spans="1:24" x14ac:dyDescent="0.2">
      <c r="A20" t="s">
        <v>26</v>
      </c>
      <c r="B20">
        <v>83</v>
      </c>
      <c r="C20">
        <v>0.8</v>
      </c>
      <c r="D20">
        <f>11/21</f>
        <v>0.52380952380952384</v>
      </c>
      <c r="E20">
        <v>0</v>
      </c>
      <c r="F20">
        <v>0</v>
      </c>
      <c r="G20">
        <v>0</v>
      </c>
      <c r="H20">
        <v>0</v>
      </c>
      <c r="I20">
        <v>0</v>
      </c>
      <c r="J20">
        <v>0.20699708454810514</v>
      </c>
      <c r="K20">
        <v>0.25074626865671656</v>
      </c>
      <c r="L20">
        <v>0.27500000000000036</v>
      </c>
      <c r="M20">
        <v>0.49166666666666714</v>
      </c>
      <c r="N20">
        <v>0.2451512800620636</v>
      </c>
      <c r="O20">
        <v>0.2</v>
      </c>
      <c r="P20">
        <v>0.17735849056603772</v>
      </c>
      <c r="Q20">
        <v>0.6893203883495147</v>
      </c>
      <c r="R20">
        <v>0.27142857142857157</v>
      </c>
      <c r="S20">
        <v>0.10624999999999996</v>
      </c>
      <c r="T20">
        <v>0.15723270440251572</v>
      </c>
      <c r="U20">
        <v>0.13513513513513514</v>
      </c>
      <c r="V20">
        <v>0.3611111111111111</v>
      </c>
      <c r="W20">
        <v>0.39473684210526316</v>
      </c>
      <c r="X20">
        <v>4.8036343776376549E-2</v>
      </c>
    </row>
    <row r="21" spans="1:24" x14ac:dyDescent="0.2">
      <c r="A21" t="s">
        <v>26</v>
      </c>
      <c r="B21">
        <v>83</v>
      </c>
      <c r="C21">
        <v>0.8</v>
      </c>
      <c r="D21">
        <f>11/21</f>
        <v>0.52380952380952384</v>
      </c>
      <c r="E21">
        <v>0</v>
      </c>
      <c r="F21">
        <v>0</v>
      </c>
      <c r="G21">
        <v>0</v>
      </c>
      <c r="H21">
        <v>1</v>
      </c>
      <c r="I21">
        <v>0</v>
      </c>
      <c r="J21">
        <v>0.19533527696793004</v>
      </c>
      <c r="K21">
        <v>0.24179104477611965</v>
      </c>
      <c r="L21">
        <v>0.29166666666666669</v>
      </c>
      <c r="M21">
        <v>0.65833333333333377</v>
      </c>
      <c r="N21">
        <v>0.29169899146625289</v>
      </c>
      <c r="O21">
        <v>0.2</v>
      </c>
      <c r="P21">
        <v>0.17735849056603772</v>
      </c>
      <c r="Q21">
        <v>0.6893203883495147</v>
      </c>
      <c r="R21">
        <v>0.27142857142857157</v>
      </c>
      <c r="S21">
        <v>0.10624999999999996</v>
      </c>
      <c r="T21">
        <v>0.15723270440251572</v>
      </c>
      <c r="U21">
        <v>0.13513513513513514</v>
      </c>
      <c r="V21">
        <v>0.3611111111111111</v>
      </c>
      <c r="W21">
        <v>0.39473684210526316</v>
      </c>
      <c r="X21">
        <v>6.1690084901444814E-2</v>
      </c>
    </row>
    <row r="22" spans="1:24" x14ac:dyDescent="0.2">
      <c r="A22" t="s">
        <v>26</v>
      </c>
      <c r="B22">
        <v>87</v>
      </c>
      <c r="C22">
        <v>0.6</v>
      </c>
      <c r="D22">
        <f>12/21</f>
        <v>0.5714285714285714</v>
      </c>
      <c r="E22">
        <v>0</v>
      </c>
      <c r="F22">
        <v>0</v>
      </c>
      <c r="G22">
        <v>0</v>
      </c>
      <c r="H22">
        <v>0</v>
      </c>
      <c r="I22">
        <v>0</v>
      </c>
      <c r="J22">
        <v>0.26530612244897978</v>
      </c>
      <c r="K22">
        <v>0.26268656716417904</v>
      </c>
      <c r="L22">
        <v>0.27500000000000036</v>
      </c>
      <c r="M22">
        <v>0.55833333333333357</v>
      </c>
      <c r="N22">
        <v>0.19278510473235067</v>
      </c>
      <c r="O22">
        <v>0.2</v>
      </c>
      <c r="P22">
        <v>0.1169811320754717</v>
      </c>
      <c r="Q22">
        <v>0.1359223300970871</v>
      </c>
      <c r="R22">
        <v>0.45714285714285713</v>
      </c>
      <c r="S22">
        <v>0.125</v>
      </c>
      <c r="T22">
        <v>8.8050314465408799E-2</v>
      </c>
      <c r="U22">
        <v>0.35135135135135137</v>
      </c>
      <c r="V22">
        <v>0.61111111111111116</v>
      </c>
      <c r="W22">
        <v>0.60526315789473684</v>
      </c>
      <c r="X22">
        <v>5.7097462886649122E-3</v>
      </c>
    </row>
    <row r="23" spans="1:24" x14ac:dyDescent="0.2">
      <c r="A23" t="s">
        <v>26</v>
      </c>
      <c r="B23">
        <v>87</v>
      </c>
      <c r="C23">
        <v>0.6</v>
      </c>
      <c r="D23">
        <f>12/21</f>
        <v>0.5714285714285714</v>
      </c>
      <c r="E23">
        <v>0</v>
      </c>
      <c r="F23">
        <v>0</v>
      </c>
      <c r="G23">
        <v>0</v>
      </c>
      <c r="H23">
        <v>0</v>
      </c>
      <c r="I23">
        <v>0</v>
      </c>
      <c r="J23">
        <v>0.26530612244897978</v>
      </c>
      <c r="K23">
        <v>0.26268656716417904</v>
      </c>
      <c r="L23">
        <v>0.27500000000000036</v>
      </c>
      <c r="M23">
        <v>0.55833333333333357</v>
      </c>
      <c r="N23">
        <v>0.21411947245927077</v>
      </c>
      <c r="O23">
        <v>0.2</v>
      </c>
      <c r="P23">
        <v>0.1169811320754717</v>
      </c>
      <c r="Q23">
        <v>0.1359223300970871</v>
      </c>
      <c r="R23">
        <v>0.45714285714285713</v>
      </c>
      <c r="S23">
        <v>0.125</v>
      </c>
      <c r="T23">
        <v>8.8050314465408799E-2</v>
      </c>
      <c r="U23">
        <v>0.35135135135135137</v>
      </c>
      <c r="V23">
        <v>0.5</v>
      </c>
      <c r="W23">
        <v>0.57894736842105265</v>
      </c>
      <c r="X23">
        <v>3.0286480313787795E-2</v>
      </c>
    </row>
    <row r="24" spans="1:24" x14ac:dyDescent="0.2">
      <c r="A24" t="s">
        <v>26</v>
      </c>
      <c r="B24">
        <v>91</v>
      </c>
      <c r="C24">
        <v>0.4</v>
      </c>
      <c r="D24">
        <f>12/21</f>
        <v>0.5714285714285714</v>
      </c>
      <c r="E24">
        <v>0</v>
      </c>
      <c r="F24">
        <v>0</v>
      </c>
      <c r="G24">
        <v>1</v>
      </c>
      <c r="H24">
        <v>0</v>
      </c>
      <c r="I24">
        <v>0</v>
      </c>
      <c r="J24">
        <v>0.26530612244897978</v>
      </c>
      <c r="K24">
        <v>0.3761194029850749</v>
      </c>
      <c r="L24">
        <v>0.3416666666666674</v>
      </c>
      <c r="M24">
        <v>0.41666666666666669</v>
      </c>
      <c r="N24">
        <v>0.24088440651667958</v>
      </c>
      <c r="O24">
        <v>0.2</v>
      </c>
      <c r="P24">
        <v>0.13962264150943396</v>
      </c>
      <c r="Q24">
        <v>0.27184466019417464</v>
      </c>
      <c r="R24">
        <v>0.45714285714285713</v>
      </c>
      <c r="S24">
        <v>0.125</v>
      </c>
      <c r="T24">
        <v>0.13836477987421383</v>
      </c>
      <c r="U24">
        <v>0.35135135135135137</v>
      </c>
      <c r="V24">
        <v>0.47222222222222221</v>
      </c>
      <c r="W24">
        <v>0.55263157894736847</v>
      </c>
      <c r="X24">
        <v>5.1635966436621814E-2</v>
      </c>
    </row>
    <row r="25" spans="1:24" x14ac:dyDescent="0.2">
      <c r="A25" t="s">
        <v>26</v>
      </c>
      <c r="B25">
        <v>91</v>
      </c>
      <c r="C25">
        <v>0.4</v>
      </c>
      <c r="D25">
        <f>12/21</f>
        <v>0.5714285714285714</v>
      </c>
      <c r="E25">
        <v>1</v>
      </c>
      <c r="F25">
        <v>0</v>
      </c>
      <c r="G25">
        <v>1</v>
      </c>
      <c r="H25">
        <v>0</v>
      </c>
      <c r="I25">
        <v>0</v>
      </c>
      <c r="J25">
        <v>0.26530612244897978</v>
      </c>
      <c r="K25">
        <v>0.3761194029850749</v>
      </c>
      <c r="L25">
        <v>0.3416666666666674</v>
      </c>
      <c r="M25">
        <v>0.41666666666666669</v>
      </c>
      <c r="N25">
        <v>0.30527540729247477</v>
      </c>
      <c r="O25">
        <v>0.2</v>
      </c>
      <c r="P25">
        <v>0.18490566037735848</v>
      </c>
      <c r="Q25">
        <v>0.34951456310679607</v>
      </c>
      <c r="R25">
        <v>0.60952380952380958</v>
      </c>
      <c r="S25">
        <v>0.96875</v>
      </c>
      <c r="T25">
        <v>5.0314465408805034E-2</v>
      </c>
      <c r="U25">
        <v>0.1891891891891892</v>
      </c>
      <c r="V25">
        <v>0.69444444444444442</v>
      </c>
      <c r="W25">
        <v>0.81578947368421051</v>
      </c>
      <c r="X25">
        <v>6.6282706916240511E-2</v>
      </c>
    </row>
    <row r="26" spans="1:24" x14ac:dyDescent="0.2">
      <c r="A26" t="s">
        <v>26</v>
      </c>
      <c r="B26">
        <v>91</v>
      </c>
      <c r="C26">
        <v>0.4</v>
      </c>
      <c r="D26">
        <f>12/21</f>
        <v>0.5714285714285714</v>
      </c>
      <c r="E26">
        <v>0</v>
      </c>
      <c r="F26">
        <v>0</v>
      </c>
      <c r="G26">
        <v>1</v>
      </c>
      <c r="H26">
        <v>0</v>
      </c>
      <c r="I26">
        <v>0</v>
      </c>
      <c r="J26">
        <v>0.26530612244897978</v>
      </c>
      <c r="K26">
        <v>0.3761194029850749</v>
      </c>
      <c r="L26">
        <v>0.3416666666666674</v>
      </c>
      <c r="M26">
        <v>0.41666666666666669</v>
      </c>
      <c r="N26">
        <v>0.24592707525213345</v>
      </c>
      <c r="O26">
        <v>0.2</v>
      </c>
      <c r="P26">
        <v>0.13962264150943396</v>
      </c>
      <c r="Q26">
        <v>0.27184466019417464</v>
      </c>
      <c r="R26">
        <v>0.45714285714285713</v>
      </c>
      <c r="S26">
        <v>0.125</v>
      </c>
      <c r="T26">
        <v>0.13836477987421383</v>
      </c>
      <c r="U26">
        <v>0.35135135135135137</v>
      </c>
      <c r="V26">
        <v>0.41666666666666669</v>
      </c>
      <c r="W26">
        <v>0.47368421052631576</v>
      </c>
      <c r="X26">
        <v>8.0432947718583989E-2</v>
      </c>
    </row>
    <row r="27" spans="1:24" x14ac:dyDescent="0.2">
      <c r="A27" t="s">
        <v>26</v>
      </c>
      <c r="B27">
        <v>98</v>
      </c>
      <c r="C27">
        <v>0.6</v>
      </c>
      <c r="D27">
        <f>15/21</f>
        <v>0.7142857142857143</v>
      </c>
      <c r="E27">
        <v>0</v>
      </c>
      <c r="F27">
        <v>0</v>
      </c>
      <c r="G27">
        <v>0</v>
      </c>
      <c r="H27">
        <v>0</v>
      </c>
      <c r="I27">
        <v>0</v>
      </c>
      <c r="J27">
        <v>0.2303206997084549</v>
      </c>
      <c r="K27">
        <v>0.22089552238805987</v>
      </c>
      <c r="L27">
        <v>0.27500000000000036</v>
      </c>
      <c r="M27">
        <v>0.35000000000000026</v>
      </c>
      <c r="N27">
        <v>0.14972847168347556</v>
      </c>
      <c r="O27">
        <v>0.2</v>
      </c>
      <c r="P27">
        <v>0.10943396226415095</v>
      </c>
      <c r="Q27">
        <v>0.11650485436893174</v>
      </c>
      <c r="R27">
        <v>0.49523809523809526</v>
      </c>
      <c r="S27">
        <v>0.16249999999999998</v>
      </c>
      <c r="T27">
        <v>0.13836477987421383</v>
      </c>
      <c r="U27">
        <v>0.67567567567567566</v>
      </c>
      <c r="V27">
        <v>0.69444444444444442</v>
      </c>
      <c r="W27">
        <v>0.71052631578947367</v>
      </c>
      <c r="X27">
        <v>2.9219006007646094E-2</v>
      </c>
    </row>
    <row r="28" spans="1:24" x14ac:dyDescent="0.2">
      <c r="A28" t="s">
        <v>26</v>
      </c>
      <c r="B28">
        <v>101</v>
      </c>
      <c r="C28">
        <v>0.6</v>
      </c>
      <c r="D28">
        <f>9/21</f>
        <v>0.42857142857142855</v>
      </c>
      <c r="E28">
        <v>0</v>
      </c>
      <c r="F28">
        <v>0</v>
      </c>
      <c r="G28">
        <v>0</v>
      </c>
      <c r="H28">
        <v>0</v>
      </c>
      <c r="I28">
        <v>0</v>
      </c>
      <c r="J28">
        <v>0.20699708454810514</v>
      </c>
      <c r="K28">
        <v>0.13283582089552248</v>
      </c>
      <c r="L28">
        <v>0.30833333333333357</v>
      </c>
      <c r="M28">
        <v>0.40000000000000036</v>
      </c>
      <c r="N28">
        <v>0.13537626066718386</v>
      </c>
      <c r="O28">
        <v>0.2</v>
      </c>
      <c r="P28">
        <v>6.7924528301886791E-2</v>
      </c>
      <c r="Q28">
        <v>0</v>
      </c>
      <c r="R28">
        <v>0.47619047619047616</v>
      </c>
      <c r="S28">
        <v>0.19374999999999998</v>
      </c>
      <c r="T28">
        <v>7.5471698113207544E-2</v>
      </c>
      <c r="U28">
        <v>0.72972972972972971</v>
      </c>
      <c r="V28">
        <v>0.69444444444444442</v>
      </c>
      <c r="W28">
        <v>0.68421052631578949</v>
      </c>
      <c r="X28">
        <v>6.9758204657166976E-3</v>
      </c>
    </row>
    <row r="29" spans="1:24" x14ac:dyDescent="0.2">
      <c r="A29" t="s">
        <v>26</v>
      </c>
      <c r="B29">
        <v>101</v>
      </c>
      <c r="C29">
        <v>0.6</v>
      </c>
      <c r="D29">
        <f>9/21</f>
        <v>0.42857142857142855</v>
      </c>
      <c r="E29">
        <v>0</v>
      </c>
      <c r="F29">
        <v>0</v>
      </c>
      <c r="G29">
        <v>0</v>
      </c>
      <c r="H29">
        <v>0</v>
      </c>
      <c r="I29">
        <v>0</v>
      </c>
      <c r="J29">
        <v>0.20699708454810514</v>
      </c>
      <c r="K29">
        <v>0.13283582089552248</v>
      </c>
      <c r="L29">
        <v>0.30833333333333357</v>
      </c>
      <c r="M29">
        <v>0.40000000000000036</v>
      </c>
      <c r="N29">
        <v>0.17532971295577968</v>
      </c>
      <c r="O29">
        <v>0.2</v>
      </c>
      <c r="P29">
        <v>0.1169811320754717</v>
      </c>
      <c r="Q29">
        <v>0</v>
      </c>
      <c r="R29">
        <v>0.63809523809523816</v>
      </c>
      <c r="S29">
        <v>0.13749999999999996</v>
      </c>
      <c r="T29">
        <v>0.1761006289308176</v>
      </c>
      <c r="U29">
        <v>1</v>
      </c>
      <c r="V29">
        <v>0.47222222222222221</v>
      </c>
      <c r="W29">
        <v>0.47368421052631576</v>
      </c>
      <c r="X29">
        <v>3.5028052231766048E-2</v>
      </c>
    </row>
    <row r="30" spans="1:24" x14ac:dyDescent="0.2">
      <c r="A30" t="s">
        <v>26</v>
      </c>
      <c r="B30">
        <v>101</v>
      </c>
      <c r="C30">
        <v>0.6</v>
      </c>
      <c r="D30">
        <f>9/21</f>
        <v>0.42857142857142855</v>
      </c>
      <c r="E30">
        <v>0</v>
      </c>
      <c r="F30">
        <v>0</v>
      </c>
      <c r="G30">
        <v>0</v>
      </c>
      <c r="H30">
        <v>0</v>
      </c>
      <c r="I30">
        <v>0</v>
      </c>
      <c r="J30">
        <v>0.20699708454810514</v>
      </c>
      <c r="K30">
        <v>0.13283582089552248</v>
      </c>
      <c r="L30">
        <v>0.30833333333333357</v>
      </c>
      <c r="M30">
        <v>0.40000000000000036</v>
      </c>
      <c r="N30">
        <v>0.18153607447633824</v>
      </c>
      <c r="O30">
        <v>0.2</v>
      </c>
      <c r="P30">
        <v>0.1169811320754717</v>
      </c>
      <c r="Q30">
        <v>0</v>
      </c>
      <c r="R30">
        <v>0.63809523809523816</v>
      </c>
      <c r="S30">
        <v>0.13749999999999996</v>
      </c>
      <c r="T30">
        <v>0.1761006289308176</v>
      </c>
      <c r="U30">
        <v>1</v>
      </c>
      <c r="V30">
        <v>0.47222222222222221</v>
      </c>
      <c r="W30">
        <v>0.47368421052631576</v>
      </c>
      <c r="X30">
        <v>4.9923042550022341E-2</v>
      </c>
    </row>
    <row r="31" spans="1:24" x14ac:dyDescent="0.2">
      <c r="A31" t="s">
        <v>26</v>
      </c>
      <c r="B31">
        <v>104</v>
      </c>
      <c r="C31">
        <v>0.6</v>
      </c>
      <c r="D31">
        <f>5/21</f>
        <v>0.23809523809523808</v>
      </c>
      <c r="E31">
        <v>0</v>
      </c>
      <c r="F31">
        <v>0</v>
      </c>
      <c r="G31">
        <v>0</v>
      </c>
      <c r="H31">
        <v>0</v>
      </c>
      <c r="I31">
        <v>0</v>
      </c>
      <c r="J31">
        <v>0.18950437317784249</v>
      </c>
      <c r="K31">
        <v>0.26865671641791045</v>
      </c>
      <c r="L31">
        <v>0.32500000000000046</v>
      </c>
      <c r="M31">
        <v>0.52500000000000036</v>
      </c>
      <c r="N31">
        <v>0.15593483320403415</v>
      </c>
      <c r="O31">
        <v>0.2</v>
      </c>
      <c r="P31">
        <v>0.11320754716981132</v>
      </c>
      <c r="Q31">
        <v>0.11650485436893174</v>
      </c>
      <c r="R31">
        <v>0.51428571428571435</v>
      </c>
      <c r="S31">
        <v>0.125</v>
      </c>
      <c r="T31">
        <v>0.12578616352201258</v>
      </c>
      <c r="U31">
        <v>0.45945945945945948</v>
      </c>
      <c r="V31">
        <v>0.47222222222222221</v>
      </c>
      <c r="W31">
        <v>0.39473684210526316</v>
      </c>
      <c r="X31">
        <v>1.9115237575095577E-3</v>
      </c>
    </row>
    <row r="32" spans="1:24" x14ac:dyDescent="0.2">
      <c r="A32" t="s">
        <v>26</v>
      </c>
      <c r="B32">
        <v>104</v>
      </c>
      <c r="C32">
        <v>0.6</v>
      </c>
      <c r="D32">
        <f>5/21</f>
        <v>0.23809523809523808</v>
      </c>
      <c r="E32">
        <v>0</v>
      </c>
      <c r="F32">
        <v>0</v>
      </c>
      <c r="G32">
        <v>0</v>
      </c>
      <c r="H32">
        <v>0</v>
      </c>
      <c r="I32">
        <v>0</v>
      </c>
      <c r="J32">
        <v>0.18950437317784249</v>
      </c>
      <c r="K32">
        <v>0.26865671641791045</v>
      </c>
      <c r="L32">
        <v>0.32500000000000046</v>
      </c>
      <c r="M32">
        <v>0.52500000000000036</v>
      </c>
      <c r="N32">
        <v>0.15981380915438323</v>
      </c>
      <c r="O32">
        <v>0.2</v>
      </c>
      <c r="P32">
        <v>0.11320754716981132</v>
      </c>
      <c r="Q32">
        <v>0.11650485436893174</v>
      </c>
      <c r="R32">
        <v>0.51428571428571435</v>
      </c>
      <c r="S32">
        <v>0.125</v>
      </c>
      <c r="T32">
        <v>0.12578616352201258</v>
      </c>
      <c r="U32">
        <v>0.45945945945945948</v>
      </c>
      <c r="V32">
        <v>0.5</v>
      </c>
      <c r="W32">
        <v>0.57894736842105265</v>
      </c>
      <c r="X32">
        <v>2.4254009234893997E-2</v>
      </c>
    </row>
    <row r="33" spans="1:24" x14ac:dyDescent="0.2">
      <c r="A33" t="s">
        <v>26</v>
      </c>
      <c r="B33">
        <v>104</v>
      </c>
      <c r="C33">
        <v>0.6</v>
      </c>
      <c r="D33">
        <f>5/21</f>
        <v>0.23809523809523808</v>
      </c>
      <c r="E33">
        <v>0</v>
      </c>
      <c r="F33">
        <v>0</v>
      </c>
      <c r="G33">
        <v>0</v>
      </c>
      <c r="H33">
        <v>0</v>
      </c>
      <c r="I33">
        <v>0</v>
      </c>
      <c r="J33">
        <v>0.18950437317784249</v>
      </c>
      <c r="K33">
        <v>0.26865671641791045</v>
      </c>
      <c r="L33">
        <v>0.32500000000000046</v>
      </c>
      <c r="M33">
        <v>0.52500000000000036</v>
      </c>
      <c r="N33">
        <v>0.1617532971295578</v>
      </c>
      <c r="O33">
        <v>0.2</v>
      </c>
      <c r="P33">
        <v>0.11320754716981132</v>
      </c>
      <c r="Q33">
        <v>0.11650485436893174</v>
      </c>
      <c r="R33">
        <v>0.51428571428571435</v>
      </c>
      <c r="S33">
        <v>0.125</v>
      </c>
      <c r="T33">
        <v>0.12578616352201258</v>
      </c>
      <c r="U33">
        <v>0.45945945945945948</v>
      </c>
      <c r="V33">
        <v>0.5</v>
      </c>
      <c r="W33">
        <v>0.57894736842105265</v>
      </c>
      <c r="X33">
        <v>4.1631497939526342E-2</v>
      </c>
    </row>
    <row r="34" spans="1:24" x14ac:dyDescent="0.2">
      <c r="A34" t="s">
        <v>26</v>
      </c>
      <c r="B34">
        <v>106</v>
      </c>
      <c r="C34">
        <v>0.4</v>
      </c>
      <c r="D34">
        <f>9/21</f>
        <v>0.42857142857142855</v>
      </c>
      <c r="E34">
        <v>0</v>
      </c>
      <c r="F34">
        <v>0</v>
      </c>
      <c r="G34">
        <v>0</v>
      </c>
      <c r="H34">
        <v>0</v>
      </c>
      <c r="I34">
        <v>0</v>
      </c>
      <c r="J34">
        <v>0.28862973760932953</v>
      </c>
      <c r="K34">
        <v>0.39402985074626873</v>
      </c>
      <c r="L34">
        <v>0.40833333333333383</v>
      </c>
      <c r="M34">
        <v>0.45833333333333331</v>
      </c>
      <c r="N34">
        <v>0.29014740108611325</v>
      </c>
      <c r="O34">
        <v>0.2</v>
      </c>
      <c r="P34">
        <v>0.18490566037735848</v>
      </c>
      <c r="Q34">
        <v>0.23300970873786389</v>
      </c>
      <c r="R34">
        <v>0.71904761904761916</v>
      </c>
      <c r="S34">
        <v>0.125</v>
      </c>
      <c r="T34">
        <v>0.2389937106918239</v>
      </c>
      <c r="U34">
        <v>0.89189189189189189</v>
      </c>
      <c r="V34">
        <v>0.3888888888888889</v>
      </c>
      <c r="W34">
        <v>0.44736842105263158</v>
      </c>
      <c r="X34">
        <v>6.893898018966288E-2</v>
      </c>
    </row>
    <row r="35" spans="1:24" x14ac:dyDescent="0.2">
      <c r="A35" t="s">
        <v>26</v>
      </c>
      <c r="B35">
        <v>106</v>
      </c>
      <c r="C35">
        <v>0.4</v>
      </c>
      <c r="D35">
        <f>9/21</f>
        <v>0.42857142857142855</v>
      </c>
      <c r="E35">
        <v>0</v>
      </c>
      <c r="F35">
        <v>0</v>
      </c>
      <c r="G35">
        <v>0</v>
      </c>
      <c r="H35">
        <v>0</v>
      </c>
      <c r="I35">
        <v>0</v>
      </c>
      <c r="J35">
        <v>0.28862973760932953</v>
      </c>
      <c r="K35">
        <v>0.39402985074626873</v>
      </c>
      <c r="L35">
        <v>0.40833333333333383</v>
      </c>
      <c r="M35">
        <v>0.45833333333333331</v>
      </c>
      <c r="N35">
        <v>0.31070597362296354</v>
      </c>
      <c r="O35">
        <v>0.2</v>
      </c>
      <c r="P35">
        <v>0.18490566037735848</v>
      </c>
      <c r="Q35">
        <v>0.23300970873786389</v>
      </c>
      <c r="R35">
        <v>0.71904761904761916</v>
      </c>
      <c r="S35">
        <v>0.125</v>
      </c>
      <c r="T35">
        <v>0.2389937106918239</v>
      </c>
      <c r="U35">
        <v>0.89189189189189189</v>
      </c>
      <c r="V35">
        <v>0.3888888888888889</v>
      </c>
      <c r="W35">
        <v>0.44736842105263158</v>
      </c>
      <c r="X35">
        <v>9.8728960826175466E-2</v>
      </c>
    </row>
    <row r="36" spans="1:24" x14ac:dyDescent="0.2">
      <c r="A36" t="s">
        <v>26</v>
      </c>
      <c r="B36">
        <v>106</v>
      </c>
      <c r="C36">
        <v>0.4</v>
      </c>
      <c r="D36">
        <f>8/21</f>
        <v>0.38095238095238093</v>
      </c>
      <c r="E36">
        <v>0</v>
      </c>
      <c r="F36">
        <v>0</v>
      </c>
      <c r="G36">
        <v>1</v>
      </c>
      <c r="H36">
        <v>0</v>
      </c>
      <c r="I36">
        <v>0</v>
      </c>
      <c r="J36">
        <v>0.30903790087463573</v>
      </c>
      <c r="K36">
        <v>0.48208955223880612</v>
      </c>
      <c r="L36">
        <v>0.40833333333333383</v>
      </c>
      <c r="M36">
        <v>0.57500000000000051</v>
      </c>
      <c r="N36">
        <v>0.32428238944918542</v>
      </c>
      <c r="O36">
        <v>0.2</v>
      </c>
      <c r="P36">
        <v>0.22264150943396227</v>
      </c>
      <c r="Q36">
        <v>0.40776699029126212</v>
      </c>
      <c r="R36">
        <v>0.66666666666666685</v>
      </c>
      <c r="S36">
        <v>9.375E-2</v>
      </c>
      <c r="T36">
        <v>0.3081761006289308</v>
      </c>
      <c r="U36">
        <v>0.56756756756756754</v>
      </c>
      <c r="V36">
        <v>0.3888888888888889</v>
      </c>
      <c r="W36">
        <v>0.47368421052631576</v>
      </c>
      <c r="X36">
        <v>9.5104513182066433E-2</v>
      </c>
    </row>
    <row r="37" spans="1:24" x14ac:dyDescent="0.2">
      <c r="A37" t="s">
        <v>26</v>
      </c>
      <c r="B37">
        <v>115</v>
      </c>
      <c r="C37">
        <v>0.4</v>
      </c>
      <c r="D37">
        <f>5/21</f>
        <v>0.23809523809523808</v>
      </c>
      <c r="E37">
        <v>0</v>
      </c>
      <c r="F37">
        <v>0</v>
      </c>
      <c r="G37">
        <v>1</v>
      </c>
      <c r="H37">
        <v>0</v>
      </c>
      <c r="I37">
        <v>0</v>
      </c>
      <c r="J37">
        <v>0.35568513119533524</v>
      </c>
      <c r="K37">
        <v>0.54776119402985102</v>
      </c>
      <c r="L37">
        <v>0.51666666666666694</v>
      </c>
      <c r="M37">
        <v>0.64166666666666694</v>
      </c>
      <c r="N37">
        <v>0.36346004654771141</v>
      </c>
      <c r="O37">
        <v>0.2</v>
      </c>
      <c r="P37">
        <v>0.23018867924528302</v>
      </c>
      <c r="Q37">
        <v>0.46601941747572823</v>
      </c>
      <c r="R37">
        <v>0.62857142857142867</v>
      </c>
      <c r="S37">
        <v>9.9999999999999978E-2</v>
      </c>
      <c r="T37">
        <v>0.22641509433962265</v>
      </c>
      <c r="U37">
        <v>0.35135135135135137</v>
      </c>
      <c r="V37">
        <v>0.3611111111111111</v>
      </c>
      <c r="W37">
        <v>0.42105263157894735</v>
      </c>
      <c r="X37">
        <v>0.15210267613326051</v>
      </c>
    </row>
    <row r="38" spans="1:24" x14ac:dyDescent="0.2">
      <c r="A38" t="s">
        <v>26</v>
      </c>
      <c r="B38">
        <v>118</v>
      </c>
      <c r="C38">
        <v>0.6</v>
      </c>
      <c r="D38">
        <f>10/21</f>
        <v>0.47619047619047616</v>
      </c>
      <c r="E38">
        <v>0</v>
      </c>
      <c r="F38">
        <v>0</v>
      </c>
      <c r="G38">
        <v>0</v>
      </c>
      <c r="H38">
        <v>0</v>
      </c>
      <c r="I38">
        <v>0</v>
      </c>
      <c r="J38">
        <v>0.20699708454810514</v>
      </c>
      <c r="K38">
        <v>0.24179104477611965</v>
      </c>
      <c r="L38">
        <v>0.29166666666666669</v>
      </c>
      <c r="M38">
        <v>0.25</v>
      </c>
      <c r="N38">
        <v>0.15050426687354537</v>
      </c>
      <c r="O38">
        <v>0.2</v>
      </c>
      <c r="P38">
        <v>0.10943396226415095</v>
      </c>
      <c r="Q38">
        <v>5.8252427184466084E-2</v>
      </c>
      <c r="R38">
        <v>0.55238095238095242</v>
      </c>
      <c r="S38">
        <v>0.15062500000000001</v>
      </c>
      <c r="T38">
        <v>0.12578616352201258</v>
      </c>
      <c r="U38">
        <v>0.72972972972972971</v>
      </c>
      <c r="V38">
        <v>0.66666666666666663</v>
      </c>
      <c r="W38">
        <v>0.65789473684210531</v>
      </c>
      <c r="X38">
        <v>1.1270542674147262E-2</v>
      </c>
    </row>
    <row r="39" spans="1:24" x14ac:dyDescent="0.2">
      <c r="A39" t="s">
        <v>26</v>
      </c>
      <c r="B39">
        <v>118</v>
      </c>
      <c r="C39">
        <v>0.6</v>
      </c>
      <c r="D39">
        <f>10/21</f>
        <v>0.47619047619047616</v>
      </c>
      <c r="E39">
        <v>0</v>
      </c>
      <c r="F39">
        <v>0</v>
      </c>
      <c r="G39">
        <v>0</v>
      </c>
      <c r="H39">
        <v>0</v>
      </c>
      <c r="I39">
        <v>0</v>
      </c>
      <c r="J39">
        <v>0.20699708454810514</v>
      </c>
      <c r="K39">
        <v>0.24179104477611965</v>
      </c>
      <c r="L39">
        <v>0.29166666666666669</v>
      </c>
      <c r="M39">
        <v>0.25</v>
      </c>
      <c r="N39">
        <v>0.15050426687354537</v>
      </c>
      <c r="O39">
        <v>0.2</v>
      </c>
      <c r="P39">
        <v>0.10943396226415095</v>
      </c>
      <c r="Q39">
        <v>5.8252427184466084E-2</v>
      </c>
      <c r="R39">
        <v>0.55238095238095242</v>
      </c>
      <c r="S39">
        <v>0.15000000000000002</v>
      </c>
      <c r="T39">
        <v>0.12578616352201258</v>
      </c>
      <c r="U39">
        <v>0.72972972972972971</v>
      </c>
      <c r="V39">
        <v>0.5</v>
      </c>
      <c r="W39">
        <v>0.57894736842105265</v>
      </c>
      <c r="X39">
        <v>3.1254654684474456E-2</v>
      </c>
    </row>
    <row r="40" spans="1:24" x14ac:dyDescent="0.2">
      <c r="A40" t="s">
        <v>26</v>
      </c>
      <c r="B40">
        <v>118</v>
      </c>
      <c r="C40">
        <v>0.6</v>
      </c>
      <c r="D40">
        <f>10/21</f>
        <v>0.47619047619047616</v>
      </c>
      <c r="E40">
        <v>0</v>
      </c>
      <c r="F40">
        <v>1</v>
      </c>
      <c r="G40">
        <v>0</v>
      </c>
      <c r="H40">
        <v>0</v>
      </c>
      <c r="I40">
        <v>0</v>
      </c>
      <c r="J40">
        <v>0.20699708454810514</v>
      </c>
      <c r="K40">
        <v>0.24179104477611965</v>
      </c>
      <c r="L40">
        <v>0.29166666666666669</v>
      </c>
      <c r="M40">
        <v>0.25</v>
      </c>
      <c r="N40">
        <v>0.2482544608223429</v>
      </c>
      <c r="O40">
        <v>0.2</v>
      </c>
      <c r="P40">
        <v>0.13962264150943396</v>
      </c>
      <c r="Q40">
        <v>0.11650485436893174</v>
      </c>
      <c r="R40">
        <v>0.62857142857142867</v>
      </c>
      <c r="S40">
        <v>3.7499999999999978E-2</v>
      </c>
      <c r="T40">
        <v>0.33962264150943394</v>
      </c>
      <c r="U40">
        <v>0.72972972972972971</v>
      </c>
      <c r="V40">
        <v>0.30555555555555558</v>
      </c>
      <c r="W40">
        <v>0.36842105263157893</v>
      </c>
      <c r="X40">
        <v>7.0478129189216032E-2</v>
      </c>
    </row>
    <row r="41" spans="1:24" x14ac:dyDescent="0.2">
      <c r="A41" t="s">
        <v>26</v>
      </c>
      <c r="B41">
        <v>119</v>
      </c>
      <c r="C41">
        <v>0.6</v>
      </c>
      <c r="D41">
        <f>14/21</f>
        <v>0.66666666666666663</v>
      </c>
      <c r="E41">
        <v>0</v>
      </c>
      <c r="F41">
        <v>0</v>
      </c>
      <c r="G41">
        <v>0</v>
      </c>
      <c r="H41">
        <v>0</v>
      </c>
      <c r="I41">
        <v>0</v>
      </c>
      <c r="J41">
        <v>0.20699708454810514</v>
      </c>
      <c r="K41">
        <v>0.24179104477611965</v>
      </c>
      <c r="L41">
        <v>0.29166666666666669</v>
      </c>
      <c r="M41">
        <v>0.25</v>
      </c>
      <c r="N41">
        <v>0.16679596586501164</v>
      </c>
      <c r="O41">
        <v>0.2</v>
      </c>
      <c r="P41">
        <v>0.10943396226415095</v>
      </c>
      <c r="Q41">
        <v>5.8252427184466084E-2</v>
      </c>
      <c r="R41">
        <v>0.55238095238095242</v>
      </c>
      <c r="S41">
        <v>0.15000000000000002</v>
      </c>
      <c r="T41">
        <v>0.12578616352201258</v>
      </c>
      <c r="U41">
        <v>0.72972972972972971</v>
      </c>
      <c r="V41">
        <v>0.66666666666666663</v>
      </c>
      <c r="W41">
        <v>0.65789473684210531</v>
      </c>
      <c r="X41">
        <v>1.1270542674147262E-2</v>
      </c>
    </row>
    <row r="42" spans="1:24" x14ac:dyDescent="0.2">
      <c r="A42" t="s">
        <v>26</v>
      </c>
      <c r="B42">
        <v>119</v>
      </c>
      <c r="C42">
        <v>0.6</v>
      </c>
      <c r="D42">
        <f>14/21</f>
        <v>0.66666666666666663</v>
      </c>
      <c r="E42">
        <v>0</v>
      </c>
      <c r="F42">
        <v>1</v>
      </c>
      <c r="G42">
        <v>0</v>
      </c>
      <c r="H42">
        <v>0</v>
      </c>
      <c r="I42">
        <v>0</v>
      </c>
      <c r="J42">
        <v>0.20699708454810514</v>
      </c>
      <c r="K42">
        <v>0.24179104477611965</v>
      </c>
      <c r="L42">
        <v>0.29166666666666669</v>
      </c>
      <c r="M42">
        <v>0.25</v>
      </c>
      <c r="N42">
        <v>0.2482544608223429</v>
      </c>
      <c r="O42">
        <v>0.2</v>
      </c>
      <c r="P42">
        <v>0.13962264150943396</v>
      </c>
      <c r="Q42">
        <v>0.11650485436893174</v>
      </c>
      <c r="R42">
        <v>0.62857142857142867</v>
      </c>
      <c r="S42">
        <v>3.7499999999999978E-2</v>
      </c>
      <c r="T42">
        <v>0.33962264150943394</v>
      </c>
      <c r="U42">
        <v>0.72972972972972971</v>
      </c>
      <c r="V42">
        <v>0.30555555555555558</v>
      </c>
      <c r="W42">
        <v>0.36842105263157893</v>
      </c>
      <c r="X42">
        <v>7.0478129189216032E-2</v>
      </c>
    </row>
    <row r="43" spans="1:24" x14ac:dyDescent="0.2">
      <c r="A43" t="s">
        <v>26</v>
      </c>
      <c r="B43">
        <v>121</v>
      </c>
      <c r="C43">
        <v>0.8</v>
      </c>
      <c r="D43">
        <f>15/21</f>
        <v>0.7142857142857143</v>
      </c>
      <c r="E43">
        <v>0</v>
      </c>
      <c r="F43">
        <v>0</v>
      </c>
      <c r="G43">
        <v>0</v>
      </c>
      <c r="H43">
        <v>0</v>
      </c>
      <c r="I43">
        <v>0</v>
      </c>
      <c r="J43">
        <v>5.2478134110787486E-2</v>
      </c>
      <c r="K43">
        <v>0</v>
      </c>
      <c r="L43">
        <v>0</v>
      </c>
      <c r="M43">
        <v>0.45000000000000046</v>
      </c>
      <c r="N43">
        <v>0</v>
      </c>
      <c r="O43">
        <v>0.1</v>
      </c>
      <c r="P43">
        <v>0</v>
      </c>
      <c r="Q43">
        <v>0</v>
      </c>
      <c r="R43">
        <v>0.45714285714285713</v>
      </c>
      <c r="S43">
        <v>0.15625</v>
      </c>
      <c r="T43">
        <v>0</v>
      </c>
      <c r="U43">
        <v>0.51351351351351349</v>
      </c>
      <c r="V43">
        <v>0.94444444444444442</v>
      </c>
      <c r="W43">
        <v>0.97368421052631582</v>
      </c>
      <c r="X43">
        <v>8.1922446750409611E-4</v>
      </c>
    </row>
    <row r="44" spans="1:24" x14ac:dyDescent="0.2">
      <c r="A44" t="s">
        <v>26</v>
      </c>
      <c r="B44">
        <v>128</v>
      </c>
      <c r="C44">
        <v>0.6</v>
      </c>
      <c r="D44">
        <f>8/21</f>
        <v>0.38095238095238093</v>
      </c>
      <c r="E44">
        <v>0</v>
      </c>
      <c r="F44">
        <v>0</v>
      </c>
      <c r="G44">
        <v>0</v>
      </c>
      <c r="H44">
        <v>0</v>
      </c>
      <c r="I44">
        <v>0</v>
      </c>
      <c r="J44">
        <v>0.2303206997084549</v>
      </c>
      <c r="K44">
        <v>0.36567164179104478</v>
      </c>
      <c r="L44">
        <v>0.29166666666666669</v>
      </c>
      <c r="M44">
        <v>0.45833333333333331</v>
      </c>
      <c r="N44">
        <v>0.20946470131885184</v>
      </c>
      <c r="O44">
        <v>0.2</v>
      </c>
      <c r="P44">
        <v>0.13584905660377358</v>
      </c>
      <c r="Q44">
        <v>0.23300970873786389</v>
      </c>
      <c r="R44">
        <v>0.580952380952381</v>
      </c>
      <c r="S44">
        <v>0.15000000000000002</v>
      </c>
      <c r="T44">
        <v>0.13207547169811321</v>
      </c>
      <c r="U44">
        <v>0.56756756756756754</v>
      </c>
      <c r="V44">
        <v>0.5</v>
      </c>
      <c r="W44">
        <v>0.55263157894736847</v>
      </c>
      <c r="X44">
        <v>6.6555781738741868E-2</v>
      </c>
    </row>
    <row r="45" spans="1:24" x14ac:dyDescent="0.2">
      <c r="A45" t="s">
        <v>26</v>
      </c>
      <c r="B45">
        <v>129</v>
      </c>
      <c r="C45">
        <v>0.6</v>
      </c>
      <c r="D45">
        <f>5/21</f>
        <v>0.23809523809523808</v>
      </c>
      <c r="E45">
        <v>0</v>
      </c>
      <c r="F45">
        <v>0</v>
      </c>
      <c r="G45">
        <v>0</v>
      </c>
      <c r="H45">
        <v>0</v>
      </c>
      <c r="I45">
        <v>0</v>
      </c>
      <c r="J45">
        <v>0.35568513119533524</v>
      </c>
      <c r="K45">
        <v>0.54776119402985102</v>
      </c>
      <c r="L45">
        <v>0.51666666666666694</v>
      </c>
      <c r="M45">
        <v>0.49166666666666714</v>
      </c>
      <c r="N45">
        <v>0.34794414274631497</v>
      </c>
      <c r="O45">
        <v>0.2</v>
      </c>
      <c r="P45">
        <v>0.23018867924528302</v>
      </c>
      <c r="Q45">
        <v>0.46601941747572823</v>
      </c>
      <c r="R45">
        <v>0.62857142857142867</v>
      </c>
      <c r="S45">
        <v>9.9999999999999978E-2</v>
      </c>
      <c r="T45">
        <v>0.22641509433962265</v>
      </c>
      <c r="U45">
        <v>0.35135135135135137</v>
      </c>
      <c r="V45">
        <v>0.3611111111111111</v>
      </c>
      <c r="W45">
        <v>0.42105263157894735</v>
      </c>
      <c r="X45">
        <v>9.2522714860235347E-2</v>
      </c>
    </row>
    <row r="46" spans="1:24" x14ac:dyDescent="0.2">
      <c r="A46" t="s">
        <v>26</v>
      </c>
      <c r="B46">
        <v>129</v>
      </c>
      <c r="C46">
        <v>0.6</v>
      </c>
      <c r="D46">
        <f>5/21</f>
        <v>0.23809523809523808</v>
      </c>
      <c r="E46">
        <v>0</v>
      </c>
      <c r="F46">
        <v>0</v>
      </c>
      <c r="G46">
        <v>0</v>
      </c>
      <c r="H46">
        <v>0</v>
      </c>
      <c r="I46">
        <v>0</v>
      </c>
      <c r="J46">
        <v>0.35568513119533524</v>
      </c>
      <c r="K46">
        <v>0.54776119402985102</v>
      </c>
      <c r="L46">
        <v>0.51666666666666694</v>
      </c>
      <c r="M46">
        <v>0.49166666666666714</v>
      </c>
      <c r="N46">
        <v>0.34794414274631497</v>
      </c>
      <c r="O46">
        <v>0.2</v>
      </c>
      <c r="P46">
        <v>0.23018867924528302</v>
      </c>
      <c r="Q46">
        <v>0.46601941747572823</v>
      </c>
      <c r="R46">
        <v>0.62857142857142867</v>
      </c>
      <c r="S46">
        <v>9.9999999999999978E-2</v>
      </c>
      <c r="T46">
        <v>0.22641509433962265</v>
      </c>
      <c r="U46">
        <v>0.35135135135135137</v>
      </c>
      <c r="V46">
        <v>0.3611111111111111</v>
      </c>
      <c r="W46">
        <v>0.42105263157894735</v>
      </c>
      <c r="X46">
        <v>0.13596643662181621</v>
      </c>
    </row>
    <row r="47" spans="1:24" x14ac:dyDescent="0.2">
      <c r="A47" t="s">
        <v>26</v>
      </c>
      <c r="B47">
        <v>134</v>
      </c>
      <c r="C47">
        <v>0.8</v>
      </c>
      <c r="D47">
        <f>12/21</f>
        <v>0.5714285714285714</v>
      </c>
      <c r="E47">
        <v>0</v>
      </c>
      <c r="F47">
        <v>0</v>
      </c>
      <c r="G47">
        <v>0</v>
      </c>
      <c r="H47">
        <v>0.5</v>
      </c>
      <c r="I47">
        <v>0</v>
      </c>
      <c r="J47">
        <v>0.34402332361516058</v>
      </c>
      <c r="K47">
        <v>0.52388059701492529</v>
      </c>
      <c r="L47">
        <v>0.44166666666666643</v>
      </c>
      <c r="M47">
        <v>0.35000000000000026</v>
      </c>
      <c r="N47">
        <v>0.41233514352211015</v>
      </c>
      <c r="O47">
        <v>0.2</v>
      </c>
      <c r="P47">
        <v>0.32075471698113206</v>
      </c>
      <c r="Q47">
        <v>0.6893203883495147</v>
      </c>
      <c r="R47">
        <v>0.68095238095238098</v>
      </c>
      <c r="S47">
        <v>0.14375000000000004</v>
      </c>
      <c r="T47">
        <v>0.42767295597484278</v>
      </c>
      <c r="U47">
        <v>0.35135135135135137</v>
      </c>
      <c r="V47">
        <v>0.30555555555555558</v>
      </c>
      <c r="W47">
        <v>0.36842105263157893</v>
      </c>
      <c r="X47">
        <v>0.12092249640037733</v>
      </c>
    </row>
    <row r="48" spans="1:24" x14ac:dyDescent="0.2">
      <c r="A48" t="s">
        <v>26</v>
      </c>
      <c r="B48">
        <v>134</v>
      </c>
      <c r="C48">
        <v>0.8</v>
      </c>
      <c r="D48">
        <f>12/21</f>
        <v>0.5714285714285714</v>
      </c>
      <c r="E48">
        <v>0</v>
      </c>
      <c r="F48">
        <v>0</v>
      </c>
      <c r="G48">
        <v>0</v>
      </c>
      <c r="H48">
        <v>0.5</v>
      </c>
      <c r="I48">
        <v>0</v>
      </c>
      <c r="J48">
        <v>0.34402332361516058</v>
      </c>
      <c r="K48">
        <v>0.52388059701492529</v>
      </c>
      <c r="L48">
        <v>0.44166666666666643</v>
      </c>
      <c r="M48">
        <v>0.35000000000000026</v>
      </c>
      <c r="N48">
        <v>0.47556245151280063</v>
      </c>
      <c r="O48">
        <v>0.2</v>
      </c>
      <c r="P48">
        <v>0.32075471698113206</v>
      </c>
      <c r="Q48">
        <v>0.6893203883495147</v>
      </c>
      <c r="R48">
        <v>0.68095238095238098</v>
      </c>
      <c r="S48">
        <v>0.14375000000000004</v>
      </c>
      <c r="T48">
        <v>0.42767295597484278</v>
      </c>
      <c r="U48">
        <v>0.35135135135135137</v>
      </c>
      <c r="V48">
        <v>0.30555555555555558</v>
      </c>
      <c r="W48">
        <v>0.36842105263157893</v>
      </c>
      <c r="X48">
        <v>0.1596494712278437</v>
      </c>
    </row>
    <row r="49" spans="1:24" x14ac:dyDescent="0.2">
      <c r="A49" t="s">
        <v>26</v>
      </c>
      <c r="B49">
        <v>137</v>
      </c>
      <c r="C49">
        <v>0.8</v>
      </c>
      <c r="D49">
        <f>9/21</f>
        <v>0.42857142857142855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5.2238805970149252E-2</v>
      </c>
      <c r="L49">
        <v>0.3000000000000001</v>
      </c>
      <c r="M49">
        <v>0.25</v>
      </c>
      <c r="N49">
        <v>8.727695888285493E-2</v>
      </c>
      <c r="O49">
        <v>0.2</v>
      </c>
      <c r="P49">
        <v>0.1169811320754717</v>
      </c>
      <c r="Q49">
        <v>0</v>
      </c>
      <c r="R49">
        <v>0.63809523809523816</v>
      </c>
      <c r="S49">
        <v>0.16249999999999998</v>
      </c>
      <c r="T49">
        <v>6.2893081761006289E-2</v>
      </c>
      <c r="U49">
        <v>0.35135135135135137</v>
      </c>
      <c r="V49">
        <v>1</v>
      </c>
      <c r="W49">
        <v>1</v>
      </c>
      <c r="X49">
        <v>3.3786803038578027E-2</v>
      </c>
    </row>
    <row r="50" spans="1:24" x14ac:dyDescent="0.2">
      <c r="A50" t="s">
        <v>26</v>
      </c>
      <c r="B50">
        <v>137</v>
      </c>
      <c r="C50">
        <v>0.8</v>
      </c>
      <c r="D50">
        <f>9/21</f>
        <v>0.42857142857142855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5.2238805970149252E-2</v>
      </c>
      <c r="L50">
        <v>0.3000000000000001</v>
      </c>
      <c r="M50">
        <v>0.25</v>
      </c>
      <c r="N50">
        <v>0.12839410395655548</v>
      </c>
      <c r="O50">
        <v>0.2</v>
      </c>
      <c r="P50">
        <v>0.1169811320754717</v>
      </c>
      <c r="Q50">
        <v>0</v>
      </c>
      <c r="R50">
        <v>0.63809523809523816</v>
      </c>
      <c r="S50">
        <v>0.13749999999999996</v>
      </c>
      <c r="T50">
        <v>0.1761006289308176</v>
      </c>
      <c r="U50">
        <v>1</v>
      </c>
      <c r="V50">
        <v>0.5</v>
      </c>
      <c r="W50">
        <v>0.57894736842105265</v>
      </c>
      <c r="X50">
        <v>4.3120996971351966E-2</v>
      </c>
    </row>
    <row r="51" spans="1:24" x14ac:dyDescent="0.2">
      <c r="A51" t="s">
        <v>26</v>
      </c>
      <c r="B51">
        <v>145</v>
      </c>
      <c r="C51">
        <v>1</v>
      </c>
      <c r="D51">
        <f>10/21</f>
        <v>0.47619047619047616</v>
      </c>
      <c r="E51">
        <v>0</v>
      </c>
      <c r="F51">
        <v>1</v>
      </c>
      <c r="G51">
        <v>0</v>
      </c>
      <c r="H51">
        <v>0</v>
      </c>
      <c r="I51">
        <v>0</v>
      </c>
      <c r="J51">
        <v>0.27113702623906732</v>
      </c>
      <c r="K51">
        <v>0.47910447761194019</v>
      </c>
      <c r="L51">
        <v>0.5</v>
      </c>
      <c r="M51">
        <v>0.20000000000000048</v>
      </c>
      <c r="N51">
        <v>0.51318851823118694</v>
      </c>
      <c r="O51">
        <v>0.2</v>
      </c>
      <c r="P51">
        <v>0.35849056603773582</v>
      </c>
      <c r="Q51">
        <v>0.66990291262135926</v>
      </c>
      <c r="R51">
        <v>0.87142857142857144</v>
      </c>
      <c r="S51">
        <v>0</v>
      </c>
      <c r="T51">
        <v>0.61006289308176098</v>
      </c>
      <c r="U51">
        <v>0.45945945945945948</v>
      </c>
      <c r="V51">
        <v>0.16666666666666666</v>
      </c>
      <c r="W51">
        <v>0.21052631578947367</v>
      </c>
      <c r="X51">
        <v>0.1947768233950648</v>
      </c>
    </row>
    <row r="52" spans="1:24" x14ac:dyDescent="0.2">
      <c r="A52" t="s">
        <v>26</v>
      </c>
      <c r="B52">
        <v>148</v>
      </c>
      <c r="C52">
        <v>0.6</v>
      </c>
      <c r="D52">
        <f>10/21</f>
        <v>0.47619047619047616</v>
      </c>
      <c r="E52">
        <v>0</v>
      </c>
      <c r="F52">
        <v>0</v>
      </c>
      <c r="G52">
        <v>1</v>
      </c>
      <c r="H52">
        <v>0</v>
      </c>
      <c r="I52">
        <v>0</v>
      </c>
      <c r="J52">
        <v>0.20699708454810514</v>
      </c>
      <c r="K52">
        <v>0.24179104477611965</v>
      </c>
      <c r="L52">
        <v>0.29166666666666669</v>
      </c>
      <c r="M52">
        <v>0.2333333333333337</v>
      </c>
      <c r="N52">
        <v>0.18580294802172226</v>
      </c>
      <c r="O52">
        <v>0.2</v>
      </c>
      <c r="P52">
        <v>0.10943396226415095</v>
      </c>
      <c r="Q52">
        <v>5.8252427184466084E-2</v>
      </c>
      <c r="R52">
        <v>0.55238095238095242</v>
      </c>
      <c r="S52">
        <v>0.15000000000000002</v>
      </c>
      <c r="T52">
        <v>0.12578616352201258</v>
      </c>
      <c r="U52">
        <v>0.72972972972972971</v>
      </c>
      <c r="V52">
        <v>0.5</v>
      </c>
      <c r="W52">
        <v>0.57894736842105265</v>
      </c>
      <c r="X52">
        <v>2.7580557072637901E-2</v>
      </c>
    </row>
    <row r="53" spans="1:24" ht="15" x14ac:dyDescent="0.25">
      <c r="A53" s="1" t="s">
        <v>26</v>
      </c>
      <c r="B53" s="1">
        <v>150</v>
      </c>
      <c r="C53" s="1">
        <v>1</v>
      </c>
      <c r="D53" s="1">
        <f>5/21</f>
        <v>0.23809523809523808</v>
      </c>
      <c r="E53" s="1">
        <v>0</v>
      </c>
      <c r="F53" s="1">
        <v>0</v>
      </c>
      <c r="G53" s="1">
        <v>0</v>
      </c>
      <c r="H53" s="1">
        <v>0.5</v>
      </c>
      <c r="I53" s="1">
        <v>0</v>
      </c>
      <c r="J53" s="1">
        <v>0.25364431486880468</v>
      </c>
      <c r="K53" s="1">
        <v>0.41641791044776127</v>
      </c>
      <c r="L53" s="1">
        <v>0.45000000000000046</v>
      </c>
      <c r="M53" s="1">
        <v>0.15000000000000036</v>
      </c>
      <c r="N53" s="1">
        <v>0.3460046547711404</v>
      </c>
      <c r="O53" s="1">
        <v>0</v>
      </c>
      <c r="P53" s="1">
        <v>3.3962264150943396E-2</v>
      </c>
      <c r="Q53" s="2">
        <v>0.41456310679611663</v>
      </c>
      <c r="R53" s="3">
        <v>0.48904761904761906</v>
      </c>
      <c r="S53" s="1">
        <v>0.15000000000000002</v>
      </c>
      <c r="T53" s="1">
        <v>0.33333333333333331</v>
      </c>
      <c r="U53" s="1">
        <v>1</v>
      </c>
      <c r="V53" s="1">
        <v>0.1111111111111111</v>
      </c>
      <c r="W53" s="1">
        <v>0.18421052631578946</v>
      </c>
      <c r="X53" s="1">
        <v>0.14465518097413238</v>
      </c>
    </row>
    <row r="54" spans="1:24" ht="15" x14ac:dyDescent="0.25">
      <c r="A54" s="1" t="s">
        <v>26</v>
      </c>
      <c r="B54" s="1">
        <v>150</v>
      </c>
      <c r="C54" s="1">
        <v>1</v>
      </c>
      <c r="D54" s="1">
        <f>5/21</f>
        <v>0.23809523809523808</v>
      </c>
      <c r="E54" s="1">
        <v>0</v>
      </c>
      <c r="F54" s="1">
        <v>0</v>
      </c>
      <c r="G54" s="1">
        <v>0</v>
      </c>
      <c r="H54" s="1">
        <v>0.5</v>
      </c>
      <c r="I54" s="1">
        <v>0</v>
      </c>
      <c r="J54" s="1">
        <v>0.25364431486880468</v>
      </c>
      <c r="K54" s="1">
        <v>0.41641791044776127</v>
      </c>
      <c r="L54" s="1">
        <v>0.45000000000000046</v>
      </c>
      <c r="M54" s="1">
        <v>0.15000000000000036</v>
      </c>
      <c r="N54" s="1">
        <v>0.3460046547711404</v>
      </c>
      <c r="O54" s="1">
        <v>0</v>
      </c>
      <c r="P54" s="1">
        <v>3.3962264150943396E-2</v>
      </c>
      <c r="Q54" s="2">
        <v>0.49999999999999978</v>
      </c>
      <c r="R54" s="3">
        <v>0.56428571428571428</v>
      </c>
      <c r="S54" s="1">
        <v>0.15000000000000002</v>
      </c>
      <c r="T54" s="1">
        <v>0.33333333333333331</v>
      </c>
      <c r="U54" s="1">
        <v>1</v>
      </c>
      <c r="V54" s="1">
        <v>0.1111111111111111</v>
      </c>
      <c r="W54" s="1">
        <v>0.18421052631578946</v>
      </c>
      <c r="X54" s="1">
        <v>0.16699766645151681</v>
      </c>
    </row>
    <row r="55" spans="1:24" ht="15" x14ac:dyDescent="0.25">
      <c r="A55" s="1" t="s">
        <v>26</v>
      </c>
      <c r="B55" s="1">
        <v>150</v>
      </c>
      <c r="C55" s="1">
        <v>1</v>
      </c>
      <c r="D55" s="1">
        <f>5/21</f>
        <v>0.23809523809523808</v>
      </c>
      <c r="E55" s="1">
        <v>0</v>
      </c>
      <c r="F55" s="1">
        <v>0</v>
      </c>
      <c r="G55" s="1">
        <v>0</v>
      </c>
      <c r="H55" s="1">
        <v>0.5</v>
      </c>
      <c r="I55" s="1">
        <v>0</v>
      </c>
      <c r="J55" s="1">
        <v>0.25364431486880468</v>
      </c>
      <c r="K55" s="1">
        <v>0.41641791044776127</v>
      </c>
      <c r="L55" s="1">
        <v>0.45000000000000046</v>
      </c>
      <c r="M55" s="1">
        <v>0.15000000000000036</v>
      </c>
      <c r="N55" s="1">
        <v>0.34794414274631497</v>
      </c>
      <c r="O55" s="1">
        <v>0</v>
      </c>
      <c r="P55" s="1">
        <v>3.3962264150943396E-2</v>
      </c>
      <c r="Q55" s="2">
        <v>0.58640776699029107</v>
      </c>
      <c r="R55" s="3">
        <v>0.64000000000000012</v>
      </c>
      <c r="S55" s="1">
        <v>0.15000000000000002</v>
      </c>
      <c r="T55" s="1">
        <v>0.33333333333333331</v>
      </c>
      <c r="U55" s="1">
        <v>1</v>
      </c>
      <c r="V55" s="1">
        <v>0.1111111111111111</v>
      </c>
      <c r="W55" s="1">
        <v>0.18421052631578946</v>
      </c>
      <c r="X55" s="1">
        <v>0.21168263740628568</v>
      </c>
    </row>
    <row r="56" spans="1:24" ht="15" x14ac:dyDescent="0.25">
      <c r="A56" s="1" t="s">
        <v>26</v>
      </c>
      <c r="B56" s="1">
        <v>150</v>
      </c>
      <c r="C56" s="1">
        <v>1</v>
      </c>
      <c r="D56" s="1">
        <f>5/21</f>
        <v>0.23809523809523808</v>
      </c>
      <c r="E56" s="1">
        <v>0</v>
      </c>
      <c r="F56" s="1">
        <v>0</v>
      </c>
      <c r="G56" s="1">
        <v>0</v>
      </c>
      <c r="H56" s="1">
        <v>0.5</v>
      </c>
      <c r="I56" s="1">
        <v>0</v>
      </c>
      <c r="J56" s="1">
        <v>0.25364431486880468</v>
      </c>
      <c r="K56" s="1">
        <v>0.41641791044776127</v>
      </c>
      <c r="L56" s="1">
        <v>0.45000000000000046</v>
      </c>
      <c r="M56" s="1">
        <v>0.15000000000000036</v>
      </c>
      <c r="N56" s="1">
        <v>0.39255236617532974</v>
      </c>
      <c r="O56" s="1">
        <v>0</v>
      </c>
      <c r="P56" s="1">
        <v>7.1698113207547168E-2</v>
      </c>
      <c r="Q56" s="2">
        <v>0.67184466019417466</v>
      </c>
      <c r="R56" s="3">
        <v>0.71523809523809534</v>
      </c>
      <c r="S56" s="1">
        <v>0.15000000000000002</v>
      </c>
      <c r="T56" s="1">
        <v>0.54716981132075471</v>
      </c>
      <c r="U56" s="1">
        <v>1</v>
      </c>
      <c r="V56" s="1">
        <v>8.3333333333333329E-2</v>
      </c>
      <c r="W56" s="1">
        <v>0.18421052631578946</v>
      </c>
      <c r="X56" s="1">
        <v>0.26133260513380668</v>
      </c>
    </row>
    <row r="57" spans="1:24" x14ac:dyDescent="0.2">
      <c r="A57" t="s">
        <v>26</v>
      </c>
      <c r="B57">
        <v>150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0.36443148688046634</v>
      </c>
      <c r="K57">
        <v>0.67910447761194026</v>
      </c>
      <c r="L57">
        <v>0.51666666666666694</v>
      </c>
      <c r="M57">
        <v>0.69166666666666698</v>
      </c>
      <c r="N57">
        <v>0.4538401861908456</v>
      </c>
      <c r="O57">
        <v>0.2</v>
      </c>
      <c r="P57">
        <v>0.22641509433962265</v>
      </c>
      <c r="Q57">
        <v>0.61165048543689327</v>
      </c>
      <c r="R57">
        <v>0.47619047619047616</v>
      </c>
      <c r="S57">
        <v>0.14437500000000003</v>
      </c>
      <c r="T57">
        <v>0.38993710691823902</v>
      </c>
      <c r="U57">
        <v>0.59459459459459463</v>
      </c>
      <c r="V57">
        <v>0.22222222222222221</v>
      </c>
      <c r="W57">
        <v>0.31578947368421051</v>
      </c>
      <c r="X57">
        <v>0.1671217913708356</v>
      </c>
    </row>
    <row r="58" spans="1:24" x14ac:dyDescent="0.2">
      <c r="A58" s="1" t="s">
        <v>26</v>
      </c>
      <c r="B58" s="1">
        <v>150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0.36443148688046634</v>
      </c>
      <c r="K58" s="1">
        <v>0.67910447761194026</v>
      </c>
      <c r="L58" s="1">
        <v>0.51666666666666694</v>
      </c>
      <c r="M58" s="1">
        <v>0.69166666666666698</v>
      </c>
      <c r="N58" s="1">
        <v>0.47284716834755625</v>
      </c>
      <c r="O58" s="1">
        <v>0.2</v>
      </c>
      <c r="P58" s="1">
        <v>0.22641509433962265</v>
      </c>
      <c r="Q58" s="2">
        <v>0.24271844660194181</v>
      </c>
      <c r="R58" s="1">
        <v>0</v>
      </c>
      <c r="S58" s="1">
        <v>0.14375000000000004</v>
      </c>
      <c r="T58" s="1">
        <v>0.38993710691823902</v>
      </c>
      <c r="U58" s="1">
        <v>0.59459459459459463</v>
      </c>
      <c r="V58" s="1">
        <v>0.22222222222222221</v>
      </c>
      <c r="W58" s="1">
        <v>0.31578947368421051</v>
      </c>
      <c r="X58" s="1">
        <v>0.24631348989623156</v>
      </c>
    </row>
    <row r="59" spans="1:24" x14ac:dyDescent="0.2">
      <c r="A59" t="s">
        <v>26</v>
      </c>
      <c r="B59">
        <v>150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0.36443148688046634</v>
      </c>
      <c r="K59">
        <v>0.67910447761194026</v>
      </c>
      <c r="L59">
        <v>0.51666666666666694</v>
      </c>
      <c r="M59">
        <v>0.69166666666666698</v>
      </c>
      <c r="N59">
        <v>0.51202482544608219</v>
      </c>
      <c r="O59">
        <v>0.2</v>
      </c>
      <c r="P59">
        <v>0.22641509433962265</v>
      </c>
      <c r="Q59">
        <v>0.61165048543689327</v>
      </c>
      <c r="R59">
        <v>0.47619047619047616</v>
      </c>
      <c r="S59">
        <v>0.125</v>
      </c>
      <c r="T59">
        <v>0.70440251572327039</v>
      </c>
      <c r="U59">
        <v>0.72972972972972971</v>
      </c>
      <c r="V59">
        <v>0.16666666666666666</v>
      </c>
      <c r="W59">
        <v>0.26315789473684209</v>
      </c>
      <c r="X59">
        <v>0.32351918971252669</v>
      </c>
    </row>
    <row r="60" spans="1:24" x14ac:dyDescent="0.2">
      <c r="A60" t="s">
        <v>26</v>
      </c>
      <c r="B60">
        <v>153</v>
      </c>
      <c r="C60">
        <v>1</v>
      </c>
      <c r="D60">
        <f>2/21</f>
        <v>9.5238095238095233E-2</v>
      </c>
      <c r="E60">
        <v>0</v>
      </c>
      <c r="F60">
        <v>0</v>
      </c>
      <c r="G60">
        <v>0</v>
      </c>
      <c r="H60">
        <v>0</v>
      </c>
      <c r="I60">
        <v>0</v>
      </c>
      <c r="J60">
        <v>0.28279883381924198</v>
      </c>
      <c r="K60">
        <v>0.47611940298507471</v>
      </c>
      <c r="L60">
        <v>0.42500000000000071</v>
      </c>
      <c r="M60">
        <v>0.13333333333333344</v>
      </c>
      <c r="N60">
        <v>0.32583397982932505</v>
      </c>
      <c r="O60">
        <v>0.2</v>
      </c>
      <c r="P60">
        <v>0.23018867924528302</v>
      </c>
      <c r="Q60">
        <v>0.42718446601941751</v>
      </c>
      <c r="R60">
        <v>0.66190476190476188</v>
      </c>
      <c r="S60">
        <v>9.375E-2</v>
      </c>
      <c r="T60">
        <v>0.25157232704402516</v>
      </c>
      <c r="U60">
        <v>0.45945945945945948</v>
      </c>
      <c r="V60">
        <v>0.33333333333333331</v>
      </c>
      <c r="W60">
        <v>0.42105263157894735</v>
      </c>
      <c r="X60">
        <v>8.3933270443374217E-2</v>
      </c>
    </row>
    <row r="61" spans="1:24" x14ac:dyDescent="0.2">
      <c r="A61" t="s">
        <v>26</v>
      </c>
      <c r="B61">
        <v>153</v>
      </c>
      <c r="C61">
        <v>1</v>
      </c>
      <c r="D61">
        <f>2/21</f>
        <v>9.5238095238095233E-2</v>
      </c>
      <c r="E61">
        <v>0</v>
      </c>
      <c r="F61">
        <v>1</v>
      </c>
      <c r="G61">
        <v>0</v>
      </c>
      <c r="H61">
        <v>0</v>
      </c>
      <c r="I61">
        <v>0</v>
      </c>
      <c r="J61">
        <v>0.28279883381924198</v>
      </c>
      <c r="K61">
        <v>0.47611940298507471</v>
      </c>
      <c r="L61">
        <v>0.42500000000000071</v>
      </c>
      <c r="M61">
        <v>0.13333333333333344</v>
      </c>
      <c r="N61">
        <v>0.34212567882079131</v>
      </c>
      <c r="O61">
        <v>0.2</v>
      </c>
      <c r="P61">
        <v>0.18490566037735848</v>
      </c>
      <c r="Q61">
        <v>0.25242718446601925</v>
      </c>
      <c r="R61">
        <v>0.66190476190476188</v>
      </c>
      <c r="S61">
        <v>3.125E-2</v>
      </c>
      <c r="T61">
        <v>0.42767295597484278</v>
      </c>
      <c r="U61">
        <v>0.72972972972972971</v>
      </c>
      <c r="V61">
        <v>0.27777777777777779</v>
      </c>
      <c r="W61">
        <v>0.36842105263157893</v>
      </c>
      <c r="X61">
        <v>0.12017774688446453</v>
      </c>
    </row>
    <row r="62" spans="1:24" x14ac:dyDescent="0.2">
      <c r="A62" t="s">
        <v>26</v>
      </c>
      <c r="B62">
        <v>154</v>
      </c>
      <c r="C62">
        <v>0.6</v>
      </c>
      <c r="D62">
        <f>14/21</f>
        <v>0.66666666666666663</v>
      </c>
      <c r="E62">
        <v>0</v>
      </c>
      <c r="F62">
        <v>0</v>
      </c>
      <c r="G62">
        <v>1</v>
      </c>
      <c r="H62">
        <v>0</v>
      </c>
      <c r="I62">
        <v>0</v>
      </c>
      <c r="J62">
        <v>0.20699708454810514</v>
      </c>
      <c r="K62">
        <v>0.24179104477611965</v>
      </c>
      <c r="L62">
        <v>0.29166666666666669</v>
      </c>
      <c r="M62">
        <v>0.2333333333333337</v>
      </c>
      <c r="N62">
        <v>0.18580294802172226</v>
      </c>
      <c r="O62">
        <v>0.2</v>
      </c>
      <c r="P62">
        <v>0.10943396226415095</v>
      </c>
      <c r="Q62">
        <v>5.8252427184466084E-2</v>
      </c>
      <c r="R62">
        <v>0.55238095238095242</v>
      </c>
      <c r="S62">
        <v>0.15000000000000002</v>
      </c>
      <c r="T62">
        <v>0.12578616352201258</v>
      </c>
      <c r="U62">
        <v>0.72972972972972971</v>
      </c>
      <c r="V62">
        <v>0.5</v>
      </c>
      <c r="W62">
        <v>0.57894736842105265</v>
      </c>
      <c r="X62">
        <v>2.7580557072637901E-2</v>
      </c>
    </row>
    <row r="63" spans="1:24" x14ac:dyDescent="0.2">
      <c r="A63" t="s">
        <v>26</v>
      </c>
      <c r="B63">
        <v>161</v>
      </c>
      <c r="C63">
        <v>0.8</v>
      </c>
      <c r="D63">
        <f>2/21</f>
        <v>9.5238095238095233E-2</v>
      </c>
      <c r="E63">
        <v>0</v>
      </c>
      <c r="F63">
        <v>0</v>
      </c>
      <c r="G63">
        <v>0</v>
      </c>
      <c r="H63">
        <v>0</v>
      </c>
      <c r="I63">
        <v>0</v>
      </c>
      <c r="J63">
        <v>0.20699708454810514</v>
      </c>
      <c r="K63">
        <v>0.24179104477611965</v>
      </c>
      <c r="L63">
        <v>0.3416666666666674</v>
      </c>
      <c r="M63">
        <v>0.25</v>
      </c>
      <c r="N63">
        <v>0.16679596586501164</v>
      </c>
      <c r="O63">
        <v>0.2</v>
      </c>
      <c r="P63">
        <v>0.1169811320754717</v>
      </c>
      <c r="Q63">
        <v>5.8252427184466084E-2</v>
      </c>
      <c r="R63">
        <v>0.55238095238095242</v>
      </c>
      <c r="S63">
        <v>0.15000000000000002</v>
      </c>
      <c r="T63">
        <v>0.12578616352201258</v>
      </c>
      <c r="U63">
        <v>0.72972972972972971</v>
      </c>
      <c r="V63">
        <v>0.66666666666666663</v>
      </c>
      <c r="W63">
        <v>0.65789473684210531</v>
      </c>
      <c r="X63">
        <v>6.7275706270790922E-3</v>
      </c>
    </row>
    <row r="64" spans="1:24" x14ac:dyDescent="0.2">
      <c r="A64" t="s">
        <v>26</v>
      </c>
      <c r="B64">
        <v>161</v>
      </c>
      <c r="C64">
        <v>0.8</v>
      </c>
      <c r="D64">
        <f>2/21</f>
        <v>9.5238095238095233E-2</v>
      </c>
      <c r="E64">
        <v>0</v>
      </c>
      <c r="F64">
        <v>0</v>
      </c>
      <c r="G64">
        <v>0</v>
      </c>
      <c r="H64">
        <v>0</v>
      </c>
      <c r="I64">
        <v>0</v>
      </c>
      <c r="J64">
        <v>0.20699708454810514</v>
      </c>
      <c r="K64">
        <v>0.24179104477611965</v>
      </c>
      <c r="L64">
        <v>0.3416666666666674</v>
      </c>
      <c r="M64">
        <v>0.25</v>
      </c>
      <c r="N64">
        <v>0.17688130333591931</v>
      </c>
      <c r="O64">
        <v>0.2</v>
      </c>
      <c r="P64">
        <v>0.1169811320754717</v>
      </c>
      <c r="Q64">
        <v>5.8252427184466084E-2</v>
      </c>
      <c r="R64">
        <v>0.55238095238095242</v>
      </c>
      <c r="S64">
        <v>0.15000000000000002</v>
      </c>
      <c r="T64">
        <v>0.12578616352201258</v>
      </c>
      <c r="U64">
        <v>0.72972972972972971</v>
      </c>
      <c r="V64">
        <v>0.5</v>
      </c>
      <c r="W64">
        <v>0.57894736842105265</v>
      </c>
      <c r="X64">
        <v>2.6587557718087483E-2</v>
      </c>
    </row>
    <row r="65" spans="1:24" x14ac:dyDescent="0.2">
      <c r="A65" t="s">
        <v>26</v>
      </c>
      <c r="B65">
        <v>161</v>
      </c>
      <c r="C65">
        <v>0.8</v>
      </c>
      <c r="D65">
        <f>2/21</f>
        <v>9.5238095238095233E-2</v>
      </c>
      <c r="E65">
        <v>0</v>
      </c>
      <c r="F65">
        <v>0</v>
      </c>
      <c r="G65">
        <v>0</v>
      </c>
      <c r="H65">
        <v>0</v>
      </c>
      <c r="I65">
        <v>0</v>
      </c>
      <c r="J65">
        <v>0.20699708454810514</v>
      </c>
      <c r="K65">
        <v>0.24179104477611965</v>
      </c>
      <c r="L65">
        <v>0.3416666666666674</v>
      </c>
      <c r="M65">
        <v>0.25</v>
      </c>
      <c r="N65">
        <v>0.20015515903801395</v>
      </c>
      <c r="O65">
        <v>0.2</v>
      </c>
      <c r="P65">
        <v>0.1169811320754717</v>
      </c>
      <c r="Q65">
        <v>5.8252427184466084E-2</v>
      </c>
      <c r="R65">
        <v>0.55238095238095242</v>
      </c>
      <c r="S65">
        <v>0.15000000000000002</v>
      </c>
      <c r="T65">
        <v>0.12578616352201258</v>
      </c>
      <c r="U65">
        <v>0.72972972972972971</v>
      </c>
      <c r="V65">
        <v>0.5</v>
      </c>
      <c r="W65">
        <v>0.57894736842105265</v>
      </c>
      <c r="X65">
        <v>3.8503549972692515E-2</v>
      </c>
    </row>
    <row r="66" spans="1:24" x14ac:dyDescent="0.2">
      <c r="A66" t="s">
        <v>26</v>
      </c>
      <c r="B66">
        <v>161</v>
      </c>
      <c r="C66">
        <v>0.6</v>
      </c>
      <c r="D66">
        <f>2/21</f>
        <v>9.5238095238095233E-2</v>
      </c>
      <c r="E66">
        <v>0</v>
      </c>
      <c r="F66">
        <v>1</v>
      </c>
      <c r="G66">
        <v>0</v>
      </c>
      <c r="H66">
        <v>0</v>
      </c>
      <c r="I66">
        <v>0</v>
      </c>
      <c r="J66">
        <v>0.18658892128279894</v>
      </c>
      <c r="K66">
        <v>0.24179104477611965</v>
      </c>
      <c r="L66">
        <v>0.29166666666666669</v>
      </c>
      <c r="M66">
        <v>0.25</v>
      </c>
      <c r="N66">
        <v>0.2548487199379364</v>
      </c>
      <c r="O66">
        <v>0.2</v>
      </c>
      <c r="P66">
        <v>0.13962264150943396</v>
      </c>
      <c r="Q66">
        <v>0.11650485436893174</v>
      </c>
      <c r="R66">
        <v>0.62857142857142867</v>
      </c>
      <c r="S66">
        <v>3.7499999999999978E-2</v>
      </c>
      <c r="T66">
        <v>0.33962264150943394</v>
      </c>
      <c r="U66">
        <v>0.72972972972972971</v>
      </c>
      <c r="V66">
        <v>0.30555555555555558</v>
      </c>
      <c r="W66">
        <v>0.36842105263157893</v>
      </c>
      <c r="X66">
        <v>6.3825033513728216E-2</v>
      </c>
    </row>
    <row r="67" spans="1:24" x14ac:dyDescent="0.2">
      <c r="A67" t="s">
        <v>26</v>
      </c>
      <c r="B67">
        <v>168</v>
      </c>
      <c r="C67">
        <v>0.6</v>
      </c>
      <c r="D67">
        <f>12/21</f>
        <v>0.5714285714285714</v>
      </c>
      <c r="E67">
        <v>0</v>
      </c>
      <c r="F67">
        <v>0</v>
      </c>
      <c r="G67">
        <v>0</v>
      </c>
      <c r="H67">
        <v>0.5</v>
      </c>
      <c r="I67">
        <v>0</v>
      </c>
      <c r="J67">
        <v>0.2303206997084549</v>
      </c>
      <c r="K67">
        <v>0.41194029850746261</v>
      </c>
      <c r="L67">
        <v>0.30833333333333357</v>
      </c>
      <c r="M67">
        <v>0.40000000000000036</v>
      </c>
      <c r="N67">
        <v>0.27773467804499613</v>
      </c>
      <c r="O67">
        <v>0.2</v>
      </c>
      <c r="P67">
        <v>0.13962264150943396</v>
      </c>
      <c r="Q67">
        <v>0.27184466019417464</v>
      </c>
      <c r="R67">
        <v>0.45714285714285713</v>
      </c>
      <c r="S67">
        <v>0.125</v>
      </c>
      <c r="T67">
        <v>0.13836477987421383</v>
      </c>
      <c r="U67">
        <v>0.35135135135135137</v>
      </c>
      <c r="V67">
        <v>0.44444444444444442</v>
      </c>
      <c r="W67">
        <v>0.47368421052631576</v>
      </c>
      <c r="X67">
        <v>7.7453949654932727E-2</v>
      </c>
    </row>
    <row r="68" spans="1:24" ht="15" x14ac:dyDescent="0.25">
      <c r="A68" t="s">
        <v>26</v>
      </c>
      <c r="B68">
        <v>168</v>
      </c>
      <c r="C68">
        <v>0.6</v>
      </c>
      <c r="D68">
        <f>12/21</f>
        <v>0.5714285714285714</v>
      </c>
      <c r="E68">
        <v>0</v>
      </c>
      <c r="F68">
        <v>0</v>
      </c>
      <c r="G68">
        <v>0</v>
      </c>
      <c r="H68">
        <v>0.5</v>
      </c>
      <c r="I68">
        <v>0</v>
      </c>
      <c r="J68">
        <v>0.2303206997084549</v>
      </c>
      <c r="K68">
        <v>0.41194029850746261</v>
      </c>
      <c r="L68">
        <v>0.30833333333333357</v>
      </c>
      <c r="M68">
        <v>0.40000000000000036</v>
      </c>
      <c r="N68">
        <v>0.31497284716834756</v>
      </c>
      <c r="O68">
        <v>0.2</v>
      </c>
      <c r="P68">
        <v>0.13962264150943396</v>
      </c>
      <c r="Q68">
        <v>0.32038834951456324</v>
      </c>
      <c r="R68">
        <v>0.48095238095238102</v>
      </c>
      <c r="S68">
        <v>0.15000000000000002</v>
      </c>
      <c r="T68">
        <v>0.40251572327044027</v>
      </c>
      <c r="U68" s="4">
        <v>0.39541351351351367</v>
      </c>
      <c r="V68">
        <v>0.3611111111111111</v>
      </c>
      <c r="W68">
        <v>0.34210526315789475</v>
      </c>
      <c r="X68">
        <v>0.10972642867782136</v>
      </c>
    </row>
    <row r="69" spans="1:24" x14ac:dyDescent="0.2">
      <c r="A69" t="s">
        <v>26</v>
      </c>
      <c r="B69">
        <v>186</v>
      </c>
      <c r="C69">
        <v>1</v>
      </c>
      <c r="D69">
        <v>1</v>
      </c>
      <c r="E69">
        <v>0</v>
      </c>
      <c r="F69">
        <v>0</v>
      </c>
      <c r="G69">
        <v>0</v>
      </c>
      <c r="H69">
        <v>0.5</v>
      </c>
      <c r="I69">
        <v>0</v>
      </c>
      <c r="J69">
        <v>0.2303206997084549</v>
      </c>
      <c r="K69">
        <v>0.41492537313432853</v>
      </c>
      <c r="L69">
        <v>0.66666666666666663</v>
      </c>
      <c r="M69">
        <v>0.20000000000000048</v>
      </c>
      <c r="N69">
        <v>0.50038789759503488</v>
      </c>
      <c r="O69">
        <v>0.2</v>
      </c>
      <c r="P69">
        <v>0.33962264150943394</v>
      </c>
      <c r="Q69">
        <v>1</v>
      </c>
      <c r="R69">
        <v>0.49523809523809526</v>
      </c>
      <c r="S69">
        <v>0.15625</v>
      </c>
      <c r="T69">
        <v>0.59748427672955973</v>
      </c>
      <c r="U69">
        <v>0.72972972972972971</v>
      </c>
      <c r="V69">
        <v>0.16666666666666666</v>
      </c>
      <c r="W69">
        <v>0.28947368421052633</v>
      </c>
      <c r="X69">
        <v>0.41954222729755225</v>
      </c>
    </row>
    <row r="70" spans="1:24" x14ac:dyDescent="0.2">
      <c r="A70" t="s">
        <v>26</v>
      </c>
      <c r="B70">
        <v>194</v>
      </c>
      <c r="C70">
        <v>1</v>
      </c>
      <c r="D70">
        <f>8/21</f>
        <v>0.38095238095238093</v>
      </c>
      <c r="E70">
        <v>0</v>
      </c>
      <c r="F70">
        <v>0</v>
      </c>
      <c r="G70">
        <v>0</v>
      </c>
      <c r="H70">
        <v>0.5</v>
      </c>
      <c r="I70">
        <v>0</v>
      </c>
      <c r="J70">
        <v>0.13702623906705544</v>
      </c>
      <c r="K70">
        <v>0.4417910447761193</v>
      </c>
      <c r="L70">
        <v>0.63333333333333408</v>
      </c>
      <c r="M70">
        <v>0.1583333333333338</v>
      </c>
      <c r="N70">
        <v>0.61404189294026379</v>
      </c>
      <c r="O70">
        <v>0.4</v>
      </c>
      <c r="P70">
        <v>0.45283018867924529</v>
      </c>
      <c r="Q70">
        <v>0.50485436893203894</v>
      </c>
      <c r="R70">
        <v>0.57142857142857151</v>
      </c>
      <c r="S70">
        <v>0.125</v>
      </c>
      <c r="T70">
        <v>0.70440251572327039</v>
      </c>
      <c r="U70">
        <v>0.56756756756756754</v>
      </c>
      <c r="V70">
        <v>0.16666666666666666</v>
      </c>
      <c r="W70">
        <v>0.23684210526315788</v>
      </c>
      <c r="X70">
        <v>0.29991063005809049</v>
      </c>
    </row>
    <row r="71" spans="1:24" x14ac:dyDescent="0.2">
      <c r="A71" t="s">
        <v>26</v>
      </c>
      <c r="B71">
        <v>194</v>
      </c>
      <c r="C71">
        <v>1</v>
      </c>
      <c r="D71">
        <f>8/21</f>
        <v>0.38095238095238093</v>
      </c>
      <c r="E71">
        <v>0</v>
      </c>
      <c r="F71">
        <v>1</v>
      </c>
      <c r="G71">
        <v>0</v>
      </c>
      <c r="H71">
        <v>0.5</v>
      </c>
      <c r="I71">
        <v>0</v>
      </c>
      <c r="J71">
        <v>0.13702623906705544</v>
      </c>
      <c r="K71">
        <v>0.4417910447761193</v>
      </c>
      <c r="L71">
        <v>0.63333333333333408</v>
      </c>
      <c r="M71">
        <v>0.1583333333333338</v>
      </c>
      <c r="N71">
        <v>0.64041892940263767</v>
      </c>
      <c r="O71">
        <v>0.4</v>
      </c>
      <c r="P71">
        <v>0.45283018867924529</v>
      </c>
      <c r="Q71">
        <v>0.50485436893203894</v>
      </c>
      <c r="R71">
        <v>0.57142857142857151</v>
      </c>
      <c r="S71">
        <v>4.9999999999999989E-2</v>
      </c>
      <c r="T71">
        <v>0.95597484276729561</v>
      </c>
      <c r="U71">
        <v>0.56756756756756754</v>
      </c>
      <c r="V71">
        <v>0.1111111111111111</v>
      </c>
      <c r="W71">
        <v>0.18421052631578946</v>
      </c>
      <c r="X71">
        <v>0.3619730897174917</v>
      </c>
    </row>
    <row r="72" spans="1:24" x14ac:dyDescent="0.2">
      <c r="A72" t="s">
        <v>26</v>
      </c>
      <c r="B72">
        <v>197</v>
      </c>
      <c r="C72">
        <v>1</v>
      </c>
      <c r="D72">
        <f>12/21</f>
        <v>0.5714285714285714</v>
      </c>
      <c r="E72">
        <v>0</v>
      </c>
      <c r="F72">
        <v>0</v>
      </c>
      <c r="G72">
        <v>0</v>
      </c>
      <c r="H72">
        <v>0.5</v>
      </c>
      <c r="I72">
        <v>0</v>
      </c>
      <c r="J72">
        <v>0.47521865889212844</v>
      </c>
      <c r="K72">
        <v>0.63283582089552248</v>
      </c>
      <c r="L72">
        <v>0.61666666666666714</v>
      </c>
      <c r="M72">
        <v>0.35000000000000026</v>
      </c>
      <c r="N72">
        <v>0.59270752521334369</v>
      </c>
      <c r="O72" s="1">
        <v>0.4</v>
      </c>
      <c r="P72">
        <v>0.41509433962264153</v>
      </c>
      <c r="Q72">
        <v>0.34951456310679607</v>
      </c>
      <c r="R72">
        <v>0.60952380952380958</v>
      </c>
      <c r="S72">
        <v>0.14375000000000004</v>
      </c>
      <c r="T72">
        <v>0.71069182389937102</v>
      </c>
      <c r="U72">
        <v>0.56756756756756754</v>
      </c>
      <c r="V72">
        <v>0.16666666666666666</v>
      </c>
      <c r="W72">
        <v>0.21052631578947367</v>
      </c>
      <c r="X72">
        <v>0.27009582443771413</v>
      </c>
    </row>
    <row r="73" spans="1:24" x14ac:dyDescent="0.2">
      <c r="A73" t="s">
        <v>26</v>
      </c>
      <c r="B73">
        <v>197</v>
      </c>
      <c r="C73">
        <v>1</v>
      </c>
      <c r="D73">
        <f>12/21</f>
        <v>0.5714285714285714</v>
      </c>
      <c r="E73">
        <v>0</v>
      </c>
      <c r="F73">
        <v>0</v>
      </c>
      <c r="G73">
        <v>0</v>
      </c>
      <c r="H73">
        <v>0.5</v>
      </c>
      <c r="I73">
        <v>0</v>
      </c>
      <c r="J73">
        <v>0.47521865889212844</v>
      </c>
      <c r="K73">
        <v>0.63283582089552248</v>
      </c>
      <c r="L73">
        <v>0.61666666666666714</v>
      </c>
      <c r="M73">
        <v>0.35000000000000026</v>
      </c>
      <c r="N73">
        <v>0.57719162141194724</v>
      </c>
      <c r="O73">
        <v>0.4</v>
      </c>
      <c r="P73">
        <v>0.41509433962264153</v>
      </c>
      <c r="Q73">
        <v>0.34951456310679607</v>
      </c>
      <c r="R73">
        <v>0.60952380952380958</v>
      </c>
      <c r="S73">
        <v>0.14375000000000004</v>
      </c>
      <c r="T73">
        <v>0.71069182389937102</v>
      </c>
      <c r="U73">
        <v>0.56756756756756754</v>
      </c>
      <c r="V73">
        <v>0.19444444444444445</v>
      </c>
      <c r="W73">
        <v>0.21052631578947367</v>
      </c>
      <c r="X73">
        <v>0.28399781540142</v>
      </c>
    </row>
    <row r="74" spans="1:24" x14ac:dyDescent="0.2">
      <c r="A74" t="s">
        <v>26</v>
      </c>
      <c r="B74">
        <v>231</v>
      </c>
      <c r="C74">
        <v>0.6</v>
      </c>
      <c r="D74">
        <f>8/21</f>
        <v>0.38095238095238093</v>
      </c>
      <c r="E74">
        <v>0</v>
      </c>
      <c r="F74">
        <v>0</v>
      </c>
      <c r="G74">
        <v>0</v>
      </c>
      <c r="H74">
        <v>0.5</v>
      </c>
      <c r="I74">
        <v>0</v>
      </c>
      <c r="J74">
        <v>0.36734693877551033</v>
      </c>
      <c r="K74">
        <v>0.5582089552238807</v>
      </c>
      <c r="L74">
        <v>0.63333333333333408</v>
      </c>
      <c r="M74">
        <v>0.1583333333333338</v>
      </c>
      <c r="N74">
        <v>0.64041892940263767</v>
      </c>
      <c r="O74">
        <v>0.4</v>
      </c>
      <c r="P74">
        <v>0.45283018867924529</v>
      </c>
      <c r="Q74">
        <v>0.50485436893203894</v>
      </c>
      <c r="R74">
        <v>0.57142857142857151</v>
      </c>
      <c r="S74">
        <v>0.125</v>
      </c>
      <c r="T74">
        <v>0.70440251572327039</v>
      </c>
      <c r="U74">
        <v>0.56756756756756754</v>
      </c>
      <c r="V74">
        <v>0.16666666666666666</v>
      </c>
      <c r="W74">
        <v>0.23684210526315788</v>
      </c>
      <c r="X74">
        <v>0.32970061069460305</v>
      </c>
    </row>
    <row r="75" spans="1:24" x14ac:dyDescent="0.2">
      <c r="A75" t="s">
        <v>26</v>
      </c>
      <c r="B75">
        <v>256</v>
      </c>
      <c r="C75">
        <v>1</v>
      </c>
      <c r="D75">
        <f>4/21</f>
        <v>0.19047619047619047</v>
      </c>
      <c r="E75">
        <v>0</v>
      </c>
      <c r="F75">
        <v>0</v>
      </c>
      <c r="G75">
        <v>0</v>
      </c>
      <c r="H75">
        <v>0</v>
      </c>
      <c r="I75">
        <v>0</v>
      </c>
      <c r="J75">
        <v>0.2303206997084549</v>
      </c>
      <c r="K75">
        <v>0.36716417910447752</v>
      </c>
      <c r="L75">
        <v>0.30833333333333357</v>
      </c>
      <c r="M75">
        <v>0.3000000000000001</v>
      </c>
      <c r="N75">
        <v>0.2843289371605896</v>
      </c>
      <c r="O75">
        <v>0.2</v>
      </c>
      <c r="P75">
        <v>0.1811320754716981</v>
      </c>
      <c r="Q75">
        <v>0.27184466019417464</v>
      </c>
      <c r="R75">
        <v>0.6333333333333333</v>
      </c>
      <c r="S75">
        <v>9.375E-2</v>
      </c>
      <c r="T75">
        <v>0.26415094339622641</v>
      </c>
      <c r="U75">
        <v>0.72972972972972971</v>
      </c>
      <c r="V75">
        <v>0.30555555555555558</v>
      </c>
      <c r="W75">
        <v>0.34210526315789475</v>
      </c>
      <c r="X75">
        <v>0.1206990715456035</v>
      </c>
    </row>
    <row r="76" spans="1:24" x14ac:dyDescent="0.2">
      <c r="A76" t="s">
        <v>26</v>
      </c>
      <c r="B76">
        <v>134</v>
      </c>
      <c r="C76">
        <v>0.8</v>
      </c>
      <c r="D76">
        <f>7/21</f>
        <v>0.33333333333333331</v>
      </c>
      <c r="E76">
        <v>0</v>
      </c>
      <c r="F76">
        <v>0</v>
      </c>
      <c r="G76">
        <v>0</v>
      </c>
      <c r="H76">
        <v>0.5</v>
      </c>
      <c r="I76">
        <v>0</v>
      </c>
      <c r="J76">
        <v>0.27405247813411088</v>
      </c>
      <c r="K76">
        <v>0.47014925373134331</v>
      </c>
      <c r="L76">
        <v>0.40833333333333383</v>
      </c>
      <c r="M76">
        <v>0.3000000000000001</v>
      </c>
      <c r="N76">
        <v>0.48332040341349886</v>
      </c>
      <c r="O76">
        <v>0.2</v>
      </c>
      <c r="P76">
        <v>0.21886792452830189</v>
      </c>
      <c r="Q76">
        <v>0.50485436893203894</v>
      </c>
      <c r="R76">
        <v>0.55238095238095242</v>
      </c>
      <c r="S76">
        <v>0.13749999999999996</v>
      </c>
      <c r="T76">
        <v>0.26415094339622641</v>
      </c>
      <c r="U76">
        <v>0.45945945945945948</v>
      </c>
      <c r="V76">
        <v>0.30555555555555558</v>
      </c>
      <c r="W76">
        <v>0.34210526315789475</v>
      </c>
      <c r="X76">
        <v>0.14721215431209969</v>
      </c>
    </row>
    <row r="77" spans="1:24" x14ac:dyDescent="0.2">
      <c r="A77" t="s">
        <v>26</v>
      </c>
      <c r="B77">
        <v>145</v>
      </c>
      <c r="C77">
        <v>0.6</v>
      </c>
      <c r="D77">
        <f>16/21</f>
        <v>0.76190476190476186</v>
      </c>
      <c r="E77">
        <v>0</v>
      </c>
      <c r="F77">
        <v>1</v>
      </c>
      <c r="G77">
        <v>0</v>
      </c>
      <c r="H77">
        <v>0.5</v>
      </c>
      <c r="I77">
        <v>0</v>
      </c>
      <c r="J77">
        <v>0.46938775510204089</v>
      </c>
      <c r="K77">
        <v>0.5567164179104479</v>
      </c>
      <c r="L77">
        <v>0.64166666666666694</v>
      </c>
      <c r="M77">
        <v>0.58333333333333337</v>
      </c>
      <c r="N77">
        <v>0.55159038013964312</v>
      </c>
      <c r="O77">
        <v>0.2</v>
      </c>
      <c r="P77">
        <v>0.2981132075471698</v>
      </c>
      <c r="Q77">
        <v>0.84466019417475713</v>
      </c>
      <c r="R77">
        <v>0.50000000000000011</v>
      </c>
      <c r="S77">
        <v>6.25E-2</v>
      </c>
      <c r="T77">
        <v>0.79874213836477992</v>
      </c>
      <c r="U77">
        <v>0.45945945945945948</v>
      </c>
      <c r="V77">
        <v>0.16666666666666666</v>
      </c>
      <c r="W77">
        <v>0.21052631578947367</v>
      </c>
      <c r="X77">
        <v>0.28263244128891318</v>
      </c>
    </row>
    <row r="78" spans="1:24" x14ac:dyDescent="0.2">
      <c r="A78" t="s">
        <v>26</v>
      </c>
      <c r="B78">
        <v>145</v>
      </c>
      <c r="C78">
        <v>1</v>
      </c>
      <c r="D78">
        <f>2/21</f>
        <v>9.5238095238095233E-2</v>
      </c>
      <c r="E78">
        <v>0</v>
      </c>
      <c r="F78">
        <v>1</v>
      </c>
      <c r="G78">
        <v>0</v>
      </c>
      <c r="H78">
        <v>0</v>
      </c>
      <c r="I78">
        <v>0</v>
      </c>
      <c r="J78">
        <v>0.27113702623906732</v>
      </c>
      <c r="K78">
        <v>0.47910447761194019</v>
      </c>
      <c r="L78">
        <v>0.5</v>
      </c>
      <c r="M78">
        <v>0.20000000000000048</v>
      </c>
      <c r="N78">
        <v>0.52172226532195498</v>
      </c>
      <c r="O78">
        <v>0.2</v>
      </c>
      <c r="P78">
        <v>0.35849056603773582</v>
      </c>
      <c r="Q78">
        <v>0.65048543689320393</v>
      </c>
      <c r="R78">
        <v>0.85238095238095235</v>
      </c>
      <c r="S78">
        <v>0</v>
      </c>
      <c r="T78">
        <v>0.61006289308176098</v>
      </c>
      <c r="U78">
        <v>0.45945945945945948</v>
      </c>
      <c r="V78">
        <v>0.16666666666666666</v>
      </c>
      <c r="W78">
        <v>0.21052631578947367</v>
      </c>
      <c r="X78">
        <v>0.18646045380070503</v>
      </c>
    </row>
    <row r="79" spans="1:24" x14ac:dyDescent="0.2">
      <c r="A79" t="s">
        <v>26</v>
      </c>
      <c r="B79">
        <v>145</v>
      </c>
      <c r="C79">
        <v>1</v>
      </c>
      <c r="D79">
        <f>2/21</f>
        <v>9.5238095238095233E-2</v>
      </c>
      <c r="E79">
        <v>0</v>
      </c>
      <c r="F79">
        <v>1</v>
      </c>
      <c r="G79">
        <v>0</v>
      </c>
      <c r="H79">
        <v>0</v>
      </c>
      <c r="I79">
        <v>0</v>
      </c>
      <c r="J79">
        <v>0.27113702623906732</v>
      </c>
      <c r="K79">
        <v>0.47910447761194019</v>
      </c>
      <c r="L79">
        <v>0.5</v>
      </c>
      <c r="M79">
        <v>0.20000000000000048</v>
      </c>
      <c r="N79">
        <v>0.55779674166020166</v>
      </c>
      <c r="O79">
        <v>0.2</v>
      </c>
      <c r="P79">
        <v>0.35849056603773582</v>
      </c>
      <c r="Q79">
        <v>0.66019417475728137</v>
      </c>
      <c r="R79">
        <v>0.85238095238095235</v>
      </c>
      <c r="S79">
        <v>0</v>
      </c>
      <c r="T79">
        <v>0.61006289308176098</v>
      </c>
      <c r="U79">
        <v>0.45945945945945948</v>
      </c>
      <c r="V79">
        <v>0.16666666666666666</v>
      </c>
      <c r="W79">
        <v>0.21052631578947367</v>
      </c>
      <c r="X79">
        <v>0.23263492378729952</v>
      </c>
    </row>
    <row r="80" spans="1:24" x14ac:dyDescent="0.2">
      <c r="A80" t="s">
        <v>26</v>
      </c>
      <c r="B80">
        <v>145</v>
      </c>
      <c r="C80">
        <v>1</v>
      </c>
      <c r="D80">
        <f>2/21</f>
        <v>9.5238095238095233E-2</v>
      </c>
      <c r="E80">
        <v>0</v>
      </c>
      <c r="F80">
        <v>1</v>
      </c>
      <c r="G80">
        <v>0</v>
      </c>
      <c r="H80">
        <v>0</v>
      </c>
      <c r="I80">
        <v>0</v>
      </c>
      <c r="J80">
        <v>0.27113702623906732</v>
      </c>
      <c r="K80">
        <v>0.47910447761194019</v>
      </c>
      <c r="L80">
        <v>0.5</v>
      </c>
      <c r="M80">
        <v>0.20000000000000048</v>
      </c>
      <c r="N80">
        <v>0.55585725368502714</v>
      </c>
      <c r="O80">
        <v>0.2</v>
      </c>
      <c r="P80">
        <v>0.35849056603773582</v>
      </c>
      <c r="Q80">
        <v>0.66019417475728137</v>
      </c>
      <c r="R80">
        <v>0.85238095238095235</v>
      </c>
      <c r="S80">
        <v>0</v>
      </c>
      <c r="T80">
        <v>0.61006289308176098</v>
      </c>
      <c r="U80">
        <v>0.45945945945945948</v>
      </c>
      <c r="V80">
        <v>0.16666666666666666</v>
      </c>
      <c r="W80">
        <v>0.21052631578947367</v>
      </c>
      <c r="X80">
        <v>0.24206841765552853</v>
      </c>
    </row>
    <row r="81" spans="1:24" x14ac:dyDescent="0.2">
      <c r="A81" t="s">
        <v>26</v>
      </c>
      <c r="B81">
        <v>145</v>
      </c>
      <c r="C81">
        <v>1</v>
      </c>
      <c r="D81">
        <f>14/21</f>
        <v>0.66666666666666663</v>
      </c>
      <c r="E81">
        <v>0</v>
      </c>
      <c r="F81">
        <v>1</v>
      </c>
      <c r="G81">
        <v>0</v>
      </c>
      <c r="H81">
        <v>0.5</v>
      </c>
      <c r="I81">
        <v>0</v>
      </c>
      <c r="J81">
        <v>0.27113702623906732</v>
      </c>
      <c r="K81">
        <v>0.47910447761194019</v>
      </c>
      <c r="L81">
        <v>0.5</v>
      </c>
      <c r="M81">
        <v>0.20000000000000048</v>
      </c>
      <c r="N81">
        <v>0.51590380139643133</v>
      </c>
      <c r="O81">
        <v>0.2</v>
      </c>
      <c r="P81">
        <v>0.35849056603773582</v>
      </c>
      <c r="Q81">
        <v>0.66019417475728137</v>
      </c>
      <c r="R81">
        <v>0.85238095238095235</v>
      </c>
      <c r="S81">
        <v>0</v>
      </c>
      <c r="T81">
        <v>0.61006289308176098</v>
      </c>
      <c r="U81">
        <v>0.45945945945945948</v>
      </c>
      <c r="V81">
        <v>0.16666666666666666</v>
      </c>
      <c r="W81">
        <v>0.21052631578947367</v>
      </c>
      <c r="X81">
        <v>0.18981182662231269</v>
      </c>
    </row>
    <row r="82" spans="1:24" ht="15" x14ac:dyDescent="0.25">
      <c r="A82" t="s">
        <v>26</v>
      </c>
      <c r="B82">
        <v>256</v>
      </c>
      <c r="C82">
        <v>0.8</v>
      </c>
      <c r="D82">
        <f>3/21</f>
        <v>0.14285714285714285</v>
      </c>
      <c r="E82">
        <v>0</v>
      </c>
      <c r="F82">
        <v>0</v>
      </c>
      <c r="G82">
        <v>0</v>
      </c>
      <c r="H82">
        <v>0</v>
      </c>
      <c r="I82">
        <v>0</v>
      </c>
      <c r="J82">
        <v>0.27696793002915443</v>
      </c>
      <c r="K82">
        <v>0.53283582089552262</v>
      </c>
      <c r="L82">
        <v>0.5249999999999998</v>
      </c>
      <c r="M82">
        <v>0.22500000000000023</v>
      </c>
      <c r="N82">
        <v>0.37703646237393329</v>
      </c>
      <c r="O82">
        <v>0.2</v>
      </c>
      <c r="P82">
        <v>0.26792452830188679</v>
      </c>
      <c r="Q82">
        <v>0.53398058252427172</v>
      </c>
      <c r="R82">
        <v>0.87142857142857144</v>
      </c>
      <c r="S82">
        <v>0.10624999999999996</v>
      </c>
      <c r="T82">
        <v>0.22988050314465411</v>
      </c>
      <c r="U82" s="4">
        <v>0.64317783783783777</v>
      </c>
      <c r="V82">
        <v>0.27777777777777779</v>
      </c>
      <c r="W82">
        <v>0.39473684210526316</v>
      </c>
      <c r="X82">
        <v>0.11858894791718386</v>
      </c>
    </row>
    <row r="83" spans="1:24" ht="15" x14ac:dyDescent="0.25">
      <c r="A83" t="s">
        <v>26</v>
      </c>
      <c r="B83">
        <v>194</v>
      </c>
      <c r="C83">
        <v>0.4</v>
      </c>
      <c r="D83">
        <f>19/21</f>
        <v>0.90476190476190477</v>
      </c>
      <c r="E83">
        <v>0</v>
      </c>
      <c r="F83">
        <v>1</v>
      </c>
      <c r="G83">
        <v>0</v>
      </c>
      <c r="H83">
        <v>1</v>
      </c>
      <c r="I83">
        <v>0</v>
      </c>
      <c r="J83">
        <v>0.37609329446064144</v>
      </c>
      <c r="K83">
        <v>0.55373134328358198</v>
      </c>
      <c r="L83">
        <v>0.63333333333333408</v>
      </c>
      <c r="M83">
        <v>0.35000000000000026</v>
      </c>
      <c r="N83">
        <v>0.60705973622963538</v>
      </c>
      <c r="O83">
        <v>0.3</v>
      </c>
      <c r="P83">
        <v>0.26415094339622641</v>
      </c>
      <c r="Q83">
        <v>0.21359223300970853</v>
      </c>
      <c r="R83">
        <v>0.6333333333333333</v>
      </c>
      <c r="S83">
        <v>0</v>
      </c>
      <c r="T83">
        <v>0.70440251572327039</v>
      </c>
      <c r="U83">
        <v>0.72972972972972971</v>
      </c>
      <c r="V83">
        <v>8.3333333333333329E-2</v>
      </c>
      <c r="W83">
        <v>0.15789473684210525</v>
      </c>
      <c r="X83" s="4">
        <v>0.29945538950399681</v>
      </c>
    </row>
    <row r="84" spans="1:24" x14ac:dyDescent="0.2">
      <c r="A84" s="1" t="s">
        <v>26</v>
      </c>
      <c r="B84" s="1">
        <v>231</v>
      </c>
      <c r="C84" s="1">
        <v>0.6</v>
      </c>
      <c r="D84" s="1">
        <f>6/21</f>
        <v>0.2857142857142857</v>
      </c>
      <c r="E84" s="1">
        <v>0</v>
      </c>
      <c r="F84" s="1">
        <v>0</v>
      </c>
      <c r="G84" s="1">
        <v>0</v>
      </c>
      <c r="H84" s="1">
        <v>0.5</v>
      </c>
      <c r="I84" s="1">
        <v>0</v>
      </c>
      <c r="J84" s="1">
        <v>0.2303206997084549</v>
      </c>
      <c r="K84" s="1">
        <v>0.4492537313432835</v>
      </c>
      <c r="L84" s="1">
        <v>0.43333333333333357</v>
      </c>
      <c r="M84" s="1">
        <v>0.38333333333333347</v>
      </c>
      <c r="N84" s="1">
        <v>0.51784328937160584</v>
      </c>
      <c r="O84" s="1">
        <v>0.4</v>
      </c>
      <c r="P84" s="1">
        <v>0.34339622641509432</v>
      </c>
      <c r="Q84" s="2">
        <v>0.32912621359223304</v>
      </c>
      <c r="R84" s="1">
        <v>0.66666666666666685</v>
      </c>
      <c r="S84" s="1">
        <v>0.125</v>
      </c>
      <c r="T84" s="1">
        <v>0.66666666666666663</v>
      </c>
      <c r="U84" s="1">
        <v>0.45945945945945948</v>
      </c>
      <c r="V84" s="1">
        <v>0.16666666666666666</v>
      </c>
      <c r="W84" s="1">
        <v>0.26315789473684209</v>
      </c>
      <c r="X84" s="1">
        <v>0.28255796633732189</v>
      </c>
    </row>
    <row r="85" spans="1:24" ht="15" x14ac:dyDescent="0.25">
      <c r="A85" t="s">
        <v>26</v>
      </c>
      <c r="B85">
        <v>186</v>
      </c>
      <c r="C85">
        <v>0.6</v>
      </c>
      <c r="D85">
        <v>1</v>
      </c>
      <c r="E85">
        <v>0</v>
      </c>
      <c r="F85">
        <v>0</v>
      </c>
      <c r="G85">
        <v>0</v>
      </c>
      <c r="H85">
        <v>0.5</v>
      </c>
      <c r="I85">
        <v>0</v>
      </c>
      <c r="J85">
        <v>0.34402332361516058</v>
      </c>
      <c r="K85">
        <v>0.51641791044776109</v>
      </c>
      <c r="L85">
        <v>1</v>
      </c>
      <c r="M85">
        <v>0.22500000000000023</v>
      </c>
      <c r="N85">
        <v>0.72847168347556246</v>
      </c>
      <c r="O85">
        <v>0.6</v>
      </c>
      <c r="P85">
        <v>0.53584905660377358</v>
      </c>
      <c r="Q85">
        <v>1</v>
      </c>
      <c r="R85">
        <v>0.49523809523809526</v>
      </c>
      <c r="S85">
        <v>0.1875</v>
      </c>
      <c r="T85">
        <v>0.56961635220125784</v>
      </c>
      <c r="U85">
        <v>0.86486486486486491</v>
      </c>
      <c r="V85">
        <v>0.1111111111111111</v>
      </c>
      <c r="W85">
        <v>0.31578947368421051</v>
      </c>
      <c r="X85" s="4">
        <v>0.39809828211111664</v>
      </c>
    </row>
    <row r="86" spans="1:24" x14ac:dyDescent="0.2">
      <c r="A86" t="s">
        <v>27</v>
      </c>
      <c r="B86">
        <v>65</v>
      </c>
      <c r="C86">
        <v>0.2</v>
      </c>
      <c r="D86">
        <f>12/21</f>
        <v>0.5714285714285714</v>
      </c>
      <c r="E86">
        <v>0</v>
      </c>
      <c r="F86">
        <v>0</v>
      </c>
      <c r="G86">
        <v>1</v>
      </c>
      <c r="H86">
        <v>0</v>
      </c>
      <c r="I86">
        <v>0</v>
      </c>
      <c r="J86">
        <v>0.46064139941690979</v>
      </c>
      <c r="K86">
        <v>0.5149253731343284</v>
      </c>
      <c r="L86">
        <v>0.51666666666666694</v>
      </c>
      <c r="M86">
        <v>0.59166666666666679</v>
      </c>
      <c r="N86">
        <v>0.32505818463925523</v>
      </c>
      <c r="O86">
        <v>0.2</v>
      </c>
      <c r="P86">
        <v>0.23018867924528302</v>
      </c>
      <c r="Q86">
        <v>0.38834951456310679</v>
      </c>
      <c r="R86">
        <v>0.70000000000000007</v>
      </c>
      <c r="S86">
        <v>0.10624999999999996</v>
      </c>
      <c r="T86">
        <v>0.27672955974842767</v>
      </c>
      <c r="U86">
        <v>2.7027027027027029E-2</v>
      </c>
      <c r="V86">
        <v>0.44444444444444442</v>
      </c>
      <c r="W86">
        <v>0.47368421052631576</v>
      </c>
      <c r="X86">
        <v>9.5079688198202672E-2</v>
      </c>
    </row>
    <row r="87" spans="1:24" x14ac:dyDescent="0.2">
      <c r="A87" t="s">
        <v>27</v>
      </c>
      <c r="B87">
        <v>65</v>
      </c>
      <c r="C87">
        <v>0.2</v>
      </c>
      <c r="D87">
        <f>12/21</f>
        <v>0.5714285714285714</v>
      </c>
      <c r="E87">
        <v>1</v>
      </c>
      <c r="F87">
        <v>1</v>
      </c>
      <c r="G87">
        <v>1</v>
      </c>
      <c r="H87">
        <v>0</v>
      </c>
      <c r="I87">
        <v>0</v>
      </c>
      <c r="J87">
        <v>0.46064139941690979</v>
      </c>
      <c r="K87">
        <v>0.5149253731343284</v>
      </c>
      <c r="L87">
        <v>0.51666666666666694</v>
      </c>
      <c r="M87">
        <v>0.59166666666666679</v>
      </c>
      <c r="N87">
        <v>0.38479441427463151</v>
      </c>
      <c r="O87">
        <v>0.2</v>
      </c>
      <c r="P87">
        <v>0.18490566037735848</v>
      </c>
      <c r="Q87">
        <v>0.34951456310679607</v>
      </c>
      <c r="R87">
        <v>0.60952380952380958</v>
      </c>
      <c r="S87">
        <v>0.96875</v>
      </c>
      <c r="T87">
        <v>0.15723270440251572</v>
      </c>
      <c r="U87">
        <v>0.1891891891891892</v>
      </c>
      <c r="V87">
        <v>0.47222222222222221</v>
      </c>
      <c r="W87">
        <v>0.44736842105263158</v>
      </c>
      <c r="X87">
        <v>0.13852340995978352</v>
      </c>
    </row>
    <row r="88" spans="1:24" x14ac:dyDescent="0.2">
      <c r="A88" t="s">
        <v>27</v>
      </c>
      <c r="B88">
        <v>65</v>
      </c>
      <c r="C88">
        <v>0.2</v>
      </c>
      <c r="D88">
        <f>12/21</f>
        <v>0.5714285714285714</v>
      </c>
      <c r="E88">
        <v>0</v>
      </c>
      <c r="F88">
        <v>0</v>
      </c>
      <c r="G88">
        <v>1</v>
      </c>
      <c r="H88">
        <v>0</v>
      </c>
      <c r="I88">
        <v>0</v>
      </c>
      <c r="J88">
        <v>0.46064139941690979</v>
      </c>
      <c r="K88">
        <v>0.5149253731343284</v>
      </c>
      <c r="L88">
        <v>0.51666666666666694</v>
      </c>
      <c r="M88">
        <v>0.59166666666666679</v>
      </c>
      <c r="N88">
        <v>0.35919317300232739</v>
      </c>
      <c r="O88">
        <v>0.2</v>
      </c>
      <c r="P88">
        <v>0.23018867924528302</v>
      </c>
      <c r="Q88">
        <v>0.38834951456310679</v>
      </c>
      <c r="R88">
        <v>0.70000000000000007</v>
      </c>
      <c r="S88">
        <v>0.10624999999999996</v>
      </c>
      <c r="T88">
        <v>0.27672955974842767</v>
      </c>
      <c r="U88">
        <v>2.7027027027027029E-2</v>
      </c>
      <c r="V88">
        <v>0.3888888888888889</v>
      </c>
      <c r="W88">
        <v>0.42105263157894735</v>
      </c>
      <c r="X88">
        <v>0.14348840673253563</v>
      </c>
    </row>
    <row r="89" spans="1:24" x14ac:dyDescent="0.2">
      <c r="A89" t="s">
        <v>27</v>
      </c>
      <c r="B89">
        <v>81</v>
      </c>
      <c r="C89">
        <v>0.4</v>
      </c>
      <c r="D89">
        <f>15/21</f>
        <v>0.7142857142857143</v>
      </c>
      <c r="E89">
        <v>0</v>
      </c>
      <c r="F89">
        <v>0</v>
      </c>
      <c r="G89">
        <v>1</v>
      </c>
      <c r="H89">
        <v>0</v>
      </c>
      <c r="I89">
        <v>0</v>
      </c>
      <c r="J89">
        <v>0.2303206997084549</v>
      </c>
      <c r="K89">
        <v>0.26417910447761217</v>
      </c>
      <c r="L89">
        <v>0.27500000000000036</v>
      </c>
      <c r="M89">
        <v>0.35000000000000026</v>
      </c>
      <c r="N89">
        <v>0.16330488750969743</v>
      </c>
      <c r="O89">
        <v>0.2</v>
      </c>
      <c r="P89">
        <v>0.10943396226415095</v>
      </c>
      <c r="Q89">
        <v>0.11650485436893174</v>
      </c>
      <c r="R89">
        <v>0.49523809523809526</v>
      </c>
      <c r="S89">
        <v>0.16249999999999998</v>
      </c>
      <c r="T89">
        <v>0.13836477987421383</v>
      </c>
      <c r="U89">
        <v>0.67567567567567566</v>
      </c>
      <c r="V89">
        <v>0.69444444444444442</v>
      </c>
      <c r="W89">
        <v>0.71052631578947367</v>
      </c>
      <c r="X89">
        <v>3.6170001489499032E-2</v>
      </c>
    </row>
    <row r="90" spans="1:24" x14ac:dyDescent="0.2">
      <c r="A90" t="s">
        <v>27</v>
      </c>
      <c r="B90">
        <v>85</v>
      </c>
      <c r="C90">
        <v>0.4</v>
      </c>
      <c r="D90">
        <f>9/21</f>
        <v>0.42857142857142855</v>
      </c>
      <c r="E90">
        <v>0</v>
      </c>
      <c r="F90">
        <v>0</v>
      </c>
      <c r="G90">
        <v>1</v>
      </c>
      <c r="H90">
        <v>0</v>
      </c>
      <c r="I90">
        <v>0</v>
      </c>
      <c r="J90">
        <v>0.28862973760932953</v>
      </c>
      <c r="K90">
        <v>0.51194029850746281</v>
      </c>
      <c r="L90">
        <v>0.40833333333333383</v>
      </c>
      <c r="M90">
        <v>0.52500000000000036</v>
      </c>
      <c r="N90">
        <v>0.31652443754848719</v>
      </c>
      <c r="O90">
        <v>0.2</v>
      </c>
      <c r="P90">
        <v>0.18490566037735848</v>
      </c>
      <c r="Q90">
        <v>0.23300970873786389</v>
      </c>
      <c r="R90">
        <v>0.71904761904761916</v>
      </c>
      <c r="S90">
        <v>0.125</v>
      </c>
      <c r="T90">
        <v>0.2389937106918239</v>
      </c>
      <c r="U90">
        <v>0.89189189189189189</v>
      </c>
      <c r="V90">
        <v>0.3888888888888889</v>
      </c>
      <c r="W90">
        <v>0.44736842105263158</v>
      </c>
      <c r="X90">
        <v>9.2522714860235347E-2</v>
      </c>
    </row>
    <row r="91" spans="1:24" x14ac:dyDescent="0.2">
      <c r="A91" t="s">
        <v>27</v>
      </c>
      <c r="B91">
        <v>85</v>
      </c>
      <c r="C91">
        <v>0.4</v>
      </c>
      <c r="D91">
        <f>9/21</f>
        <v>0.42857142857142855</v>
      </c>
      <c r="E91">
        <v>0</v>
      </c>
      <c r="F91">
        <v>0</v>
      </c>
      <c r="G91">
        <v>1</v>
      </c>
      <c r="H91">
        <v>0</v>
      </c>
      <c r="I91">
        <v>0</v>
      </c>
      <c r="J91">
        <v>0.28862973760932953</v>
      </c>
      <c r="K91">
        <v>0.51194029850746281</v>
      </c>
      <c r="L91">
        <v>0.18333333333333357</v>
      </c>
      <c r="M91">
        <v>0.52500000000000036</v>
      </c>
      <c r="N91">
        <v>0.34290147401086113</v>
      </c>
      <c r="O91">
        <v>0.2</v>
      </c>
      <c r="P91">
        <v>0.18490566037735848</v>
      </c>
      <c r="Q91">
        <v>0.23300970873786389</v>
      </c>
      <c r="R91">
        <v>0.71904761904761916</v>
      </c>
      <c r="S91">
        <v>0.125</v>
      </c>
      <c r="T91">
        <v>0.2389937106918239</v>
      </c>
      <c r="U91">
        <v>0.89189189189189189</v>
      </c>
      <c r="V91">
        <v>0.3888888888888889</v>
      </c>
      <c r="W91">
        <v>0.44736842105263158</v>
      </c>
      <c r="X91">
        <v>0.12851894146268805</v>
      </c>
    </row>
    <row r="92" spans="1:24" x14ac:dyDescent="0.2">
      <c r="A92" t="s">
        <v>27</v>
      </c>
      <c r="B92">
        <v>85</v>
      </c>
      <c r="C92">
        <v>0.4</v>
      </c>
      <c r="D92">
        <f>9/21</f>
        <v>0.42857142857142855</v>
      </c>
      <c r="E92">
        <v>0</v>
      </c>
      <c r="F92">
        <v>0</v>
      </c>
      <c r="G92">
        <v>1</v>
      </c>
      <c r="H92">
        <v>0</v>
      </c>
      <c r="I92">
        <v>0</v>
      </c>
      <c r="J92">
        <v>0.28862973760932953</v>
      </c>
      <c r="K92">
        <v>0.51194029850746281</v>
      </c>
      <c r="L92">
        <v>0.40833333333333383</v>
      </c>
      <c r="M92">
        <v>0.52500000000000036</v>
      </c>
      <c r="N92">
        <v>0.37897595034910786</v>
      </c>
      <c r="O92">
        <v>0.2</v>
      </c>
      <c r="P92">
        <v>0.18490566037735848</v>
      </c>
      <c r="Q92">
        <v>0.23300970873786389</v>
      </c>
      <c r="R92">
        <v>0.71904761904761916</v>
      </c>
      <c r="S92">
        <v>0.125</v>
      </c>
      <c r="T92">
        <v>0.33333333333333331</v>
      </c>
      <c r="U92">
        <v>0.89189189189189189</v>
      </c>
      <c r="V92">
        <v>0.30555555555555558</v>
      </c>
      <c r="W92">
        <v>0.31578947368421051</v>
      </c>
      <c r="X92">
        <v>0.19430514870165336</v>
      </c>
    </row>
    <row r="93" spans="1:24" x14ac:dyDescent="0.2">
      <c r="A93" t="s">
        <v>27</v>
      </c>
      <c r="B93">
        <v>90</v>
      </c>
      <c r="C93">
        <v>0.2</v>
      </c>
      <c r="D93">
        <f>12/21</f>
        <v>0.5714285714285714</v>
      </c>
      <c r="E93">
        <v>0</v>
      </c>
      <c r="F93">
        <v>0</v>
      </c>
      <c r="G93">
        <v>1</v>
      </c>
      <c r="H93">
        <v>0.5</v>
      </c>
      <c r="I93">
        <v>0</v>
      </c>
      <c r="J93">
        <v>0.52186588921282795</v>
      </c>
      <c r="K93">
        <v>0.69701492537313459</v>
      </c>
      <c r="L93">
        <v>0.51666666666666694</v>
      </c>
      <c r="M93">
        <v>0.52500000000000036</v>
      </c>
      <c r="N93">
        <v>0.6373157486423584</v>
      </c>
      <c r="O93">
        <v>0.4</v>
      </c>
      <c r="P93">
        <v>0.41509433962264153</v>
      </c>
      <c r="Q93">
        <v>0.34951456310679607</v>
      </c>
      <c r="R93">
        <v>0.60952380952380958</v>
      </c>
      <c r="S93">
        <v>0.13749999999999996</v>
      </c>
      <c r="T93">
        <v>0.67924528301886788</v>
      </c>
      <c r="U93">
        <v>0.56756756756756754</v>
      </c>
      <c r="V93">
        <v>0.19444444444444445</v>
      </c>
      <c r="W93">
        <v>0.21052631578947367</v>
      </c>
      <c r="X93">
        <v>0.26244972940767586</v>
      </c>
    </row>
    <row r="94" spans="1:24" x14ac:dyDescent="0.2">
      <c r="A94" t="s">
        <v>27</v>
      </c>
      <c r="B94">
        <v>91</v>
      </c>
      <c r="C94">
        <v>0.4</v>
      </c>
      <c r="D94">
        <f>12/21</f>
        <v>0.5714285714285714</v>
      </c>
      <c r="E94">
        <v>0</v>
      </c>
      <c r="F94">
        <v>0</v>
      </c>
      <c r="G94">
        <v>1</v>
      </c>
      <c r="H94">
        <v>0</v>
      </c>
      <c r="I94">
        <v>0</v>
      </c>
      <c r="J94">
        <v>0.26530612244897978</v>
      </c>
      <c r="K94">
        <v>0.3761194029850749</v>
      </c>
      <c r="L94">
        <v>0.3416666666666674</v>
      </c>
      <c r="M94">
        <v>0.43333333333333357</v>
      </c>
      <c r="N94">
        <v>0.23002327385570209</v>
      </c>
      <c r="O94">
        <v>0.2</v>
      </c>
      <c r="P94">
        <v>0.13962264150943396</v>
      </c>
      <c r="Q94">
        <v>0.27184466019417464</v>
      </c>
      <c r="R94">
        <v>0.45714285714285713</v>
      </c>
      <c r="S94">
        <v>0.125</v>
      </c>
      <c r="T94">
        <v>0.13836477987421383</v>
      </c>
      <c r="U94">
        <v>0.35135135135135137</v>
      </c>
      <c r="V94">
        <v>0.47222222222222221</v>
      </c>
      <c r="W94">
        <v>0.55263157894736847</v>
      </c>
      <c r="X94">
        <v>4.5181470632044092E-2</v>
      </c>
    </row>
    <row r="95" spans="1:24" x14ac:dyDescent="0.2">
      <c r="A95" t="s">
        <v>27</v>
      </c>
      <c r="B95">
        <v>91</v>
      </c>
      <c r="C95">
        <v>0.4</v>
      </c>
      <c r="D95">
        <f>12/21</f>
        <v>0.5714285714285714</v>
      </c>
      <c r="E95">
        <v>0</v>
      </c>
      <c r="F95">
        <v>0</v>
      </c>
      <c r="G95">
        <v>1</v>
      </c>
      <c r="H95">
        <v>0</v>
      </c>
      <c r="I95">
        <v>0</v>
      </c>
      <c r="J95">
        <v>0.26530612244897978</v>
      </c>
      <c r="K95">
        <v>0.3761194029850749</v>
      </c>
      <c r="L95">
        <v>0.3416666666666674</v>
      </c>
      <c r="M95">
        <v>0.43333333333333357</v>
      </c>
      <c r="N95">
        <v>0.23506594259115593</v>
      </c>
      <c r="O95">
        <v>0.2</v>
      </c>
      <c r="P95">
        <v>0.13962264150943396</v>
      </c>
      <c r="Q95">
        <v>0.27184466019417464</v>
      </c>
      <c r="R95">
        <v>0.45714285714285713</v>
      </c>
      <c r="S95">
        <v>0.125</v>
      </c>
      <c r="T95">
        <v>0.13836477987421383</v>
      </c>
      <c r="U95">
        <v>0.35135135135135137</v>
      </c>
      <c r="V95">
        <v>0.69444444444444442</v>
      </c>
      <c r="W95">
        <v>0.81578947368421051</v>
      </c>
      <c r="X95">
        <v>6.5041457723052476E-2</v>
      </c>
    </row>
    <row r="96" spans="1:24" x14ac:dyDescent="0.2">
      <c r="A96" t="s">
        <v>27</v>
      </c>
      <c r="B96">
        <v>91</v>
      </c>
      <c r="C96">
        <v>0.4</v>
      </c>
      <c r="D96">
        <f>12/21</f>
        <v>0.5714285714285714</v>
      </c>
      <c r="E96">
        <v>1</v>
      </c>
      <c r="F96">
        <v>0</v>
      </c>
      <c r="G96">
        <v>1</v>
      </c>
      <c r="H96">
        <v>0</v>
      </c>
      <c r="I96">
        <v>0</v>
      </c>
      <c r="J96">
        <v>0.26530612244897978</v>
      </c>
      <c r="K96">
        <v>0.3761194029850749</v>
      </c>
      <c r="L96">
        <v>0.3416666666666674</v>
      </c>
      <c r="M96">
        <v>0.43333333333333357</v>
      </c>
      <c r="N96">
        <v>0.30527540729247477</v>
      </c>
      <c r="O96">
        <v>0.2</v>
      </c>
      <c r="P96">
        <v>0.18490566037735848</v>
      </c>
      <c r="Q96">
        <v>0.34951456310679607</v>
      </c>
      <c r="R96">
        <v>0.60952380952380958</v>
      </c>
      <c r="S96">
        <v>0.96875</v>
      </c>
      <c r="T96">
        <v>5.0314465408805034E-2</v>
      </c>
      <c r="U96">
        <v>0.1891891891891892</v>
      </c>
      <c r="V96">
        <v>0.58333333333333337</v>
      </c>
      <c r="W96">
        <v>0.52631578947368418</v>
      </c>
      <c r="X96">
        <v>6.9013455141254162E-2</v>
      </c>
    </row>
    <row r="97" spans="1:24" x14ac:dyDescent="0.2">
      <c r="A97" t="s">
        <v>27</v>
      </c>
      <c r="B97">
        <v>91</v>
      </c>
      <c r="C97">
        <v>0.4</v>
      </c>
      <c r="D97">
        <f>12/21</f>
        <v>0.5714285714285714</v>
      </c>
      <c r="E97">
        <v>0</v>
      </c>
      <c r="F97">
        <v>0</v>
      </c>
      <c r="G97">
        <v>1</v>
      </c>
      <c r="H97">
        <v>0</v>
      </c>
      <c r="I97">
        <v>0</v>
      </c>
      <c r="J97">
        <v>0.26530612244897978</v>
      </c>
      <c r="K97">
        <v>0.3761194029850749</v>
      </c>
      <c r="L97">
        <v>0.3416666666666674</v>
      </c>
      <c r="M97">
        <v>0.41666666666666669</v>
      </c>
      <c r="N97">
        <v>0.25290923196276183</v>
      </c>
      <c r="O97">
        <v>0.2</v>
      </c>
      <c r="P97">
        <v>0.13962264150943396</v>
      </c>
      <c r="Q97">
        <v>0.27184466019417464</v>
      </c>
      <c r="R97">
        <v>0.45714285714285713</v>
      </c>
      <c r="S97">
        <v>0.125</v>
      </c>
      <c r="T97">
        <v>0.13836477987421383</v>
      </c>
      <c r="U97">
        <v>0.35135135135135137</v>
      </c>
      <c r="V97">
        <v>0.41666666666666669</v>
      </c>
      <c r="W97">
        <v>0.47368421052631576</v>
      </c>
      <c r="X97">
        <v>0.10277543319596842</v>
      </c>
    </row>
    <row r="98" spans="1:24" x14ac:dyDescent="0.2">
      <c r="A98" t="s">
        <v>27</v>
      </c>
      <c r="B98">
        <v>93</v>
      </c>
      <c r="C98">
        <v>0.2</v>
      </c>
      <c r="D98">
        <f>20/21</f>
        <v>0.95238095238095233</v>
      </c>
      <c r="E98">
        <v>1</v>
      </c>
      <c r="F98">
        <v>1</v>
      </c>
      <c r="G98">
        <v>1</v>
      </c>
      <c r="H98">
        <v>0.5</v>
      </c>
      <c r="I98">
        <v>0</v>
      </c>
      <c r="J98">
        <v>0.68221574344023317</v>
      </c>
      <c r="K98">
        <v>0.74328358208955236</v>
      </c>
      <c r="L98">
        <v>0.83333333333333337</v>
      </c>
      <c r="M98">
        <v>0.7250000000000002</v>
      </c>
      <c r="N98">
        <v>0.78626842513576412</v>
      </c>
      <c r="O98">
        <v>0.3</v>
      </c>
      <c r="P98">
        <v>0.46037735849056605</v>
      </c>
      <c r="Q98">
        <v>0.65048543689320393</v>
      </c>
      <c r="R98">
        <v>0.74761904761904774</v>
      </c>
      <c r="S98">
        <v>0.90625</v>
      </c>
      <c r="T98">
        <v>0.47169811320754718</v>
      </c>
      <c r="U98">
        <v>0.10810810810810811</v>
      </c>
      <c r="V98">
        <v>0.25</v>
      </c>
      <c r="W98">
        <v>0.23684210526315788</v>
      </c>
      <c r="X98">
        <v>0.50727372027208184</v>
      </c>
    </row>
    <row r="99" spans="1:24" x14ac:dyDescent="0.2">
      <c r="A99" t="s">
        <v>27</v>
      </c>
      <c r="B99">
        <v>93</v>
      </c>
      <c r="C99">
        <v>0.2</v>
      </c>
      <c r="D99">
        <f>20/21</f>
        <v>0.95238095238095233</v>
      </c>
      <c r="E99">
        <v>1</v>
      </c>
      <c r="F99">
        <v>1</v>
      </c>
      <c r="G99">
        <v>1</v>
      </c>
      <c r="H99">
        <v>0.5</v>
      </c>
      <c r="I99">
        <v>0</v>
      </c>
      <c r="J99">
        <v>0.84548104956268189</v>
      </c>
      <c r="K99">
        <v>0.91791044776119401</v>
      </c>
      <c r="L99">
        <v>0.95000000000000051</v>
      </c>
      <c r="M99">
        <v>0.70833333333333337</v>
      </c>
      <c r="N99">
        <v>0.88518231186966645</v>
      </c>
      <c r="O99">
        <v>0.3</v>
      </c>
      <c r="P99">
        <v>0.46037735849056605</v>
      </c>
      <c r="Q99">
        <v>0.65048543689320393</v>
      </c>
      <c r="R99">
        <v>0.74761904761904774</v>
      </c>
      <c r="S99">
        <v>0.90625</v>
      </c>
      <c r="T99">
        <v>0.47169811320754718</v>
      </c>
      <c r="U99">
        <v>0.10810810810810811</v>
      </c>
      <c r="V99">
        <v>0.25</v>
      </c>
      <c r="W99">
        <v>0.23684210526315788</v>
      </c>
      <c r="X99">
        <v>0.65741522268010522</v>
      </c>
    </row>
    <row r="100" spans="1:24" x14ac:dyDescent="0.2">
      <c r="A100" t="s">
        <v>27</v>
      </c>
      <c r="B100">
        <v>94</v>
      </c>
      <c r="C100">
        <v>0.8</v>
      </c>
      <c r="D100">
        <f>4/21</f>
        <v>0.19047619047619047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0.31195335276967928</v>
      </c>
      <c r="K100">
        <v>0.4567164179104477</v>
      </c>
      <c r="L100">
        <v>0.43333333333333357</v>
      </c>
      <c r="M100">
        <v>0.65833333333333377</v>
      </c>
      <c r="N100">
        <v>0.30100853374709075</v>
      </c>
      <c r="O100">
        <v>0.2</v>
      </c>
      <c r="P100">
        <v>0.13584905660377358</v>
      </c>
      <c r="Q100">
        <v>9.7087378640776378E-2</v>
      </c>
      <c r="R100">
        <v>0.6333333333333333</v>
      </c>
      <c r="S100">
        <v>1</v>
      </c>
      <c r="T100">
        <v>2.5157232704402517E-2</v>
      </c>
      <c r="U100">
        <v>0.35135135135135137</v>
      </c>
      <c r="V100">
        <v>0.66666666666666663</v>
      </c>
      <c r="W100">
        <v>0.78947368421052633</v>
      </c>
      <c r="X100">
        <v>7.1421478576038921E-2</v>
      </c>
    </row>
    <row r="101" spans="1:24" x14ac:dyDescent="0.2">
      <c r="A101" t="s">
        <v>27</v>
      </c>
      <c r="B101">
        <v>94</v>
      </c>
      <c r="C101">
        <v>0.8</v>
      </c>
      <c r="D101">
        <f>4/21</f>
        <v>0.19047619047619047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0.31195335276967928</v>
      </c>
      <c r="K101">
        <v>0.4567164179104477</v>
      </c>
      <c r="L101">
        <v>0.43333333333333357</v>
      </c>
      <c r="M101">
        <v>0.65833333333333377</v>
      </c>
      <c r="N101">
        <v>0.2808378588052754</v>
      </c>
      <c r="O101">
        <v>0.2</v>
      </c>
      <c r="P101">
        <v>0.1811320754716981</v>
      </c>
      <c r="Q101">
        <v>0.27184466019417464</v>
      </c>
      <c r="R101">
        <v>0.6333333333333333</v>
      </c>
      <c r="S101">
        <v>0.125</v>
      </c>
      <c r="T101">
        <v>0.23270440251572327</v>
      </c>
      <c r="U101">
        <v>0.59459459459459463</v>
      </c>
      <c r="V101">
        <v>0.3888888888888889</v>
      </c>
      <c r="W101">
        <v>0.47368421052631576</v>
      </c>
      <c r="X101">
        <v>7.6386475348791019E-2</v>
      </c>
    </row>
    <row r="102" spans="1:24" x14ac:dyDescent="0.2">
      <c r="A102" t="s">
        <v>27</v>
      </c>
      <c r="B102">
        <v>94</v>
      </c>
      <c r="C102">
        <v>0.8</v>
      </c>
      <c r="D102">
        <f>4/21</f>
        <v>0.19047619047619047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0.31195335276967928</v>
      </c>
      <c r="K102">
        <v>0.4567164179104477</v>
      </c>
      <c r="L102">
        <v>0.43333333333333357</v>
      </c>
      <c r="M102">
        <v>0.65833333333333377</v>
      </c>
      <c r="N102">
        <v>0.30527540729247477</v>
      </c>
      <c r="O102">
        <v>0.2</v>
      </c>
      <c r="P102">
        <v>0.1811320754716981</v>
      </c>
      <c r="Q102">
        <v>0.27184466019417464</v>
      </c>
      <c r="R102">
        <v>0.6333333333333333</v>
      </c>
      <c r="S102">
        <v>0.125</v>
      </c>
      <c r="T102">
        <v>0.23270440251572327</v>
      </c>
      <c r="U102">
        <v>0.59459459459459463</v>
      </c>
      <c r="V102">
        <v>0.3888888888888889</v>
      </c>
      <c r="W102">
        <v>0.47368421052631576</v>
      </c>
      <c r="X102">
        <v>8.3833970507919173E-2</v>
      </c>
    </row>
    <row r="103" spans="1:24" x14ac:dyDescent="0.2">
      <c r="A103" t="s">
        <v>27</v>
      </c>
      <c r="B103">
        <v>94</v>
      </c>
      <c r="C103">
        <v>0.8</v>
      </c>
      <c r="D103">
        <f>4/21</f>
        <v>0.19047619047619047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0.31195335276967928</v>
      </c>
      <c r="K103">
        <v>0.4567164179104477</v>
      </c>
      <c r="L103">
        <v>0.43333333333333357</v>
      </c>
      <c r="M103">
        <v>0.65833333333333377</v>
      </c>
      <c r="N103">
        <v>0.32234290147401085</v>
      </c>
      <c r="O103">
        <v>0.2</v>
      </c>
      <c r="P103">
        <v>0.13584905660377358</v>
      </c>
      <c r="Q103">
        <v>9.7087378640776378E-2</v>
      </c>
      <c r="R103">
        <v>0.6333333333333333</v>
      </c>
      <c r="S103">
        <v>1</v>
      </c>
      <c r="T103">
        <v>0.12578616352201258</v>
      </c>
      <c r="U103">
        <v>0.1891891891891892</v>
      </c>
      <c r="V103">
        <v>0.66666666666666663</v>
      </c>
      <c r="W103">
        <v>0.68421052631578949</v>
      </c>
      <c r="X103">
        <v>0.10865895437167966</v>
      </c>
    </row>
    <row r="104" spans="1:24" x14ac:dyDescent="0.2">
      <c r="A104" t="s">
        <v>27</v>
      </c>
      <c r="B104">
        <v>94</v>
      </c>
      <c r="C104">
        <v>0.8</v>
      </c>
      <c r="D104">
        <f>4/21</f>
        <v>0.19047619047619047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0.31195335276967928</v>
      </c>
      <c r="K104">
        <v>0.4567164179104477</v>
      </c>
      <c r="L104">
        <v>0.43333333333333357</v>
      </c>
      <c r="M104">
        <v>0.65833333333333377</v>
      </c>
      <c r="N104">
        <v>0.31497284716834756</v>
      </c>
      <c r="O104">
        <v>0.2</v>
      </c>
      <c r="P104">
        <v>0.1811320754716981</v>
      </c>
      <c r="Q104">
        <v>0.27184466019417464</v>
      </c>
      <c r="R104">
        <v>0.6333333333333333</v>
      </c>
      <c r="S104">
        <v>0.1875</v>
      </c>
      <c r="T104">
        <v>0.32704402515723269</v>
      </c>
      <c r="U104">
        <v>0.72972972972972971</v>
      </c>
      <c r="V104">
        <v>0.3611111111111111</v>
      </c>
      <c r="W104">
        <v>0.42105263157894735</v>
      </c>
      <c r="X104">
        <v>0.1210714463035599</v>
      </c>
    </row>
    <row r="105" spans="1:24" x14ac:dyDescent="0.2">
      <c r="A105" t="s">
        <v>27</v>
      </c>
      <c r="B105">
        <v>95</v>
      </c>
      <c r="C105">
        <v>0.2</v>
      </c>
      <c r="D105">
        <f>13/21</f>
        <v>0.61904761904761907</v>
      </c>
      <c r="E105">
        <v>0</v>
      </c>
      <c r="F105">
        <v>0</v>
      </c>
      <c r="G105">
        <v>1</v>
      </c>
      <c r="H105">
        <v>0.5</v>
      </c>
      <c r="I105">
        <v>0</v>
      </c>
      <c r="J105">
        <v>0.65597667638483947</v>
      </c>
      <c r="K105">
        <v>0.71194029850746299</v>
      </c>
      <c r="L105">
        <v>0.71666666666666734</v>
      </c>
      <c r="M105">
        <v>0.64166666666666694</v>
      </c>
      <c r="N105">
        <v>0.56788207913110944</v>
      </c>
      <c r="O105">
        <v>0.2</v>
      </c>
      <c r="P105">
        <v>0.30188679245283018</v>
      </c>
      <c r="Q105">
        <v>0.84466019417475713</v>
      </c>
      <c r="R105">
        <v>0.51428571428571435</v>
      </c>
      <c r="S105">
        <v>0.15625</v>
      </c>
      <c r="T105">
        <v>0.41509433962264153</v>
      </c>
      <c r="U105">
        <v>0.67567567567567566</v>
      </c>
      <c r="V105">
        <v>0.27777777777777779</v>
      </c>
      <c r="W105">
        <v>0.31578947368421051</v>
      </c>
      <c r="X105">
        <v>0.29112258577031924</v>
      </c>
    </row>
    <row r="106" spans="1:24" x14ac:dyDescent="0.2">
      <c r="A106" t="s">
        <v>27</v>
      </c>
      <c r="B106">
        <v>95</v>
      </c>
      <c r="C106">
        <v>0.2</v>
      </c>
      <c r="D106">
        <f>13/21</f>
        <v>0.61904761904761907</v>
      </c>
      <c r="E106">
        <v>0</v>
      </c>
      <c r="F106">
        <v>1</v>
      </c>
      <c r="G106">
        <v>1</v>
      </c>
      <c r="H106">
        <v>0.5</v>
      </c>
      <c r="I106">
        <v>0</v>
      </c>
      <c r="J106">
        <v>0.65597667638483947</v>
      </c>
      <c r="K106">
        <v>0.71194029850746299</v>
      </c>
      <c r="L106">
        <v>0.70833333333333337</v>
      </c>
      <c r="M106">
        <v>0.64166666666666694</v>
      </c>
      <c r="N106">
        <v>0.60550814584949575</v>
      </c>
      <c r="O106">
        <v>0.2</v>
      </c>
      <c r="P106">
        <v>0.30188679245283018</v>
      </c>
      <c r="Q106">
        <v>0.84466019417475713</v>
      </c>
      <c r="R106">
        <v>0.51428571428571435</v>
      </c>
      <c r="S106">
        <v>0.10624999999999996</v>
      </c>
      <c r="T106">
        <v>0.70440251572327039</v>
      </c>
      <c r="U106">
        <v>0.6216216216216216</v>
      </c>
      <c r="V106">
        <v>0.16666666666666666</v>
      </c>
      <c r="W106">
        <v>0.23684210526315788</v>
      </c>
      <c r="X106">
        <v>0.34573755027059233</v>
      </c>
    </row>
    <row r="107" spans="1:24" x14ac:dyDescent="0.2">
      <c r="A107" t="s">
        <v>27</v>
      </c>
      <c r="B107">
        <v>95</v>
      </c>
      <c r="C107">
        <v>0.2</v>
      </c>
      <c r="D107">
        <f>13/21</f>
        <v>0.61904761904761907</v>
      </c>
      <c r="E107">
        <v>0</v>
      </c>
      <c r="F107">
        <v>1</v>
      </c>
      <c r="G107">
        <v>1</v>
      </c>
      <c r="H107">
        <v>0.5</v>
      </c>
      <c r="I107">
        <v>0</v>
      </c>
      <c r="J107">
        <v>0.65597667638483947</v>
      </c>
      <c r="K107">
        <v>0.71194029850746299</v>
      </c>
      <c r="L107">
        <v>0.71666666666666734</v>
      </c>
      <c r="M107">
        <v>0.64166666666666694</v>
      </c>
      <c r="N107">
        <v>0.61055081458494953</v>
      </c>
      <c r="O107">
        <v>0.2</v>
      </c>
      <c r="P107">
        <v>0.30188679245283018</v>
      </c>
      <c r="Q107">
        <v>0.84466019417475713</v>
      </c>
      <c r="R107">
        <v>0.51428571428571435</v>
      </c>
      <c r="S107">
        <v>0.15625</v>
      </c>
      <c r="T107">
        <v>0.41509433962264153</v>
      </c>
      <c r="U107">
        <v>0.67567567567567566</v>
      </c>
      <c r="V107">
        <v>0.16666666666666666</v>
      </c>
      <c r="W107">
        <v>0.23684210526315788</v>
      </c>
      <c r="X107">
        <v>0.4346109925028549</v>
      </c>
    </row>
    <row r="108" spans="1:24" x14ac:dyDescent="0.2">
      <c r="A108" t="s">
        <v>27</v>
      </c>
      <c r="B108">
        <v>95</v>
      </c>
      <c r="C108">
        <v>0.2</v>
      </c>
      <c r="D108">
        <f>13/21</f>
        <v>0.61904761904761907</v>
      </c>
      <c r="E108">
        <v>0</v>
      </c>
      <c r="F108">
        <v>0</v>
      </c>
      <c r="G108">
        <v>1</v>
      </c>
      <c r="H108">
        <v>0.5</v>
      </c>
      <c r="I108">
        <v>0</v>
      </c>
      <c r="J108">
        <v>0.65597667638483947</v>
      </c>
      <c r="K108">
        <v>0.71194029850746299</v>
      </c>
      <c r="L108">
        <v>0.71666666666666734</v>
      </c>
      <c r="M108">
        <v>0.64166666666666694</v>
      </c>
      <c r="N108">
        <v>0.59115593483320406</v>
      </c>
      <c r="O108" s="1">
        <v>0.4</v>
      </c>
      <c r="P108">
        <v>0.42264150943396228</v>
      </c>
      <c r="Q108">
        <v>0.65048543689320393</v>
      </c>
      <c r="R108">
        <v>0.38095238095238104</v>
      </c>
      <c r="S108">
        <v>0.11250000000000004</v>
      </c>
      <c r="T108">
        <v>0.54088050314465408</v>
      </c>
      <c r="U108">
        <v>0.72972972972972971</v>
      </c>
      <c r="V108">
        <v>0.1388888888888889</v>
      </c>
      <c r="W108">
        <v>0.18421052631578946</v>
      </c>
      <c r="X108">
        <v>0.40631051089816794</v>
      </c>
    </row>
    <row r="109" spans="1:24" x14ac:dyDescent="0.2">
      <c r="A109" t="s">
        <v>27</v>
      </c>
      <c r="B109">
        <v>95</v>
      </c>
      <c r="C109">
        <v>0.2</v>
      </c>
      <c r="D109">
        <f>13/21</f>
        <v>0.61904761904761907</v>
      </c>
      <c r="E109">
        <v>1</v>
      </c>
      <c r="F109">
        <v>1</v>
      </c>
      <c r="G109">
        <v>1</v>
      </c>
      <c r="H109">
        <v>0.5</v>
      </c>
      <c r="I109">
        <v>0</v>
      </c>
      <c r="J109">
        <v>0.65597667638483947</v>
      </c>
      <c r="K109">
        <v>0.71194029850746299</v>
      </c>
      <c r="L109">
        <v>0.71666666666666734</v>
      </c>
      <c r="M109">
        <v>0.64166666666666694</v>
      </c>
      <c r="N109">
        <v>0.67067494181536069</v>
      </c>
      <c r="O109">
        <v>0.4</v>
      </c>
      <c r="P109">
        <v>0.31698113207547168</v>
      </c>
      <c r="Q109">
        <v>9.7087378640776378E-2</v>
      </c>
      <c r="R109">
        <v>0.6333333333333333</v>
      </c>
      <c r="S109">
        <v>1</v>
      </c>
      <c r="T109">
        <v>0.36477987421383645</v>
      </c>
      <c r="U109">
        <v>0.35135135135135137</v>
      </c>
      <c r="V109">
        <v>0.3611111111111111</v>
      </c>
      <c r="W109">
        <v>0.28947368421052633</v>
      </c>
      <c r="X109">
        <v>0.43076312000397199</v>
      </c>
    </row>
    <row r="110" spans="1:24" x14ac:dyDescent="0.2">
      <c r="A110" t="s">
        <v>27</v>
      </c>
      <c r="B110">
        <v>102</v>
      </c>
      <c r="C110">
        <v>0.4</v>
      </c>
      <c r="D110">
        <f>11/21</f>
        <v>0.52380952380952384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0.30903790087463573</v>
      </c>
      <c r="K110">
        <v>0.46119402985074637</v>
      </c>
      <c r="L110">
        <v>0.42500000000000071</v>
      </c>
      <c r="M110">
        <v>0.39166666666666689</v>
      </c>
      <c r="N110">
        <v>0.2548487199379364</v>
      </c>
      <c r="O110">
        <v>0.2</v>
      </c>
      <c r="P110">
        <v>0.17735849056603772</v>
      </c>
      <c r="Q110">
        <v>0.6893203883495147</v>
      </c>
      <c r="R110">
        <v>0.27142857142857157</v>
      </c>
      <c r="S110">
        <v>0.15625</v>
      </c>
      <c r="T110">
        <v>0.21383647798742139</v>
      </c>
      <c r="U110">
        <v>0.35135135135135137</v>
      </c>
      <c r="V110">
        <v>0.52777777777777779</v>
      </c>
      <c r="W110">
        <v>0.55263157894736847</v>
      </c>
      <c r="X110">
        <v>4.9848567598431058E-2</v>
      </c>
    </row>
    <row r="111" spans="1:24" x14ac:dyDescent="0.2">
      <c r="A111" t="s">
        <v>27</v>
      </c>
      <c r="B111">
        <v>102</v>
      </c>
      <c r="C111">
        <v>0.4</v>
      </c>
      <c r="D111">
        <f>11/21</f>
        <v>0.52380952380952384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0.30903790087463573</v>
      </c>
      <c r="K111">
        <v>0.46119402985074637</v>
      </c>
      <c r="L111">
        <v>0.42500000000000071</v>
      </c>
      <c r="M111">
        <v>0.39166666666666689</v>
      </c>
      <c r="N111">
        <v>0.27230411171450736</v>
      </c>
      <c r="O111">
        <v>0.2</v>
      </c>
      <c r="P111">
        <v>0.17735849056603772</v>
      </c>
      <c r="Q111">
        <v>0.6893203883495147</v>
      </c>
      <c r="R111">
        <v>0.27142857142857157</v>
      </c>
      <c r="S111">
        <v>0.15625</v>
      </c>
      <c r="T111">
        <v>0.21383647798742139</v>
      </c>
      <c r="U111">
        <v>0.13513513513513514</v>
      </c>
      <c r="V111">
        <v>0.41666666666666669</v>
      </c>
      <c r="W111">
        <v>0.44736842105263158</v>
      </c>
      <c r="X111">
        <v>6.5959982126011618E-2</v>
      </c>
    </row>
    <row r="112" spans="1:24" x14ac:dyDescent="0.2">
      <c r="A112" t="s">
        <v>27</v>
      </c>
      <c r="B112">
        <v>102</v>
      </c>
      <c r="C112">
        <v>0.4</v>
      </c>
      <c r="D112">
        <f>11/21</f>
        <v>0.52380952380952384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0.30320699708454818</v>
      </c>
      <c r="K112">
        <v>0.46119402985074637</v>
      </c>
      <c r="L112">
        <v>0.42500000000000071</v>
      </c>
      <c r="M112">
        <v>0.54166666666666663</v>
      </c>
      <c r="N112">
        <v>0.34794414274631497</v>
      </c>
      <c r="O112">
        <v>0.2</v>
      </c>
      <c r="P112">
        <v>0.17735849056603772</v>
      </c>
      <c r="Q112">
        <v>0.6893203883495147</v>
      </c>
      <c r="R112">
        <v>0.27142857142857157</v>
      </c>
      <c r="S112">
        <v>0.125</v>
      </c>
      <c r="T112">
        <v>0.21383647798742139</v>
      </c>
      <c r="U112">
        <v>0.35135135135135137</v>
      </c>
      <c r="V112">
        <v>0.30555555555555558</v>
      </c>
      <c r="W112">
        <v>0.23684210526315788</v>
      </c>
      <c r="X112">
        <v>0.10215480859937441</v>
      </c>
    </row>
    <row r="113" spans="1:24" x14ac:dyDescent="0.2">
      <c r="A113" t="s">
        <v>27</v>
      </c>
      <c r="B113">
        <v>102</v>
      </c>
      <c r="C113">
        <v>0.4</v>
      </c>
      <c r="D113">
        <f>11/21</f>
        <v>0.52380952380952384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0.30903790087463573</v>
      </c>
      <c r="K113">
        <v>0.46119402985074637</v>
      </c>
      <c r="L113">
        <v>0.42500000000000071</v>
      </c>
      <c r="M113">
        <v>0.39166666666666689</v>
      </c>
      <c r="N113">
        <v>0.33048875096974401</v>
      </c>
      <c r="O113">
        <v>0.2</v>
      </c>
      <c r="P113">
        <v>0.17735849056603772</v>
      </c>
      <c r="Q113">
        <v>0.6893203883495147</v>
      </c>
      <c r="R113">
        <v>0.27142857142857157</v>
      </c>
      <c r="S113">
        <v>0.125</v>
      </c>
      <c r="T113">
        <v>0.28930817610062892</v>
      </c>
      <c r="U113">
        <v>0.56756756756756754</v>
      </c>
      <c r="V113">
        <v>0.3611111111111111</v>
      </c>
      <c r="W113">
        <v>0.42105263157894735</v>
      </c>
      <c r="X113">
        <v>0.12020257186832829</v>
      </c>
    </row>
    <row r="114" spans="1:24" x14ac:dyDescent="0.2">
      <c r="A114" t="s">
        <v>27</v>
      </c>
      <c r="B114">
        <v>102</v>
      </c>
      <c r="C114">
        <v>0.4</v>
      </c>
      <c r="D114">
        <f>11/21</f>
        <v>0.52380952380952384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0.30320699708454818</v>
      </c>
      <c r="K114">
        <v>0.46119402985074637</v>
      </c>
      <c r="L114">
        <v>0.42500000000000071</v>
      </c>
      <c r="M114">
        <v>0.54166666666666663</v>
      </c>
      <c r="N114">
        <v>0.39643134212567882</v>
      </c>
      <c r="O114">
        <v>0.2</v>
      </c>
      <c r="P114">
        <v>0.17735849056603772</v>
      </c>
      <c r="Q114">
        <v>0.6893203883495147</v>
      </c>
      <c r="R114">
        <v>0.27142857142857157</v>
      </c>
      <c r="S114">
        <v>4.3750000000000011E-2</v>
      </c>
      <c r="T114">
        <v>0.39622641509433965</v>
      </c>
      <c r="U114">
        <v>0.35135135135135137</v>
      </c>
      <c r="V114">
        <v>0.30555555555555558</v>
      </c>
      <c r="W114">
        <v>0.34210526315789475</v>
      </c>
      <c r="X114">
        <v>0.15245022590735316</v>
      </c>
    </row>
    <row r="115" spans="1:24" x14ac:dyDescent="0.2">
      <c r="A115" t="s">
        <v>27</v>
      </c>
      <c r="B115">
        <v>103</v>
      </c>
      <c r="C115">
        <v>0</v>
      </c>
      <c r="D115">
        <f>13/21</f>
        <v>0.61904761904761907</v>
      </c>
      <c r="E115">
        <v>0</v>
      </c>
      <c r="F115">
        <v>1</v>
      </c>
      <c r="G115">
        <v>1</v>
      </c>
      <c r="H115">
        <v>0.5</v>
      </c>
      <c r="I115">
        <v>0</v>
      </c>
      <c r="J115">
        <v>0.5160349854227404</v>
      </c>
      <c r="K115">
        <v>0.71194029850746299</v>
      </c>
      <c r="L115">
        <v>0.57500000000000051</v>
      </c>
      <c r="M115">
        <v>0.70000000000000051</v>
      </c>
      <c r="N115">
        <v>0.60395655546935612</v>
      </c>
      <c r="O115">
        <v>0.2</v>
      </c>
      <c r="P115">
        <v>0.26037735849056604</v>
      </c>
      <c r="Q115">
        <v>0.6893203883495147</v>
      </c>
      <c r="R115">
        <v>0.51428571428571435</v>
      </c>
      <c r="S115">
        <v>3.125E-2</v>
      </c>
      <c r="T115">
        <v>0.71698113207547165</v>
      </c>
      <c r="U115">
        <v>0.51351351351351349</v>
      </c>
      <c r="V115">
        <v>0.1111111111111111</v>
      </c>
      <c r="W115">
        <v>0.15789473684210525</v>
      </c>
      <c r="X115">
        <v>0.33022193535574201</v>
      </c>
    </row>
    <row r="116" spans="1:24" x14ac:dyDescent="0.2">
      <c r="A116" t="s">
        <v>27</v>
      </c>
      <c r="B116">
        <v>103</v>
      </c>
      <c r="C116">
        <v>0</v>
      </c>
      <c r="D116">
        <f>13/21</f>
        <v>0.61904761904761907</v>
      </c>
      <c r="E116">
        <v>0</v>
      </c>
      <c r="F116">
        <v>0</v>
      </c>
      <c r="G116">
        <v>1</v>
      </c>
      <c r="H116">
        <v>0.5</v>
      </c>
      <c r="I116">
        <v>0</v>
      </c>
      <c r="J116">
        <v>0.5160349854227404</v>
      </c>
      <c r="K116">
        <v>0.71194029850746299</v>
      </c>
      <c r="L116">
        <v>0.57500000000000051</v>
      </c>
      <c r="M116">
        <v>0.70000000000000051</v>
      </c>
      <c r="N116">
        <v>0.55236617532971299</v>
      </c>
      <c r="O116">
        <v>0.2</v>
      </c>
      <c r="P116">
        <v>0.30188679245283018</v>
      </c>
      <c r="Q116">
        <v>0.84466019417475713</v>
      </c>
      <c r="R116">
        <v>0.51428571428571435</v>
      </c>
      <c r="S116">
        <v>0.15625</v>
      </c>
      <c r="T116">
        <v>0.41509433962264153</v>
      </c>
      <c r="U116">
        <v>0.67567567567567566</v>
      </c>
      <c r="V116">
        <v>0.27777777777777779</v>
      </c>
      <c r="W116">
        <v>0.31578947368421051</v>
      </c>
      <c r="X116">
        <v>0.19418102378233454</v>
      </c>
    </row>
    <row r="117" spans="1:24" x14ac:dyDescent="0.2">
      <c r="A117" t="s">
        <v>27</v>
      </c>
      <c r="B117">
        <v>103</v>
      </c>
      <c r="C117">
        <v>0</v>
      </c>
      <c r="D117">
        <f>13/21</f>
        <v>0.61904761904761907</v>
      </c>
      <c r="E117">
        <v>0</v>
      </c>
      <c r="F117">
        <v>0</v>
      </c>
      <c r="G117">
        <v>1</v>
      </c>
      <c r="H117">
        <v>0.5</v>
      </c>
      <c r="I117">
        <v>0</v>
      </c>
      <c r="J117">
        <v>0.5160349854227404</v>
      </c>
      <c r="K117">
        <v>0.71194029850746299</v>
      </c>
      <c r="L117">
        <v>0.57500000000000051</v>
      </c>
      <c r="M117">
        <v>0.70000000000000051</v>
      </c>
      <c r="N117">
        <v>0.56128782001551591</v>
      </c>
      <c r="O117">
        <v>0.2</v>
      </c>
      <c r="P117">
        <v>0.30188679245283018</v>
      </c>
      <c r="Q117">
        <v>0.84466019417475713</v>
      </c>
      <c r="R117">
        <v>0.51428571428571435</v>
      </c>
      <c r="S117">
        <v>0.15625</v>
      </c>
      <c r="T117">
        <v>0.41509433962264153</v>
      </c>
      <c r="U117">
        <v>0.67567567567567566</v>
      </c>
      <c r="V117">
        <v>0.30555555555555558</v>
      </c>
      <c r="W117">
        <v>0.31578947368421051</v>
      </c>
      <c r="X117">
        <v>0.26977309964748525</v>
      </c>
    </row>
    <row r="118" spans="1:24" x14ac:dyDescent="0.2">
      <c r="A118" t="s">
        <v>27</v>
      </c>
      <c r="B118">
        <v>104</v>
      </c>
      <c r="C118">
        <v>0.8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0.36443148688046634</v>
      </c>
      <c r="K118">
        <v>0.67910447761194026</v>
      </c>
      <c r="L118">
        <v>0.51666666666666694</v>
      </c>
      <c r="M118">
        <v>0.69166666666666698</v>
      </c>
      <c r="N118">
        <v>0.46819239720713729</v>
      </c>
      <c r="O118">
        <v>0.2</v>
      </c>
      <c r="P118">
        <v>0.22641509433962265</v>
      </c>
      <c r="Q118">
        <v>0.61165048543689327</v>
      </c>
      <c r="R118">
        <v>0.47619047619047616</v>
      </c>
      <c r="S118">
        <v>0.14375000000000004</v>
      </c>
      <c r="T118">
        <v>0.38993710691823902</v>
      </c>
      <c r="U118">
        <v>0.59459459459459463</v>
      </c>
      <c r="V118">
        <v>0.22222222222222221</v>
      </c>
      <c r="W118">
        <v>0.31578947368421051</v>
      </c>
      <c r="X118">
        <v>0.17506578620723898</v>
      </c>
    </row>
    <row r="119" spans="1:24" x14ac:dyDescent="0.2">
      <c r="A119" t="s">
        <v>27</v>
      </c>
      <c r="B119">
        <v>104</v>
      </c>
      <c r="C119">
        <v>0.8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0.36443148688046634</v>
      </c>
      <c r="K119">
        <v>0.67910447761194026</v>
      </c>
      <c r="L119">
        <v>0.51666666666666694</v>
      </c>
      <c r="M119">
        <v>0.69166666666666698</v>
      </c>
      <c r="N119">
        <v>0.49262994569433671</v>
      </c>
      <c r="O119">
        <v>0.2</v>
      </c>
      <c r="P119">
        <v>0.22641509433962265</v>
      </c>
      <c r="Q119">
        <v>0.61165048543689327</v>
      </c>
      <c r="R119">
        <v>0.47619047619047616</v>
      </c>
      <c r="S119">
        <v>0.14375000000000004</v>
      </c>
      <c r="T119">
        <v>0.38993710691823902</v>
      </c>
      <c r="U119">
        <v>0.59459459459459463</v>
      </c>
      <c r="V119">
        <v>0.22222222222222221</v>
      </c>
      <c r="W119">
        <v>0.31578947368421051</v>
      </c>
      <c r="X119">
        <v>0.25798123231219899</v>
      </c>
    </row>
    <row r="120" spans="1:24" x14ac:dyDescent="0.2">
      <c r="A120" t="s">
        <v>27</v>
      </c>
      <c r="B120">
        <v>104</v>
      </c>
      <c r="C120">
        <v>0.8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0.36443148688046634</v>
      </c>
      <c r="K120">
        <v>0.67910447761194026</v>
      </c>
      <c r="L120">
        <v>0.51666666666666694</v>
      </c>
      <c r="M120">
        <v>0.69166666666666698</v>
      </c>
      <c r="N120">
        <v>0.52715283165244375</v>
      </c>
      <c r="O120">
        <v>0.2</v>
      </c>
      <c r="P120">
        <v>0.22641509433962265</v>
      </c>
      <c r="Q120">
        <v>0.61165048543689327</v>
      </c>
      <c r="R120">
        <v>0.47619047619047616</v>
      </c>
      <c r="S120">
        <v>0.125</v>
      </c>
      <c r="T120">
        <v>0.70440251572327039</v>
      </c>
      <c r="U120">
        <v>0.72972972972972971</v>
      </c>
      <c r="V120">
        <v>0.16666666666666666</v>
      </c>
      <c r="W120">
        <v>0.26315789473684209</v>
      </c>
      <c r="X120">
        <v>0.3351869321284941</v>
      </c>
    </row>
    <row r="121" spans="1:24" x14ac:dyDescent="0.2">
      <c r="A121" t="s">
        <v>27</v>
      </c>
      <c r="B121">
        <v>106</v>
      </c>
      <c r="C121">
        <v>0.4</v>
      </c>
      <c r="D121">
        <f>8/21</f>
        <v>0.38095238095238093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0.30903790087463573</v>
      </c>
      <c r="K121">
        <v>0.48208955223880612</v>
      </c>
      <c r="L121">
        <v>0.40833333333333383</v>
      </c>
      <c r="M121">
        <v>0.57500000000000051</v>
      </c>
      <c r="N121">
        <v>0.31574864235841738</v>
      </c>
      <c r="O121">
        <v>0.2</v>
      </c>
      <c r="P121">
        <v>0.22264150943396227</v>
      </c>
      <c r="Q121">
        <v>0.40776699029126212</v>
      </c>
      <c r="R121">
        <v>0.66666666666666685</v>
      </c>
      <c r="S121">
        <v>9.375E-2</v>
      </c>
      <c r="T121">
        <v>0.3081761006289308</v>
      </c>
      <c r="U121">
        <v>0.56756756756756754</v>
      </c>
      <c r="V121">
        <v>0.3888888888888889</v>
      </c>
      <c r="W121">
        <v>0.47368421052631576</v>
      </c>
      <c r="X121">
        <v>0.10999950350032273</v>
      </c>
    </row>
    <row r="122" spans="1:24" x14ac:dyDescent="0.2">
      <c r="A122" t="s">
        <v>27</v>
      </c>
      <c r="B122">
        <v>107</v>
      </c>
      <c r="C122">
        <v>0.6</v>
      </c>
      <c r="D122">
        <f>9/21</f>
        <v>0.42857142857142855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0.28862973760932953</v>
      </c>
      <c r="K122">
        <v>0.41791044776119401</v>
      </c>
      <c r="L122">
        <v>0.47500000000000026</v>
      </c>
      <c r="M122">
        <v>0.26666666666666689</v>
      </c>
      <c r="N122">
        <v>0.31225756400310317</v>
      </c>
      <c r="O122">
        <v>0.2</v>
      </c>
      <c r="P122">
        <v>0.18490566037735848</v>
      </c>
      <c r="Q122">
        <v>0.23300970873786389</v>
      </c>
      <c r="R122">
        <v>0.71904761904761916</v>
      </c>
      <c r="S122">
        <v>0.13124999999999998</v>
      </c>
      <c r="T122">
        <v>0.32704402515723269</v>
      </c>
      <c r="U122">
        <v>0.72972972972972971</v>
      </c>
      <c r="V122">
        <v>0.33333333333333331</v>
      </c>
      <c r="W122">
        <v>0.39473684210526316</v>
      </c>
      <c r="X122">
        <v>0.12976019065587607</v>
      </c>
    </row>
    <row r="123" spans="1:24" x14ac:dyDescent="0.2">
      <c r="A123" t="s">
        <v>27</v>
      </c>
      <c r="B123">
        <v>108</v>
      </c>
      <c r="C123">
        <v>0.4</v>
      </c>
      <c r="D123">
        <f>8/21</f>
        <v>0.38095238095238093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0.40233236151603519</v>
      </c>
      <c r="K123">
        <v>0.64925373134328357</v>
      </c>
      <c r="L123">
        <v>0.51666666666666694</v>
      </c>
      <c r="M123">
        <v>0.60833333333333373</v>
      </c>
      <c r="N123">
        <v>0.60977501939487977</v>
      </c>
      <c r="O123">
        <v>0.4</v>
      </c>
      <c r="P123">
        <v>0.45283018867924529</v>
      </c>
      <c r="Q123">
        <v>0.50485436893203894</v>
      </c>
      <c r="R123">
        <v>0.57142857142857151</v>
      </c>
      <c r="S123">
        <v>0.125</v>
      </c>
      <c r="T123">
        <v>0.65408805031446537</v>
      </c>
      <c r="U123">
        <v>0.56756756756756754</v>
      </c>
      <c r="V123">
        <v>0.16666666666666666</v>
      </c>
      <c r="W123">
        <v>0.23684210526315788</v>
      </c>
      <c r="X123">
        <v>0.20805818976217666</v>
      </c>
    </row>
    <row r="124" spans="1:24" x14ac:dyDescent="0.2">
      <c r="A124" t="s">
        <v>27</v>
      </c>
      <c r="B124">
        <v>110</v>
      </c>
      <c r="C124">
        <v>0.4</v>
      </c>
      <c r="D124">
        <f>9/21</f>
        <v>0.42857142857142855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0.28862973760932953</v>
      </c>
      <c r="K124">
        <v>0.33283582089552255</v>
      </c>
      <c r="L124">
        <v>0.30833333333333357</v>
      </c>
      <c r="M124">
        <v>0.55833333333333357</v>
      </c>
      <c r="N124">
        <v>0.20248254460822343</v>
      </c>
      <c r="O124">
        <v>0.2</v>
      </c>
      <c r="P124">
        <v>0.1169811320754717</v>
      </c>
      <c r="Q124">
        <v>0</v>
      </c>
      <c r="R124">
        <v>0.63809523809523816</v>
      </c>
      <c r="S124">
        <v>0.13749999999999996</v>
      </c>
      <c r="T124">
        <v>0.1761006289308176</v>
      </c>
      <c r="U124">
        <v>1</v>
      </c>
      <c r="V124">
        <v>0.47222222222222221</v>
      </c>
      <c r="W124">
        <v>0.47368421052631576</v>
      </c>
      <c r="X124">
        <v>5.4043989871406586E-2</v>
      </c>
    </row>
    <row r="125" spans="1:24" x14ac:dyDescent="0.2">
      <c r="A125" t="s">
        <v>27</v>
      </c>
      <c r="B125">
        <v>113</v>
      </c>
      <c r="C125">
        <v>0.6</v>
      </c>
      <c r="D125">
        <f>5/21</f>
        <v>0.23809523809523808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0.18950437317784249</v>
      </c>
      <c r="K125">
        <v>0.38358208955223905</v>
      </c>
      <c r="L125">
        <v>0.32500000000000046</v>
      </c>
      <c r="M125">
        <v>0.52500000000000036</v>
      </c>
      <c r="N125">
        <v>0.17726920093095422</v>
      </c>
      <c r="O125">
        <v>0.2</v>
      </c>
      <c r="P125">
        <v>0.11320754716981132</v>
      </c>
      <c r="Q125">
        <v>0.11650485436893174</v>
      </c>
      <c r="R125">
        <v>0.51428571428571435</v>
      </c>
      <c r="S125">
        <v>0.125</v>
      </c>
      <c r="T125">
        <v>0.12578616352201258</v>
      </c>
      <c r="U125">
        <v>0.45945945945945948</v>
      </c>
      <c r="V125">
        <v>0.5</v>
      </c>
      <c r="W125">
        <v>0.57894736842105265</v>
      </c>
      <c r="X125">
        <v>3.9148999553150293E-2</v>
      </c>
    </row>
    <row r="126" spans="1:24" x14ac:dyDescent="0.2">
      <c r="A126" t="s">
        <v>27</v>
      </c>
      <c r="B126">
        <v>113</v>
      </c>
      <c r="C126">
        <v>0.6</v>
      </c>
      <c r="D126">
        <f>5/21</f>
        <v>0.23809523809523808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0.18950437317784249</v>
      </c>
      <c r="K126">
        <v>0.38358208955223905</v>
      </c>
      <c r="L126">
        <v>0.32500000000000046</v>
      </c>
      <c r="M126">
        <v>0.52500000000000036</v>
      </c>
      <c r="N126">
        <v>0.17920868890612879</v>
      </c>
      <c r="O126">
        <v>0.2</v>
      </c>
      <c r="P126">
        <v>0.11320754716981132</v>
      </c>
      <c r="Q126">
        <v>0.16504854368932034</v>
      </c>
      <c r="R126">
        <v>0.51428571428571435</v>
      </c>
      <c r="S126">
        <v>0.125</v>
      </c>
      <c r="T126">
        <v>0.12578616352201258</v>
      </c>
      <c r="U126">
        <v>0.45945945945945948</v>
      </c>
      <c r="V126">
        <v>0.5</v>
      </c>
      <c r="W126">
        <v>0.57894736842105265</v>
      </c>
      <c r="X126">
        <v>5.6526488257782635E-2</v>
      </c>
    </row>
    <row r="127" spans="1:24" x14ac:dyDescent="0.2">
      <c r="A127" t="s">
        <v>27</v>
      </c>
      <c r="B127">
        <v>115</v>
      </c>
      <c r="C127">
        <v>0.4</v>
      </c>
      <c r="D127">
        <f>5/21</f>
        <v>0.23809523809523808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0.35568513119533524</v>
      </c>
      <c r="K127">
        <v>0.54776119402985102</v>
      </c>
      <c r="L127">
        <v>0.51666666666666694</v>
      </c>
      <c r="M127">
        <v>0.64166666666666694</v>
      </c>
      <c r="N127">
        <v>0.35764158262218776</v>
      </c>
      <c r="O127">
        <v>0.2</v>
      </c>
      <c r="P127">
        <v>0.23018867924528302</v>
      </c>
      <c r="Q127">
        <v>0.46601941747572823</v>
      </c>
      <c r="R127">
        <v>0.62857142857142867</v>
      </c>
      <c r="S127">
        <v>9.9999999999999978E-2</v>
      </c>
      <c r="T127">
        <v>0.22641509433962265</v>
      </c>
      <c r="U127">
        <v>0.35135135135135137</v>
      </c>
      <c r="V127">
        <v>0.3611111111111111</v>
      </c>
      <c r="W127">
        <v>0.42105263157894735</v>
      </c>
      <c r="X127">
        <v>8.3833970507919173E-2</v>
      </c>
    </row>
    <row r="128" spans="1:24" x14ac:dyDescent="0.2">
      <c r="A128" t="s">
        <v>27</v>
      </c>
      <c r="B128">
        <v>115</v>
      </c>
      <c r="C128">
        <v>0.4</v>
      </c>
      <c r="D128">
        <f>5/21</f>
        <v>0.23809523809523808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0.35568513119533524</v>
      </c>
      <c r="K128">
        <v>0.54776119402985102</v>
      </c>
      <c r="L128">
        <v>0.51666666666666694</v>
      </c>
      <c r="M128">
        <v>0.64166666666666694</v>
      </c>
      <c r="N128">
        <v>0.35764158262218776</v>
      </c>
      <c r="O128">
        <v>0.2</v>
      </c>
      <c r="P128">
        <v>0.23018867924528302</v>
      </c>
      <c r="Q128">
        <v>0.46601941747572823</v>
      </c>
      <c r="R128">
        <v>0.62857142857142867</v>
      </c>
      <c r="S128">
        <v>9.9999999999999978E-2</v>
      </c>
      <c r="T128">
        <v>0.22641509433962265</v>
      </c>
      <c r="U128">
        <v>0.35135135135135137</v>
      </c>
      <c r="V128">
        <v>0.3611111111111111</v>
      </c>
      <c r="W128">
        <v>0.42105263157894735</v>
      </c>
      <c r="X128">
        <v>0.12727769226950003</v>
      </c>
    </row>
    <row r="129" spans="1:24" x14ac:dyDescent="0.2">
      <c r="A129" t="s">
        <v>27</v>
      </c>
      <c r="B129">
        <v>118</v>
      </c>
      <c r="C129">
        <v>0.4</v>
      </c>
      <c r="D129">
        <f>5/21</f>
        <v>0.23809523809523808</v>
      </c>
      <c r="E129">
        <v>0</v>
      </c>
      <c r="F129">
        <v>0</v>
      </c>
      <c r="G129">
        <v>1</v>
      </c>
      <c r="H129">
        <v>0.5</v>
      </c>
      <c r="I129">
        <v>0</v>
      </c>
      <c r="J129">
        <v>0.53352769679300305</v>
      </c>
      <c r="K129">
        <v>0.5059701492537314</v>
      </c>
      <c r="L129">
        <v>0.48333333333333311</v>
      </c>
      <c r="M129">
        <v>0.55000000000000016</v>
      </c>
      <c r="N129">
        <v>0.45849495733126455</v>
      </c>
      <c r="O129">
        <v>0.2</v>
      </c>
      <c r="P129">
        <v>0.2981132075471698</v>
      </c>
      <c r="Q129">
        <v>0.8252427184466018</v>
      </c>
      <c r="R129">
        <v>0.5190476190476192</v>
      </c>
      <c r="S129">
        <v>6.25E-2</v>
      </c>
      <c r="T129">
        <v>0.45283018867924529</v>
      </c>
      <c r="U129">
        <v>0.45945945945945948</v>
      </c>
      <c r="V129">
        <v>0.16666666666666666</v>
      </c>
      <c r="W129">
        <v>0.28947368421052633</v>
      </c>
      <c r="X129">
        <v>0.32674643761481553</v>
      </c>
    </row>
    <row r="130" spans="1:24" x14ac:dyDescent="0.2">
      <c r="A130" t="s">
        <v>27</v>
      </c>
      <c r="B130">
        <v>122</v>
      </c>
      <c r="C130">
        <v>0.6</v>
      </c>
      <c r="D130">
        <f>8/21</f>
        <v>0.38095238095238093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0.2303206997084549</v>
      </c>
      <c r="K130">
        <v>0.3611940298507465</v>
      </c>
      <c r="L130">
        <v>0.29166666666666669</v>
      </c>
      <c r="M130">
        <v>0.55833333333333357</v>
      </c>
      <c r="N130">
        <v>0.17455391776570986</v>
      </c>
      <c r="O130">
        <v>0.2</v>
      </c>
      <c r="P130">
        <v>0.13584905660377358</v>
      </c>
      <c r="Q130">
        <v>0.23300970873786389</v>
      </c>
      <c r="R130">
        <v>0.580952380952381</v>
      </c>
      <c r="S130">
        <v>0.15000000000000002</v>
      </c>
      <c r="T130">
        <v>0.13207547169811321</v>
      </c>
      <c r="U130">
        <v>0.56756756756756754</v>
      </c>
      <c r="V130">
        <v>0.5</v>
      </c>
      <c r="W130">
        <v>0.55263157894736847</v>
      </c>
      <c r="X130">
        <v>4.2972047068169407E-2</v>
      </c>
    </row>
    <row r="131" spans="1:24" x14ac:dyDescent="0.2">
      <c r="A131" t="s">
        <v>27</v>
      </c>
      <c r="B131">
        <v>122</v>
      </c>
      <c r="C131">
        <v>0.6</v>
      </c>
      <c r="D131">
        <f>8/21</f>
        <v>0.38095238095238093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0.2303206997084549</v>
      </c>
      <c r="K131">
        <v>0.3611940298507465</v>
      </c>
      <c r="L131">
        <v>0.29166666666666669</v>
      </c>
      <c r="M131">
        <v>0.55833333333333357</v>
      </c>
      <c r="N131">
        <v>0.18735453840186192</v>
      </c>
      <c r="O131">
        <v>0.2</v>
      </c>
      <c r="P131">
        <v>0.13584905660377358</v>
      </c>
      <c r="Q131">
        <v>0.23300970873786389</v>
      </c>
      <c r="R131">
        <v>0.580952380952381</v>
      </c>
      <c r="S131">
        <v>0.15000000000000002</v>
      </c>
      <c r="T131">
        <v>0.13207547169811321</v>
      </c>
      <c r="U131">
        <v>0.56756756756756754</v>
      </c>
      <c r="V131">
        <v>0.5</v>
      </c>
      <c r="W131">
        <v>0.55263157894736847</v>
      </c>
      <c r="X131">
        <v>5.9108286579613721E-2</v>
      </c>
    </row>
    <row r="132" spans="1:24" x14ac:dyDescent="0.2">
      <c r="A132" t="s">
        <v>27</v>
      </c>
      <c r="B132">
        <v>122</v>
      </c>
      <c r="C132">
        <v>0.8</v>
      </c>
      <c r="D132">
        <f>4/21</f>
        <v>0.19047619047619047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0.31195335276967928</v>
      </c>
      <c r="K132">
        <v>0.4567164179104477</v>
      </c>
      <c r="L132">
        <v>0.43333333333333357</v>
      </c>
      <c r="M132">
        <v>0.65833333333333377</v>
      </c>
      <c r="N132">
        <v>0.29984484096198605</v>
      </c>
      <c r="O132">
        <v>0.2</v>
      </c>
      <c r="P132">
        <v>0.13584905660377358</v>
      </c>
      <c r="Q132">
        <v>9.7087378640776378E-2</v>
      </c>
      <c r="R132">
        <v>0.6333333333333333</v>
      </c>
      <c r="S132">
        <v>1</v>
      </c>
      <c r="T132">
        <v>2.5157232704402517E-2</v>
      </c>
      <c r="U132">
        <v>0.35135135135135137</v>
      </c>
      <c r="V132">
        <v>0.66666666666666663</v>
      </c>
      <c r="W132">
        <v>0.78947368421052633</v>
      </c>
      <c r="X132">
        <v>6.5959982126011618E-2</v>
      </c>
    </row>
    <row r="133" spans="1:24" x14ac:dyDescent="0.2">
      <c r="A133" t="s">
        <v>27</v>
      </c>
      <c r="B133">
        <v>122</v>
      </c>
      <c r="C133">
        <v>0.8</v>
      </c>
      <c r="D133">
        <f>4/21</f>
        <v>0.19047619047619047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0.31195335276967928</v>
      </c>
      <c r="K133">
        <v>0.4567164179104477</v>
      </c>
      <c r="L133">
        <v>0.43333333333333357</v>
      </c>
      <c r="M133">
        <v>0.65833333333333377</v>
      </c>
      <c r="N133">
        <v>0.2796741660201707</v>
      </c>
      <c r="O133">
        <v>0.2</v>
      </c>
      <c r="P133">
        <v>0.1811320754716981</v>
      </c>
      <c r="Q133">
        <v>0.27184466019417464</v>
      </c>
      <c r="R133">
        <v>0.6333333333333333</v>
      </c>
      <c r="S133">
        <v>0.125</v>
      </c>
      <c r="T133">
        <v>0.23270440251572327</v>
      </c>
      <c r="U133">
        <v>0.59459459459459463</v>
      </c>
      <c r="V133">
        <v>0.3888888888888889</v>
      </c>
      <c r="W133">
        <v>0.47368421052631576</v>
      </c>
      <c r="X133">
        <v>7.0924978898763716E-2</v>
      </c>
    </row>
    <row r="134" spans="1:24" x14ac:dyDescent="0.2">
      <c r="A134" t="s">
        <v>27</v>
      </c>
      <c r="B134">
        <v>125</v>
      </c>
      <c r="C134">
        <v>0.6</v>
      </c>
      <c r="D134">
        <f>2/21</f>
        <v>9.5238095238095233E-2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0.28279883381924198</v>
      </c>
      <c r="K134">
        <v>0.46716417910447777</v>
      </c>
      <c r="L134">
        <v>0.42500000000000071</v>
      </c>
      <c r="M134">
        <v>0.31666666666666704</v>
      </c>
      <c r="N134">
        <v>0.34018619084561674</v>
      </c>
      <c r="O134">
        <v>0.2</v>
      </c>
      <c r="P134">
        <v>0.23018867924528302</v>
      </c>
      <c r="Q134">
        <v>0.42718446601941751</v>
      </c>
      <c r="R134">
        <v>0.66190476190476188</v>
      </c>
      <c r="S134">
        <v>9.375E-2</v>
      </c>
      <c r="T134">
        <v>0.25157232704402516</v>
      </c>
      <c r="U134">
        <v>0.45945945945945948</v>
      </c>
      <c r="V134">
        <v>0.33333333333333331</v>
      </c>
      <c r="W134">
        <v>0.42105263157894735</v>
      </c>
      <c r="X134">
        <v>4.6447544809095874E-2</v>
      </c>
    </row>
    <row r="135" spans="1:24" x14ac:dyDescent="0.2">
      <c r="A135" t="s">
        <v>27</v>
      </c>
      <c r="B135">
        <v>125</v>
      </c>
      <c r="C135">
        <v>0.6</v>
      </c>
      <c r="D135">
        <f>2/21</f>
        <v>9.5238095238095233E-2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0.28279883381924198</v>
      </c>
      <c r="K135">
        <v>0.46716417910447777</v>
      </c>
      <c r="L135">
        <v>0.42500000000000071</v>
      </c>
      <c r="M135">
        <v>0.31666666666666704</v>
      </c>
      <c r="N135">
        <v>0.35570209464701319</v>
      </c>
      <c r="O135">
        <v>0.2</v>
      </c>
      <c r="P135">
        <v>0.23018867924528302</v>
      </c>
      <c r="Q135">
        <v>0.42718446601941751</v>
      </c>
      <c r="R135">
        <v>0.66190476190476188</v>
      </c>
      <c r="S135">
        <v>9.375E-2</v>
      </c>
      <c r="T135">
        <v>0.25157232704402516</v>
      </c>
      <c r="U135">
        <v>0.45945945945945948</v>
      </c>
      <c r="V135">
        <v>0.33333333333333331</v>
      </c>
      <c r="W135">
        <v>0.42105263157894735</v>
      </c>
      <c r="X135">
        <v>7.6237525445608467E-2</v>
      </c>
    </row>
    <row r="136" spans="1:24" x14ac:dyDescent="0.2">
      <c r="A136" t="s">
        <v>27</v>
      </c>
      <c r="B136">
        <v>125</v>
      </c>
      <c r="C136">
        <v>0.6</v>
      </c>
      <c r="D136">
        <f>2/21</f>
        <v>9.5238095238095233E-2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0.28279883381924198</v>
      </c>
      <c r="K136">
        <v>0.46716417910447777</v>
      </c>
      <c r="L136">
        <v>0.42500000000000071</v>
      </c>
      <c r="M136">
        <v>0.31666666666666704</v>
      </c>
      <c r="N136">
        <v>0.35492629945694337</v>
      </c>
      <c r="O136">
        <v>0.2</v>
      </c>
      <c r="P136">
        <v>0.18490566037735848</v>
      </c>
      <c r="Q136">
        <v>0.25242718446601925</v>
      </c>
      <c r="R136">
        <v>0.66190476190476188</v>
      </c>
      <c r="S136">
        <v>3.125E-2</v>
      </c>
      <c r="T136">
        <v>0.42767295597484278</v>
      </c>
      <c r="U136">
        <v>0.72972972972972971</v>
      </c>
      <c r="V136">
        <v>0.27777777777777779</v>
      </c>
      <c r="W136">
        <v>0.36842105263157893</v>
      </c>
      <c r="X136">
        <v>0.10329675785710739</v>
      </c>
    </row>
    <row r="137" spans="1:24" x14ac:dyDescent="0.2">
      <c r="A137" t="s">
        <v>27</v>
      </c>
      <c r="B137">
        <v>128</v>
      </c>
      <c r="C137">
        <v>0.6</v>
      </c>
      <c r="D137">
        <f>8/21</f>
        <v>0.38095238095238093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0.2303206997084549</v>
      </c>
      <c r="K137">
        <v>0.3611940298507465</v>
      </c>
      <c r="L137">
        <v>0.29166666666666669</v>
      </c>
      <c r="M137">
        <v>0.55833333333333357</v>
      </c>
      <c r="N137">
        <v>0.15554693560899924</v>
      </c>
      <c r="O137">
        <v>0.2</v>
      </c>
      <c r="P137">
        <v>0.13584905660377358</v>
      </c>
      <c r="Q137">
        <v>0.23300970873786389</v>
      </c>
      <c r="R137">
        <v>0.580952380952381</v>
      </c>
      <c r="S137">
        <v>0.15000000000000002</v>
      </c>
      <c r="T137">
        <v>0.13207547169811321</v>
      </c>
      <c r="U137">
        <v>0.56756756756756754</v>
      </c>
      <c r="V137">
        <v>0.5</v>
      </c>
      <c r="W137">
        <v>0.55263157894736847</v>
      </c>
      <c r="X137">
        <v>9.4583188520927456E-3</v>
      </c>
    </row>
    <row r="138" spans="1:24" x14ac:dyDescent="0.2">
      <c r="A138" t="s">
        <v>27</v>
      </c>
      <c r="B138">
        <v>128</v>
      </c>
      <c r="C138">
        <v>0.6</v>
      </c>
      <c r="D138">
        <f>8/21</f>
        <v>0.38095238095238093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0.2303206997084549</v>
      </c>
      <c r="K138">
        <v>0.3611940298507465</v>
      </c>
      <c r="L138">
        <v>0.29166666666666669</v>
      </c>
      <c r="M138">
        <v>0.55833333333333357</v>
      </c>
      <c r="N138">
        <v>0.16679596586501164</v>
      </c>
      <c r="O138">
        <v>0.2</v>
      </c>
      <c r="P138">
        <v>0.13584905660377358</v>
      </c>
      <c r="Q138">
        <v>0.23300970873786389</v>
      </c>
      <c r="R138">
        <v>0.580952380952381</v>
      </c>
      <c r="S138">
        <v>0.15000000000000002</v>
      </c>
      <c r="T138">
        <v>0.13207547169811321</v>
      </c>
      <c r="U138">
        <v>0.56756756756756754</v>
      </c>
      <c r="V138">
        <v>0.5</v>
      </c>
      <c r="W138">
        <v>0.55263157894736847</v>
      </c>
      <c r="X138">
        <v>3.8007050295417309E-2</v>
      </c>
    </row>
    <row r="139" spans="1:24" x14ac:dyDescent="0.2">
      <c r="A139" t="s">
        <v>27</v>
      </c>
      <c r="B139">
        <v>128</v>
      </c>
      <c r="C139">
        <v>0.6</v>
      </c>
      <c r="D139">
        <f>8/21</f>
        <v>0.38095238095238093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0.2303206997084549</v>
      </c>
      <c r="K139">
        <v>0.3611940298507465</v>
      </c>
      <c r="L139">
        <v>0.29166666666666669</v>
      </c>
      <c r="M139">
        <v>0.55833333333333357</v>
      </c>
      <c r="N139">
        <v>0.20519782777346782</v>
      </c>
      <c r="O139">
        <v>0.2</v>
      </c>
      <c r="P139">
        <v>0.15849056603773584</v>
      </c>
      <c r="Q139">
        <v>7.766990291262145E-2</v>
      </c>
      <c r="R139">
        <v>0.66666666666666685</v>
      </c>
      <c r="S139">
        <v>0.93124999999999991</v>
      </c>
      <c r="T139">
        <v>4.40251572327044E-2</v>
      </c>
      <c r="U139">
        <v>0.35135135135135137</v>
      </c>
      <c r="V139">
        <v>0.88888888888888884</v>
      </c>
      <c r="W139">
        <v>0.89473684210526316</v>
      </c>
      <c r="X139">
        <v>4.9178293034109526E-2</v>
      </c>
    </row>
    <row r="140" spans="1:24" x14ac:dyDescent="0.2">
      <c r="A140" t="s">
        <v>27</v>
      </c>
      <c r="B140">
        <v>128</v>
      </c>
      <c r="C140">
        <v>0.6</v>
      </c>
      <c r="D140">
        <f>8/21</f>
        <v>0.38095238095238093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0.2303206997084549</v>
      </c>
      <c r="K140">
        <v>0.3611940298507465</v>
      </c>
      <c r="L140">
        <v>0.29166666666666669</v>
      </c>
      <c r="M140">
        <v>0.55833333333333357</v>
      </c>
      <c r="N140">
        <v>0.1795965865011637</v>
      </c>
      <c r="O140">
        <v>0.2</v>
      </c>
      <c r="P140">
        <v>0.13584905660377358</v>
      </c>
      <c r="Q140">
        <v>0.23300970873786389</v>
      </c>
      <c r="R140">
        <v>0.580952380952381</v>
      </c>
      <c r="S140">
        <v>0.15000000000000002</v>
      </c>
      <c r="T140">
        <v>0.13207547169811321</v>
      </c>
      <c r="U140">
        <v>0.56756756756756754</v>
      </c>
      <c r="V140">
        <v>0.5</v>
      </c>
      <c r="W140">
        <v>0.55263157894736847</v>
      </c>
      <c r="X140">
        <v>5.4143289806861623E-2</v>
      </c>
    </row>
    <row r="141" spans="1:24" x14ac:dyDescent="0.2">
      <c r="A141" t="s">
        <v>27</v>
      </c>
      <c r="B141">
        <v>128</v>
      </c>
      <c r="C141">
        <v>0.4</v>
      </c>
      <c r="D141">
        <f>8/21</f>
        <v>0.38095238095238093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0.40233236151603519</v>
      </c>
      <c r="K141">
        <v>0.60597014925373127</v>
      </c>
      <c r="L141">
        <v>0.51666666666666694</v>
      </c>
      <c r="M141">
        <v>0.60833333333333373</v>
      </c>
      <c r="N141">
        <v>0.62335143522110159</v>
      </c>
      <c r="O141">
        <v>0.4</v>
      </c>
      <c r="P141">
        <v>0.45283018867924529</v>
      </c>
      <c r="Q141">
        <v>0.50485436893203894</v>
      </c>
      <c r="R141">
        <v>0.57142857142857151</v>
      </c>
      <c r="S141">
        <v>0.125</v>
      </c>
      <c r="T141">
        <v>0.65408805031446537</v>
      </c>
      <c r="U141">
        <v>0.56756756756756754</v>
      </c>
      <c r="V141">
        <v>0.1111111111111111</v>
      </c>
      <c r="W141">
        <v>0.15789473684210525</v>
      </c>
      <c r="X141">
        <v>0.20805818976217666</v>
      </c>
    </row>
    <row r="142" spans="1:24" x14ac:dyDescent="0.2">
      <c r="A142" t="s">
        <v>27</v>
      </c>
      <c r="B142">
        <v>137</v>
      </c>
      <c r="C142">
        <v>0.2</v>
      </c>
      <c r="D142">
        <f>2/21</f>
        <v>9.5238095238095233E-2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0.28279883381924198</v>
      </c>
      <c r="K142">
        <v>0.46716417910447777</v>
      </c>
      <c r="L142">
        <v>0.42500000000000071</v>
      </c>
      <c r="M142">
        <v>0.31666666666666704</v>
      </c>
      <c r="N142">
        <v>0.35492629945694337</v>
      </c>
      <c r="O142">
        <v>0.2</v>
      </c>
      <c r="P142">
        <v>0.18490566037735848</v>
      </c>
      <c r="Q142">
        <v>0.25242718446601925</v>
      </c>
      <c r="R142">
        <v>0.66190476190476188</v>
      </c>
      <c r="S142">
        <v>3.125E-2</v>
      </c>
      <c r="T142">
        <v>0.42767295597484278</v>
      </c>
      <c r="U142">
        <v>0.72972972972972971</v>
      </c>
      <c r="V142">
        <v>0.27777777777777779</v>
      </c>
      <c r="W142">
        <v>0.36842105263157893</v>
      </c>
      <c r="X142">
        <v>0.10329675785710739</v>
      </c>
    </row>
    <row r="143" spans="1:24" x14ac:dyDescent="0.2">
      <c r="A143" t="s">
        <v>27</v>
      </c>
      <c r="B143">
        <v>145</v>
      </c>
      <c r="C143">
        <v>0.4</v>
      </c>
      <c r="D143">
        <f>18/21</f>
        <v>0.8571428571428571</v>
      </c>
      <c r="E143">
        <v>0</v>
      </c>
      <c r="F143">
        <v>0</v>
      </c>
      <c r="G143">
        <v>1</v>
      </c>
      <c r="H143">
        <v>0.5</v>
      </c>
      <c r="I143">
        <v>0</v>
      </c>
      <c r="J143">
        <v>0.76967930029154508</v>
      </c>
      <c r="K143">
        <v>0.87313432835820892</v>
      </c>
      <c r="L143">
        <v>0.7749999999999998</v>
      </c>
      <c r="M143">
        <v>0.41666666666666669</v>
      </c>
      <c r="N143">
        <v>1</v>
      </c>
      <c r="O143">
        <v>0.4</v>
      </c>
      <c r="P143">
        <v>0.74339622641509429</v>
      </c>
      <c r="Q143">
        <v>0.69902912621359214</v>
      </c>
      <c r="R143">
        <v>1</v>
      </c>
      <c r="S143">
        <v>6.8749999999999978E-2</v>
      </c>
      <c r="T143">
        <v>0.80503144654088055</v>
      </c>
      <c r="U143">
        <v>0.32432432432432434</v>
      </c>
      <c r="V143">
        <v>5.5555555555555552E-2</v>
      </c>
      <c r="W143">
        <v>7.8947368421052627E-2</v>
      </c>
      <c r="X143">
        <v>0.6735514621915496</v>
      </c>
    </row>
    <row r="144" spans="1:24" x14ac:dyDescent="0.2">
      <c r="A144" t="s">
        <v>27</v>
      </c>
      <c r="B144">
        <v>148</v>
      </c>
      <c r="C144">
        <v>0.6</v>
      </c>
      <c r="D144">
        <f>10/21</f>
        <v>0.47619047619047616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0.20699708454810514</v>
      </c>
      <c r="K144">
        <v>0.24179104477611965</v>
      </c>
      <c r="L144">
        <v>0.29166666666666669</v>
      </c>
      <c r="M144">
        <v>0.2333333333333337</v>
      </c>
      <c r="N144">
        <v>0.1943366951124903</v>
      </c>
      <c r="O144">
        <v>0.2</v>
      </c>
      <c r="P144">
        <v>0.10943396226415095</v>
      </c>
      <c r="Q144">
        <v>5.8252427184466084E-2</v>
      </c>
      <c r="R144">
        <v>0.55238095238095242</v>
      </c>
      <c r="S144">
        <v>0.15000000000000002</v>
      </c>
      <c r="T144">
        <v>0.12578616352201258</v>
      </c>
      <c r="U144">
        <v>0.72972972972972971</v>
      </c>
      <c r="V144">
        <v>0.5</v>
      </c>
      <c r="W144">
        <v>0.57894736842105265</v>
      </c>
      <c r="X144">
        <v>3.907452460155901E-2</v>
      </c>
    </row>
    <row r="145" spans="1:24" x14ac:dyDescent="0.2">
      <c r="A145" t="s">
        <v>27</v>
      </c>
      <c r="B145">
        <v>148</v>
      </c>
      <c r="C145">
        <v>0.6</v>
      </c>
      <c r="D145">
        <f>10/21</f>
        <v>0.47619047619047616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0.20699708454810514</v>
      </c>
      <c r="K145">
        <v>0.24179104477611965</v>
      </c>
      <c r="L145">
        <v>0.29166666666666669</v>
      </c>
      <c r="M145">
        <v>0.2333333333333337</v>
      </c>
      <c r="N145">
        <v>0.1943366951124903</v>
      </c>
      <c r="O145">
        <v>0.2</v>
      </c>
      <c r="P145">
        <v>0.10943396226415095</v>
      </c>
      <c r="Q145">
        <v>5.8252427184466084E-2</v>
      </c>
      <c r="R145">
        <v>0.55238095238095242</v>
      </c>
      <c r="S145">
        <v>0.15000000000000002</v>
      </c>
      <c r="T145">
        <v>0.12578616352201258</v>
      </c>
      <c r="U145">
        <v>0.72972972972972971</v>
      </c>
      <c r="V145">
        <v>0.5</v>
      </c>
      <c r="W145">
        <v>0.57894736842105265</v>
      </c>
      <c r="X145">
        <v>6.183903480462738E-2</v>
      </c>
    </row>
    <row r="146" spans="1:24" x14ac:dyDescent="0.2">
      <c r="A146" t="s">
        <v>27</v>
      </c>
      <c r="B146">
        <v>148</v>
      </c>
      <c r="C146">
        <v>0.6</v>
      </c>
      <c r="D146">
        <f>10/21</f>
        <v>0.47619047619047616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0.20699708454810514</v>
      </c>
      <c r="K146">
        <v>0.24179104477611965</v>
      </c>
      <c r="L146">
        <v>0.29166666666666669</v>
      </c>
      <c r="M146">
        <v>0.2333333333333337</v>
      </c>
      <c r="N146">
        <v>0.27269200930954229</v>
      </c>
      <c r="O146">
        <v>0.2</v>
      </c>
      <c r="P146">
        <v>0.13962264150943396</v>
      </c>
      <c r="Q146">
        <v>0.11650485436893174</v>
      </c>
      <c r="R146">
        <v>0.62857142857142867</v>
      </c>
      <c r="S146">
        <v>3.7499999999999978E-2</v>
      </c>
      <c r="T146">
        <v>0.33962264150943394</v>
      </c>
      <c r="U146">
        <v>0.72972972972972971</v>
      </c>
      <c r="V146">
        <v>0.30555555555555558</v>
      </c>
      <c r="W146">
        <v>0.36842105263157893</v>
      </c>
      <c r="X146">
        <v>8.5397944491336086E-2</v>
      </c>
    </row>
    <row r="147" spans="1:24" x14ac:dyDescent="0.2">
      <c r="A147" t="s">
        <v>27</v>
      </c>
      <c r="B147">
        <v>148</v>
      </c>
      <c r="C147">
        <v>0.6</v>
      </c>
      <c r="D147">
        <f>10/21</f>
        <v>0.47619047619047616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0.20699708454810514</v>
      </c>
      <c r="K147">
        <v>0.24179104477611965</v>
      </c>
      <c r="L147">
        <v>0.29166666666666669</v>
      </c>
      <c r="M147">
        <v>0.2333333333333337</v>
      </c>
      <c r="N147">
        <v>0.27269200930954229</v>
      </c>
      <c r="O147">
        <v>0.2</v>
      </c>
      <c r="P147">
        <v>0.13962264150943396</v>
      </c>
      <c r="Q147">
        <v>0.11650485436893174</v>
      </c>
      <c r="R147">
        <v>0.62857142857142867</v>
      </c>
      <c r="S147">
        <v>3.7499999999999978E-2</v>
      </c>
      <c r="T147">
        <v>0.33962264150943394</v>
      </c>
      <c r="U147">
        <v>0.72972972972972971</v>
      </c>
      <c r="V147">
        <v>0.30555555555555558</v>
      </c>
      <c r="W147">
        <v>0.36842105263157893</v>
      </c>
      <c r="X147">
        <v>8.5397944491336086E-2</v>
      </c>
    </row>
    <row r="148" spans="1:24" x14ac:dyDescent="0.2">
      <c r="A148" t="s">
        <v>27</v>
      </c>
      <c r="B148">
        <v>154</v>
      </c>
      <c r="C148">
        <v>0.6</v>
      </c>
      <c r="D148">
        <f>14/21</f>
        <v>0.66666666666666663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0.20699708454810514</v>
      </c>
      <c r="K148">
        <v>0.39104477611940325</v>
      </c>
      <c r="L148">
        <v>0.29166666666666669</v>
      </c>
      <c r="M148">
        <v>0.25</v>
      </c>
      <c r="N148">
        <v>0.1943366951124903</v>
      </c>
      <c r="O148">
        <v>0.2</v>
      </c>
      <c r="P148">
        <v>0.10943396226415095</v>
      </c>
      <c r="Q148">
        <v>5.8252427184466084E-2</v>
      </c>
      <c r="R148">
        <v>0.55238095238095242</v>
      </c>
      <c r="S148">
        <v>0.15000000000000002</v>
      </c>
      <c r="T148">
        <v>0.12578616352201258</v>
      </c>
      <c r="U148">
        <v>0.72972972972972971</v>
      </c>
      <c r="V148">
        <v>0.5</v>
      </c>
      <c r="W148">
        <v>0.57894736842105265</v>
      </c>
      <c r="X148">
        <v>3.907452460155901E-2</v>
      </c>
    </row>
    <row r="149" spans="1:24" x14ac:dyDescent="0.2">
      <c r="A149" t="s">
        <v>27</v>
      </c>
      <c r="B149">
        <v>154</v>
      </c>
      <c r="C149">
        <v>0.6</v>
      </c>
      <c r="D149">
        <f>14/21</f>
        <v>0.66666666666666663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0.20699708454810514</v>
      </c>
      <c r="K149">
        <v>0.39104477611940325</v>
      </c>
      <c r="L149">
        <v>0.29166666666666669</v>
      </c>
      <c r="M149">
        <v>0.25</v>
      </c>
      <c r="N149">
        <v>0.27269200930954229</v>
      </c>
      <c r="O149">
        <v>0.2</v>
      </c>
      <c r="P149">
        <v>0.13962264150943396</v>
      </c>
      <c r="Q149">
        <v>5.8252427184466084E-2</v>
      </c>
      <c r="R149">
        <v>0.55238095238095242</v>
      </c>
      <c r="S149">
        <v>0.15000000000000002</v>
      </c>
      <c r="T149">
        <v>0.12578616352201258</v>
      </c>
      <c r="U149">
        <v>0.72972972972972971</v>
      </c>
      <c r="V149">
        <v>0.5</v>
      </c>
      <c r="W149">
        <v>0.57894736842105265</v>
      </c>
      <c r="X149">
        <v>6.183903480462738E-2</v>
      </c>
    </row>
    <row r="150" spans="1:24" x14ac:dyDescent="0.2">
      <c r="A150" t="s">
        <v>27</v>
      </c>
      <c r="B150">
        <v>158</v>
      </c>
      <c r="C150">
        <v>0.6</v>
      </c>
      <c r="D150">
        <f>19/21</f>
        <v>0.90476190476190477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0.55976676384839641</v>
      </c>
      <c r="K150">
        <v>0.77014925373134324</v>
      </c>
      <c r="L150">
        <v>0.92500000000000071</v>
      </c>
      <c r="M150">
        <v>0.65833333333333377</v>
      </c>
      <c r="N150">
        <v>0.525989138867339</v>
      </c>
      <c r="O150">
        <v>0.3</v>
      </c>
      <c r="P150">
        <v>0.28301886792452829</v>
      </c>
      <c r="Q150">
        <v>0.27184466019417464</v>
      </c>
      <c r="R150">
        <v>0.6333333333333333</v>
      </c>
      <c r="S150">
        <v>9.375E-2</v>
      </c>
      <c r="T150">
        <v>0.38993710691823902</v>
      </c>
      <c r="U150">
        <v>0.72972972972972971</v>
      </c>
      <c r="V150">
        <v>0.16666666666666666</v>
      </c>
      <c r="W150">
        <v>0.23684210526315788</v>
      </c>
      <c r="X150">
        <v>0.31259619681247208</v>
      </c>
    </row>
    <row r="151" spans="1:24" x14ac:dyDescent="0.2">
      <c r="A151" t="s">
        <v>27</v>
      </c>
      <c r="B151">
        <v>158</v>
      </c>
      <c r="C151">
        <v>0.6</v>
      </c>
      <c r="D151">
        <f>19/21</f>
        <v>0.90476190476190477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0.55976676384839641</v>
      </c>
      <c r="K151">
        <v>0.77014925373134324</v>
      </c>
      <c r="L151">
        <v>0.92500000000000071</v>
      </c>
      <c r="M151">
        <v>0.67500000000000016</v>
      </c>
      <c r="N151">
        <v>0.61986035686578744</v>
      </c>
      <c r="O151">
        <v>0.3</v>
      </c>
      <c r="P151">
        <v>0.26415094339622641</v>
      </c>
      <c r="Q151">
        <v>0.21359223300970853</v>
      </c>
      <c r="R151">
        <v>0.6333333333333333</v>
      </c>
      <c r="S151">
        <v>8.1250000000000044E-2</v>
      </c>
      <c r="T151">
        <v>0.57861635220125784</v>
      </c>
      <c r="U151">
        <v>0.72972972972972971</v>
      </c>
      <c r="V151">
        <v>0.1111111111111111</v>
      </c>
      <c r="W151">
        <v>0.10526315789473684</v>
      </c>
      <c r="X151">
        <v>0.46564222233255548</v>
      </c>
    </row>
    <row r="152" spans="1:24" x14ac:dyDescent="0.2">
      <c r="A152" t="s">
        <v>27</v>
      </c>
      <c r="B152">
        <v>161</v>
      </c>
      <c r="C152">
        <v>0.4</v>
      </c>
      <c r="D152">
        <f t="shared" ref="D152:D158" si="0">1/21</f>
        <v>4.7619047619047616E-2</v>
      </c>
      <c r="E152">
        <v>0</v>
      </c>
      <c r="F152">
        <v>0</v>
      </c>
      <c r="G152">
        <v>1</v>
      </c>
      <c r="H152">
        <v>0.5</v>
      </c>
      <c r="I152">
        <v>0</v>
      </c>
      <c r="J152">
        <v>0.62099125364431496</v>
      </c>
      <c r="K152">
        <v>0.68059701492537306</v>
      </c>
      <c r="L152">
        <v>0.67500000000000071</v>
      </c>
      <c r="M152">
        <v>0.74166666666666714</v>
      </c>
      <c r="N152">
        <v>0.59425911559348332</v>
      </c>
      <c r="O152">
        <v>0.2</v>
      </c>
      <c r="P152">
        <v>0.22264150943396227</v>
      </c>
      <c r="Q152">
        <v>0.53398058252427172</v>
      </c>
      <c r="R152">
        <v>0.53333333333333333</v>
      </c>
      <c r="S152">
        <v>8.7500000000000022E-2</v>
      </c>
      <c r="T152">
        <v>0.3081761006289308</v>
      </c>
      <c r="U152">
        <v>0.45945945945945948</v>
      </c>
      <c r="V152">
        <v>0.16666666666666666</v>
      </c>
      <c r="W152">
        <v>0.21052631578947367</v>
      </c>
      <c r="X152">
        <v>0.16836304056402362</v>
      </c>
    </row>
    <row r="153" spans="1:24" x14ac:dyDescent="0.2">
      <c r="A153" t="s">
        <v>27</v>
      </c>
      <c r="B153">
        <v>161</v>
      </c>
      <c r="C153">
        <v>0.4</v>
      </c>
      <c r="D153">
        <f t="shared" si="0"/>
        <v>4.7619047619047616E-2</v>
      </c>
      <c r="E153">
        <v>1</v>
      </c>
      <c r="F153">
        <v>1</v>
      </c>
      <c r="G153">
        <v>1</v>
      </c>
      <c r="H153">
        <v>0.5</v>
      </c>
      <c r="I153">
        <v>0</v>
      </c>
      <c r="J153">
        <v>0.62099125364431496</v>
      </c>
      <c r="K153">
        <v>0.68059701492537306</v>
      </c>
      <c r="L153">
        <v>0.67500000000000071</v>
      </c>
      <c r="M153">
        <v>0.74166666666666714</v>
      </c>
      <c r="N153">
        <v>0.66291698991466252</v>
      </c>
      <c r="O153">
        <v>0.2</v>
      </c>
      <c r="P153">
        <v>0.34339622641509432</v>
      </c>
      <c r="Q153">
        <v>0.76699029126213614</v>
      </c>
      <c r="R153">
        <v>0.69047619047619058</v>
      </c>
      <c r="S153">
        <v>0.875</v>
      </c>
      <c r="T153">
        <v>0.29559748427672955</v>
      </c>
      <c r="U153">
        <v>0</v>
      </c>
      <c r="V153">
        <v>0.41666666666666669</v>
      </c>
      <c r="W153">
        <v>0.44736842105263158</v>
      </c>
      <c r="X153">
        <v>0.20063551958691228</v>
      </c>
    </row>
    <row r="154" spans="1:24" x14ac:dyDescent="0.2">
      <c r="A154" t="s">
        <v>27</v>
      </c>
      <c r="B154">
        <v>161</v>
      </c>
      <c r="C154">
        <v>0.4</v>
      </c>
      <c r="D154">
        <f t="shared" si="0"/>
        <v>4.7619047619047616E-2</v>
      </c>
      <c r="E154">
        <v>0</v>
      </c>
      <c r="F154">
        <v>0</v>
      </c>
      <c r="G154">
        <v>1</v>
      </c>
      <c r="H154">
        <v>0.5</v>
      </c>
      <c r="I154">
        <v>0</v>
      </c>
      <c r="J154">
        <v>0.62099125364431496</v>
      </c>
      <c r="K154">
        <v>0.68059701492537306</v>
      </c>
      <c r="L154">
        <v>0.67500000000000071</v>
      </c>
      <c r="M154">
        <v>0.74166666666666714</v>
      </c>
      <c r="N154">
        <v>0.61559348332040342</v>
      </c>
      <c r="O154">
        <v>0.2</v>
      </c>
      <c r="P154">
        <v>0.22264150943396227</v>
      </c>
      <c r="Q154">
        <v>0.53398058252427172</v>
      </c>
      <c r="R154">
        <v>5.714285714285719E-2</v>
      </c>
      <c r="S154">
        <v>8.7500000000000022E-2</v>
      </c>
      <c r="T154">
        <v>0.29559748427672955</v>
      </c>
      <c r="U154">
        <v>0.45945945945945948</v>
      </c>
      <c r="V154">
        <v>0.16666666666666666</v>
      </c>
      <c r="W154">
        <v>0.21052631578947367</v>
      </c>
      <c r="X154">
        <v>0.25971898118266223</v>
      </c>
    </row>
    <row r="155" spans="1:24" x14ac:dyDescent="0.2">
      <c r="A155" t="s">
        <v>27</v>
      </c>
      <c r="B155">
        <v>161</v>
      </c>
      <c r="C155">
        <v>0.4</v>
      </c>
      <c r="D155">
        <f t="shared" si="0"/>
        <v>4.7619047619047616E-2</v>
      </c>
      <c r="E155">
        <v>0</v>
      </c>
      <c r="F155">
        <v>0</v>
      </c>
      <c r="G155">
        <v>1</v>
      </c>
      <c r="H155">
        <v>0.5</v>
      </c>
      <c r="I155">
        <v>0</v>
      </c>
      <c r="J155">
        <v>0.62099125364431496</v>
      </c>
      <c r="K155">
        <v>0.68059701492537306</v>
      </c>
      <c r="L155">
        <v>0.67500000000000071</v>
      </c>
      <c r="M155">
        <v>0.74166666666666714</v>
      </c>
      <c r="N155">
        <v>0.61559348332040342</v>
      </c>
      <c r="O155">
        <v>0.2</v>
      </c>
      <c r="P155">
        <v>0.22264150943396227</v>
      </c>
      <c r="Q155">
        <v>0.53398058252427172</v>
      </c>
      <c r="R155">
        <v>0.53333333333333333</v>
      </c>
      <c r="S155">
        <v>8.7500000000000022E-2</v>
      </c>
      <c r="T155">
        <v>0.3081761006289308</v>
      </c>
      <c r="U155">
        <v>0.45945945945945948</v>
      </c>
      <c r="V155">
        <v>0.16666666666666666</v>
      </c>
      <c r="W155">
        <v>0.21052631578947367</v>
      </c>
      <c r="X155">
        <v>0.28578521423961073</v>
      </c>
    </row>
    <row r="156" spans="1:24" x14ac:dyDescent="0.2">
      <c r="A156" t="s">
        <v>27</v>
      </c>
      <c r="B156">
        <v>161</v>
      </c>
      <c r="C156">
        <v>0.4</v>
      </c>
      <c r="D156">
        <f t="shared" si="0"/>
        <v>4.7619047619047616E-2</v>
      </c>
      <c r="E156">
        <v>1</v>
      </c>
      <c r="F156">
        <v>1</v>
      </c>
      <c r="G156">
        <v>1</v>
      </c>
      <c r="H156">
        <v>0.5</v>
      </c>
      <c r="I156">
        <v>0</v>
      </c>
      <c r="J156">
        <v>0.62099125364431496</v>
      </c>
      <c r="K156">
        <v>0.68059701492537306</v>
      </c>
      <c r="L156">
        <v>0.67500000000000071</v>
      </c>
      <c r="M156">
        <v>0.74166666666666714</v>
      </c>
      <c r="N156">
        <v>0.68425135764158262</v>
      </c>
      <c r="O156">
        <v>0.2</v>
      </c>
      <c r="P156">
        <v>0.34339622641509432</v>
      </c>
      <c r="Q156">
        <v>0.76699029126213614</v>
      </c>
      <c r="R156">
        <v>0.69047619047619058</v>
      </c>
      <c r="S156">
        <v>0.875</v>
      </c>
      <c r="T156">
        <v>0.29559748427672955</v>
      </c>
      <c r="U156">
        <v>0</v>
      </c>
      <c r="V156">
        <v>0.41666666666666669</v>
      </c>
      <c r="W156">
        <v>0.44736842105263158</v>
      </c>
      <c r="X156">
        <v>0.29248795988282605</v>
      </c>
    </row>
    <row r="157" spans="1:24" x14ac:dyDescent="0.2">
      <c r="A157" t="s">
        <v>27</v>
      </c>
      <c r="B157">
        <v>161</v>
      </c>
      <c r="C157">
        <v>0.4</v>
      </c>
      <c r="D157">
        <f t="shared" si="0"/>
        <v>4.7619047619047616E-2</v>
      </c>
      <c r="E157">
        <v>1</v>
      </c>
      <c r="F157">
        <v>1</v>
      </c>
      <c r="G157">
        <v>1</v>
      </c>
      <c r="H157">
        <v>0.5</v>
      </c>
      <c r="I157">
        <v>0</v>
      </c>
      <c r="J157">
        <v>0.62099125364431496</v>
      </c>
      <c r="K157">
        <v>0.68059701492537306</v>
      </c>
      <c r="L157">
        <v>0.67500000000000071</v>
      </c>
      <c r="M157">
        <v>0.74166666666666714</v>
      </c>
      <c r="N157">
        <v>0.68425135764158262</v>
      </c>
      <c r="O157">
        <v>0.2</v>
      </c>
      <c r="P157">
        <v>0.34339622641509432</v>
      </c>
      <c r="Q157">
        <v>0.76699029126213614</v>
      </c>
      <c r="R157">
        <v>0.69047619047619058</v>
      </c>
      <c r="S157">
        <v>0.875</v>
      </c>
      <c r="T157">
        <v>0.29559748427672955</v>
      </c>
      <c r="U157">
        <v>0</v>
      </c>
      <c r="V157">
        <v>0.41666666666666669</v>
      </c>
      <c r="W157">
        <v>0.44736842105263158</v>
      </c>
      <c r="X157">
        <v>0.31855419293977461</v>
      </c>
    </row>
    <row r="158" spans="1:24" x14ac:dyDescent="0.2">
      <c r="A158" t="s">
        <v>27</v>
      </c>
      <c r="B158">
        <v>161</v>
      </c>
      <c r="C158">
        <v>0.4</v>
      </c>
      <c r="D158">
        <f t="shared" si="0"/>
        <v>4.7619047619047616E-2</v>
      </c>
      <c r="E158">
        <v>0</v>
      </c>
      <c r="F158">
        <v>1</v>
      </c>
      <c r="G158">
        <v>1</v>
      </c>
      <c r="H158">
        <v>0.5</v>
      </c>
      <c r="I158">
        <v>0</v>
      </c>
      <c r="J158">
        <v>0.62390670553935856</v>
      </c>
      <c r="K158">
        <v>0.68059701492537306</v>
      </c>
      <c r="L158">
        <v>0.66666666666666663</v>
      </c>
      <c r="M158">
        <v>0.68333333333333357</v>
      </c>
      <c r="N158">
        <v>0.63692785104732352</v>
      </c>
      <c r="O158">
        <v>0.2</v>
      </c>
      <c r="P158">
        <v>0.27547169811320754</v>
      </c>
      <c r="Q158">
        <v>0.67961165048543681</v>
      </c>
      <c r="R158">
        <v>0.54285714285714293</v>
      </c>
      <c r="S158">
        <v>0</v>
      </c>
      <c r="T158">
        <v>0.5911949685534591</v>
      </c>
      <c r="U158">
        <v>0.78378378378378377</v>
      </c>
      <c r="V158">
        <v>0.1388888888888889</v>
      </c>
      <c r="W158">
        <v>0.21052631578947367</v>
      </c>
      <c r="X158">
        <v>0.32351918971252669</v>
      </c>
    </row>
    <row r="159" spans="1:24" x14ac:dyDescent="0.2">
      <c r="A159" t="s">
        <v>27</v>
      </c>
      <c r="B159">
        <v>164</v>
      </c>
      <c r="C159">
        <v>0.8</v>
      </c>
      <c r="D159">
        <f>19/21</f>
        <v>0.90476190476190477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0.38483965014577254</v>
      </c>
      <c r="K159">
        <v>0.52985074626865669</v>
      </c>
      <c r="L159">
        <v>0.49166666666666714</v>
      </c>
      <c r="M159">
        <v>0.54166666666666663</v>
      </c>
      <c r="N159">
        <v>0.32932505818463925</v>
      </c>
      <c r="O159">
        <v>0.2</v>
      </c>
      <c r="P159">
        <v>0.1811320754716981</v>
      </c>
      <c r="Q159">
        <v>0.27184466019417464</v>
      </c>
      <c r="R159">
        <v>0.6333333333333333</v>
      </c>
      <c r="S159">
        <v>0.1875</v>
      </c>
      <c r="T159">
        <v>0.33962264150943394</v>
      </c>
      <c r="U159">
        <v>0.72972972972972971</v>
      </c>
      <c r="V159">
        <v>0.30555555555555558</v>
      </c>
      <c r="W159">
        <v>0.36842105263157893</v>
      </c>
      <c r="X159">
        <v>0.21925425748473262</v>
      </c>
    </row>
    <row r="160" spans="1:24" x14ac:dyDescent="0.2">
      <c r="A160" t="s">
        <v>27</v>
      </c>
      <c r="B160">
        <v>164</v>
      </c>
      <c r="C160">
        <v>0.8</v>
      </c>
      <c r="D160">
        <f>19/21</f>
        <v>0.90476190476190477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0.37317784256559788</v>
      </c>
      <c r="K160">
        <v>0.52985074626865669</v>
      </c>
      <c r="L160">
        <v>0.50833333333333408</v>
      </c>
      <c r="M160">
        <v>0.54166666666666663</v>
      </c>
      <c r="N160">
        <v>0.51823118696664083</v>
      </c>
      <c r="O160">
        <v>0.3</v>
      </c>
      <c r="P160">
        <v>0.28301886792452829</v>
      </c>
      <c r="Q160">
        <v>0.27184466019417464</v>
      </c>
      <c r="R160">
        <v>0.6333333333333333</v>
      </c>
      <c r="S160">
        <v>6.25E-2</v>
      </c>
      <c r="T160">
        <v>0.42138364779874216</v>
      </c>
      <c r="U160">
        <v>0.72972972972972971</v>
      </c>
      <c r="V160">
        <v>0.1388888888888889</v>
      </c>
      <c r="W160">
        <v>0.15789473684210525</v>
      </c>
      <c r="X160">
        <v>0.30614170100789434</v>
      </c>
    </row>
    <row r="161" spans="1:24" x14ac:dyDescent="0.2">
      <c r="A161" t="s">
        <v>27</v>
      </c>
      <c r="B161">
        <v>168</v>
      </c>
      <c r="C161">
        <v>0.6</v>
      </c>
      <c r="D161">
        <f>12/21</f>
        <v>0.5714285714285714</v>
      </c>
      <c r="E161">
        <v>0</v>
      </c>
      <c r="F161">
        <v>0</v>
      </c>
      <c r="G161">
        <v>0</v>
      </c>
      <c r="H161">
        <v>0.5</v>
      </c>
      <c r="I161">
        <v>0</v>
      </c>
      <c r="J161">
        <v>0.2303206997084549</v>
      </c>
      <c r="K161">
        <v>0.41194029850746261</v>
      </c>
      <c r="L161">
        <v>0.30833333333333357</v>
      </c>
      <c r="M161">
        <v>0.40000000000000036</v>
      </c>
      <c r="N161">
        <v>0.26415826221877425</v>
      </c>
      <c r="O161">
        <v>0.2</v>
      </c>
      <c r="P161">
        <v>0.13962264150943396</v>
      </c>
      <c r="Q161">
        <v>0.27184466019417464</v>
      </c>
      <c r="R161">
        <v>0.45714285714285713</v>
      </c>
      <c r="S161">
        <v>0.125</v>
      </c>
      <c r="T161">
        <v>0.13836477987421383</v>
      </c>
      <c r="U161">
        <v>0.35135135135135137</v>
      </c>
      <c r="V161">
        <v>0.44444444444444442</v>
      </c>
      <c r="W161">
        <v>0.47368421052631576</v>
      </c>
      <c r="X161">
        <v>7.2985452559455835E-2</v>
      </c>
    </row>
    <row r="162" spans="1:24" ht="15" x14ac:dyDescent="0.25">
      <c r="A162" t="s">
        <v>27</v>
      </c>
      <c r="B162">
        <v>168</v>
      </c>
      <c r="C162">
        <v>0.6</v>
      </c>
      <c r="D162">
        <f>12/21</f>
        <v>0.5714285714285714</v>
      </c>
      <c r="E162">
        <v>0</v>
      </c>
      <c r="F162">
        <v>0</v>
      </c>
      <c r="G162">
        <v>0</v>
      </c>
      <c r="H162">
        <v>0.5</v>
      </c>
      <c r="I162">
        <v>0</v>
      </c>
      <c r="J162">
        <v>0.2303206997084549</v>
      </c>
      <c r="K162">
        <v>0.41194029850746261</v>
      </c>
      <c r="L162">
        <v>0.30833333333333357</v>
      </c>
      <c r="M162">
        <v>0.40000000000000036</v>
      </c>
      <c r="N162">
        <v>0.30139643134212568</v>
      </c>
      <c r="O162">
        <v>0.2</v>
      </c>
      <c r="P162">
        <v>0.13962264150943396</v>
      </c>
      <c r="Q162">
        <v>0.32038834951456324</v>
      </c>
      <c r="R162">
        <v>0.48095238095238102</v>
      </c>
      <c r="S162">
        <v>0.15000000000000002</v>
      </c>
      <c r="T162">
        <v>0.40251572327044027</v>
      </c>
      <c r="U162" s="4">
        <v>0.51929567567567569</v>
      </c>
      <c r="V162">
        <v>0.3611111111111111</v>
      </c>
      <c r="W162">
        <v>0.34210526315789475</v>
      </c>
      <c r="X162">
        <v>0.10376843255051885</v>
      </c>
    </row>
    <row r="163" spans="1:24" x14ac:dyDescent="0.2">
      <c r="A163" t="s">
        <v>27</v>
      </c>
      <c r="B163">
        <v>188</v>
      </c>
      <c r="C163">
        <v>0.4</v>
      </c>
      <c r="D163">
        <f>17/21</f>
        <v>0.80952380952380953</v>
      </c>
      <c r="E163">
        <v>0</v>
      </c>
      <c r="F163">
        <v>0</v>
      </c>
      <c r="G163">
        <v>0</v>
      </c>
      <c r="H163">
        <v>0.5</v>
      </c>
      <c r="I163">
        <v>0</v>
      </c>
      <c r="J163">
        <v>0.42565597667638494</v>
      </c>
      <c r="K163">
        <v>0.53283582089552262</v>
      </c>
      <c r="L163">
        <v>0.375</v>
      </c>
      <c r="M163">
        <v>0.54166666666666663</v>
      </c>
      <c r="N163">
        <v>0.474010861132661</v>
      </c>
      <c r="O163">
        <v>0.4</v>
      </c>
      <c r="P163">
        <v>0.38867924528301889</v>
      </c>
      <c r="Q163">
        <v>0.38834951456310679</v>
      </c>
      <c r="R163">
        <v>0.53333333333333333</v>
      </c>
      <c r="S163">
        <v>0.125</v>
      </c>
      <c r="T163">
        <v>0.45911949685534592</v>
      </c>
      <c r="U163">
        <v>5.4054054054054057E-2</v>
      </c>
      <c r="V163">
        <v>0.22222222222222221</v>
      </c>
      <c r="W163">
        <v>0.31578947368421051</v>
      </c>
      <c r="X163">
        <v>0.39352564420833125</v>
      </c>
    </row>
    <row r="164" spans="1:24" x14ac:dyDescent="0.2">
      <c r="A164" t="s">
        <v>27</v>
      </c>
      <c r="B164">
        <v>188</v>
      </c>
      <c r="C164">
        <v>0.4</v>
      </c>
      <c r="D164">
        <f>17/21</f>
        <v>0.80952380952380953</v>
      </c>
      <c r="E164">
        <v>0</v>
      </c>
      <c r="F164">
        <v>0</v>
      </c>
      <c r="G164">
        <v>1</v>
      </c>
      <c r="H164">
        <v>0.5</v>
      </c>
      <c r="I164">
        <v>0</v>
      </c>
      <c r="J164">
        <v>0.42565597667638494</v>
      </c>
      <c r="K164">
        <v>0.53283582089552262</v>
      </c>
      <c r="L164">
        <v>0.375</v>
      </c>
      <c r="M164">
        <v>0.54166666666666663</v>
      </c>
      <c r="N164">
        <v>0.49534522885958104</v>
      </c>
      <c r="O164" s="1">
        <v>0.4</v>
      </c>
      <c r="P164">
        <v>0.38867924528301889</v>
      </c>
      <c r="Q164">
        <v>0.38834951456310679</v>
      </c>
      <c r="R164">
        <v>0.53333333333333333</v>
      </c>
      <c r="S164">
        <v>0.125</v>
      </c>
      <c r="T164">
        <v>0.45911949685534592</v>
      </c>
      <c r="U164">
        <v>5.4054054054054057E-2</v>
      </c>
      <c r="V164">
        <v>0.22222222222222221</v>
      </c>
      <c r="W164">
        <v>0.31578947368421051</v>
      </c>
      <c r="X164">
        <v>0.39687701702993894</v>
      </c>
    </row>
    <row r="165" spans="1:24" x14ac:dyDescent="0.2">
      <c r="A165" t="s">
        <v>27</v>
      </c>
      <c r="B165">
        <v>192</v>
      </c>
      <c r="C165">
        <v>0.8</v>
      </c>
      <c r="D165">
        <f>17/21</f>
        <v>0.80952380952380953</v>
      </c>
      <c r="E165">
        <v>0</v>
      </c>
      <c r="F165">
        <v>0</v>
      </c>
      <c r="G165">
        <v>0</v>
      </c>
      <c r="H165">
        <v>0.5</v>
      </c>
      <c r="I165">
        <v>0</v>
      </c>
      <c r="J165">
        <v>0.42565597667638494</v>
      </c>
      <c r="K165">
        <v>0.53283582089552262</v>
      </c>
      <c r="L165">
        <v>0.375</v>
      </c>
      <c r="M165">
        <v>0.54166666666666663</v>
      </c>
      <c r="N165">
        <v>0.35182311869666411</v>
      </c>
      <c r="O165">
        <v>0.2</v>
      </c>
      <c r="P165">
        <v>0.17735849056603772</v>
      </c>
      <c r="Q165">
        <v>0.57281553398058249</v>
      </c>
      <c r="R165">
        <v>0.34761904761904761</v>
      </c>
      <c r="S165">
        <v>0.11250000000000004</v>
      </c>
      <c r="T165">
        <v>0.33333333333333331</v>
      </c>
      <c r="U165">
        <v>0.89189189189189189</v>
      </c>
      <c r="V165">
        <v>0.27777777777777779</v>
      </c>
      <c r="W165">
        <v>0.34210526315789475</v>
      </c>
      <c r="X165">
        <v>0.28082021746685865</v>
      </c>
    </row>
    <row r="166" spans="1:24" x14ac:dyDescent="0.2">
      <c r="A166" t="s">
        <v>27</v>
      </c>
      <c r="B166">
        <v>192</v>
      </c>
      <c r="C166">
        <v>0.4</v>
      </c>
      <c r="D166">
        <f>17/21</f>
        <v>0.80952380952380953</v>
      </c>
      <c r="E166">
        <v>0</v>
      </c>
      <c r="F166">
        <v>0</v>
      </c>
      <c r="G166">
        <v>1</v>
      </c>
      <c r="H166">
        <v>0.5</v>
      </c>
      <c r="I166">
        <v>0</v>
      </c>
      <c r="J166">
        <v>0.42565597667638494</v>
      </c>
      <c r="K166">
        <v>0.53283582089552262</v>
      </c>
      <c r="L166">
        <v>0.375</v>
      </c>
      <c r="M166">
        <v>0.54166666666666663</v>
      </c>
      <c r="N166">
        <v>0.35182311869666411</v>
      </c>
      <c r="O166">
        <v>0.2</v>
      </c>
      <c r="P166">
        <v>0.17735849056603772</v>
      </c>
      <c r="Q166">
        <v>0.57281553398058249</v>
      </c>
      <c r="R166">
        <v>0.34761904761904761</v>
      </c>
      <c r="S166">
        <v>0.11250000000000004</v>
      </c>
      <c r="T166">
        <v>0.33333333333333331</v>
      </c>
      <c r="U166">
        <v>0.89189189189189189</v>
      </c>
      <c r="V166">
        <v>0.27777777777777779</v>
      </c>
      <c r="W166">
        <v>0.34210526315789475</v>
      </c>
      <c r="X166">
        <v>0.29310858447942006</v>
      </c>
    </row>
    <row r="167" spans="1:24" ht="15" x14ac:dyDescent="0.25">
      <c r="A167" t="s">
        <v>27</v>
      </c>
      <c r="B167">
        <v>128</v>
      </c>
      <c r="C167">
        <v>0.6</v>
      </c>
      <c r="D167">
        <f>7/21</f>
        <v>0.33333333333333331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0.2303206997084549</v>
      </c>
      <c r="K167">
        <v>0.22089552238805987</v>
      </c>
      <c r="L167">
        <v>0.27500000000000036</v>
      </c>
      <c r="M167">
        <v>0.35000000000000026</v>
      </c>
      <c r="N167">
        <v>0.14972847168347556</v>
      </c>
      <c r="O167">
        <v>0.2</v>
      </c>
      <c r="P167">
        <v>0.10943396226415095</v>
      </c>
      <c r="Q167">
        <v>0.11650485436893174</v>
      </c>
      <c r="R167">
        <v>0.49523809523809526</v>
      </c>
      <c r="S167">
        <v>0.16249999999999998</v>
      </c>
      <c r="T167">
        <v>0.13836477987421383</v>
      </c>
      <c r="U167">
        <v>0.67567567567567566</v>
      </c>
      <c r="V167">
        <v>0.69444444444444442</v>
      </c>
      <c r="W167">
        <v>0.71052631578947367</v>
      </c>
      <c r="X167" s="4">
        <v>0.20081249689687702</v>
      </c>
    </row>
    <row r="168" spans="1:24" x14ac:dyDescent="0.2">
      <c r="A168" t="s">
        <v>27</v>
      </c>
      <c r="B168">
        <v>102</v>
      </c>
      <c r="C168">
        <v>0.4</v>
      </c>
      <c r="D168">
        <f>7/21</f>
        <v>0.33333333333333331</v>
      </c>
      <c r="E168">
        <v>0</v>
      </c>
      <c r="F168">
        <v>0</v>
      </c>
      <c r="G168">
        <v>1</v>
      </c>
      <c r="H168">
        <v>0.5</v>
      </c>
      <c r="I168">
        <v>0</v>
      </c>
      <c r="J168">
        <v>0.22448979591836735</v>
      </c>
      <c r="K168">
        <v>0.4417910447761193</v>
      </c>
      <c r="L168">
        <v>0.125</v>
      </c>
      <c r="M168">
        <v>0.47500000000000026</v>
      </c>
      <c r="N168">
        <v>0.32932505818463925</v>
      </c>
      <c r="O168">
        <v>0.2</v>
      </c>
      <c r="P168">
        <v>0.18867924528301888</v>
      </c>
      <c r="Q168">
        <v>0.38834951456310679</v>
      </c>
      <c r="R168">
        <v>0.55238095238095242</v>
      </c>
      <c r="S168">
        <v>9.375E-2</v>
      </c>
      <c r="T168">
        <v>0.18867924528301888</v>
      </c>
      <c r="U168">
        <v>0.35135135135135137</v>
      </c>
      <c r="V168">
        <v>0.30555555555555558</v>
      </c>
      <c r="W168">
        <v>0.34210526315789475</v>
      </c>
      <c r="X168">
        <v>4.1383248100888732E-2</v>
      </c>
    </row>
    <row r="169" spans="1:24" ht="15" x14ac:dyDescent="0.25">
      <c r="A169" t="s">
        <v>27</v>
      </c>
      <c r="B169">
        <v>81</v>
      </c>
      <c r="C169">
        <v>0.4</v>
      </c>
      <c r="D169">
        <f>7/21</f>
        <v>0.33333333333333331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0.2303206997084549</v>
      </c>
      <c r="K169">
        <v>0.22089552238805987</v>
      </c>
      <c r="L169">
        <v>0.27500000000000036</v>
      </c>
      <c r="M169">
        <v>0.35000000000000026</v>
      </c>
      <c r="N169">
        <v>0.16330488750969743</v>
      </c>
      <c r="O169">
        <v>0.2</v>
      </c>
      <c r="P169">
        <v>0.10943396226415095</v>
      </c>
      <c r="Q169">
        <v>0.11650485436893174</v>
      </c>
      <c r="R169">
        <v>0.49523809523809526</v>
      </c>
      <c r="S169">
        <v>0.16249999999999998</v>
      </c>
      <c r="T169">
        <v>0.13836477987421383</v>
      </c>
      <c r="U169">
        <v>0.67567567567567566</v>
      </c>
      <c r="V169">
        <v>0.69444444444444442</v>
      </c>
      <c r="W169">
        <v>0.71052631578947367</v>
      </c>
      <c r="X169" s="4">
        <v>0.1021696042897572</v>
      </c>
    </row>
    <row r="170" spans="1:24" x14ac:dyDescent="0.2">
      <c r="A170" t="s">
        <v>27</v>
      </c>
      <c r="B170">
        <v>65</v>
      </c>
      <c r="C170">
        <v>0.4</v>
      </c>
      <c r="D170">
        <f>5/21</f>
        <v>0.23809523809523808</v>
      </c>
      <c r="E170">
        <v>1</v>
      </c>
      <c r="F170">
        <v>0</v>
      </c>
      <c r="G170">
        <v>1</v>
      </c>
      <c r="H170">
        <v>0.5</v>
      </c>
      <c r="I170">
        <v>0</v>
      </c>
      <c r="J170">
        <v>0.53352769679300305</v>
      </c>
      <c r="K170">
        <v>0.5059701492537314</v>
      </c>
      <c r="L170">
        <v>0.48333333333333311</v>
      </c>
      <c r="M170">
        <v>0.55000000000000016</v>
      </c>
      <c r="N170">
        <v>0.47013188518231186</v>
      </c>
      <c r="O170">
        <v>0.2</v>
      </c>
      <c r="P170">
        <v>0.27547169811320754</v>
      </c>
      <c r="Q170">
        <v>0.50485436893203894</v>
      </c>
      <c r="R170">
        <v>0.74761904761904774</v>
      </c>
      <c r="S170">
        <v>0.9375</v>
      </c>
      <c r="T170">
        <v>0.15094339622641509</v>
      </c>
      <c r="U170">
        <v>2.7027027027027029E-2</v>
      </c>
      <c r="V170">
        <v>0.5</v>
      </c>
      <c r="W170">
        <v>0.60526315789473684</v>
      </c>
      <c r="X170">
        <v>0.32833523658209623</v>
      </c>
    </row>
    <row r="171" spans="1:24" x14ac:dyDescent="0.2">
      <c r="A171" t="s">
        <v>27</v>
      </c>
      <c r="B171">
        <v>128</v>
      </c>
      <c r="C171">
        <v>0.4</v>
      </c>
      <c r="D171">
        <f>5/21</f>
        <v>0.23809523809523808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0.35568513119533524</v>
      </c>
      <c r="K171">
        <v>0.54776119402985102</v>
      </c>
      <c r="L171">
        <v>0.51666666666666694</v>
      </c>
      <c r="M171">
        <v>0.64166666666666694</v>
      </c>
      <c r="N171">
        <v>0.37044220325833982</v>
      </c>
      <c r="O171">
        <v>0.2</v>
      </c>
      <c r="P171">
        <v>0.23018867924528302</v>
      </c>
      <c r="Q171">
        <v>0.46601941747572823</v>
      </c>
      <c r="R171">
        <v>0.62857142857142867</v>
      </c>
      <c r="S171">
        <v>0.98124999999999996</v>
      </c>
      <c r="T171">
        <v>0.10062893081761007</v>
      </c>
      <c r="U171">
        <v>0.27027027027027029</v>
      </c>
      <c r="V171">
        <v>0.63888888888888884</v>
      </c>
      <c r="W171">
        <v>0.68421052631578949</v>
      </c>
      <c r="X171">
        <v>0.14093143339456829</v>
      </c>
    </row>
    <row r="172" spans="1:24" x14ac:dyDescent="0.2">
      <c r="A172" t="s">
        <v>27</v>
      </c>
      <c r="B172">
        <v>94</v>
      </c>
      <c r="C172">
        <v>0.4</v>
      </c>
      <c r="D172">
        <f>5/21</f>
        <v>0.23809523809523808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0.35568513119533524</v>
      </c>
      <c r="K172">
        <v>0.54776119402985102</v>
      </c>
      <c r="L172">
        <v>0.51666666666666694</v>
      </c>
      <c r="M172">
        <v>0.64166666666666694</v>
      </c>
      <c r="N172">
        <v>0.37044220325833982</v>
      </c>
      <c r="O172">
        <v>0.2</v>
      </c>
      <c r="P172">
        <v>0.23018867924528302</v>
      </c>
      <c r="Q172">
        <v>0.46601941747572823</v>
      </c>
      <c r="R172">
        <v>0.62857142857142867</v>
      </c>
      <c r="S172">
        <v>0.98124999999999996</v>
      </c>
      <c r="T172">
        <v>0.10062893081761007</v>
      </c>
      <c r="U172">
        <v>0.27027027027027029</v>
      </c>
      <c r="V172">
        <v>0.63888888888888884</v>
      </c>
      <c r="W172">
        <v>0.68421052631578949</v>
      </c>
      <c r="X172">
        <v>0.14093143339456829</v>
      </c>
    </row>
    <row r="173" spans="1:24" x14ac:dyDescent="0.2">
      <c r="A173" t="s">
        <v>27</v>
      </c>
      <c r="B173">
        <v>94</v>
      </c>
      <c r="C173">
        <v>0.4</v>
      </c>
      <c r="D173">
        <f>4/21</f>
        <v>0.19047619047619047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0.40233236151603519</v>
      </c>
      <c r="K173">
        <v>0.58358208955223867</v>
      </c>
      <c r="L173">
        <v>0.55000000000000071</v>
      </c>
      <c r="M173">
        <v>0.60833333333333373</v>
      </c>
      <c r="N173">
        <v>0.42319627618308764</v>
      </c>
      <c r="O173">
        <v>0.2</v>
      </c>
      <c r="P173">
        <v>0.13584905660377358</v>
      </c>
      <c r="Q173">
        <v>9.7087378640776378E-2</v>
      </c>
      <c r="R173">
        <v>0.6333333333333333</v>
      </c>
      <c r="S173">
        <v>1</v>
      </c>
      <c r="T173">
        <v>0.12578616352201258</v>
      </c>
      <c r="U173">
        <v>0.1891891891891892</v>
      </c>
      <c r="V173">
        <v>0.55555555555555558</v>
      </c>
      <c r="W173">
        <v>0.57894736842105265</v>
      </c>
      <c r="X173">
        <v>0.21664763417903779</v>
      </c>
    </row>
    <row r="174" spans="1:24" x14ac:dyDescent="0.2">
      <c r="A174" t="s">
        <v>27</v>
      </c>
      <c r="B174">
        <v>107</v>
      </c>
      <c r="C174">
        <v>0.8</v>
      </c>
      <c r="D174">
        <f>19/21</f>
        <v>0.90476190476190477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0.38483965014577254</v>
      </c>
      <c r="K174">
        <v>0.54029850746268682</v>
      </c>
      <c r="L174">
        <v>0.5</v>
      </c>
      <c r="M174">
        <v>0.44166666666666704</v>
      </c>
      <c r="N174">
        <v>0.39526764934057407</v>
      </c>
      <c r="O174">
        <v>0.3</v>
      </c>
      <c r="P174">
        <v>0.28301886792452829</v>
      </c>
      <c r="Q174">
        <v>0.27184466019417464</v>
      </c>
      <c r="R174">
        <v>0.6333333333333333</v>
      </c>
      <c r="S174">
        <v>9.375E-2</v>
      </c>
      <c r="T174">
        <v>0.38993710691823902</v>
      </c>
      <c r="U174">
        <v>0.72972972972972971</v>
      </c>
      <c r="V174">
        <v>0.16666666666666666</v>
      </c>
      <c r="W174">
        <v>0.23684210526315788</v>
      </c>
      <c r="X174">
        <v>0.25152673650762125</v>
      </c>
    </row>
    <row r="175" spans="1:24" x14ac:dyDescent="0.2">
      <c r="A175" t="s">
        <v>27</v>
      </c>
      <c r="B175">
        <v>108</v>
      </c>
      <c r="C175">
        <v>0.4</v>
      </c>
      <c r="D175">
        <f>4/21</f>
        <v>0.19047619047619047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0.40233236151603519</v>
      </c>
      <c r="K175">
        <v>0.58358208955223867</v>
      </c>
      <c r="L175">
        <v>0.55000000000000071</v>
      </c>
      <c r="M175">
        <v>0.60833333333333373</v>
      </c>
      <c r="N175">
        <v>0.45500387897595035</v>
      </c>
      <c r="O175">
        <v>0.3</v>
      </c>
      <c r="P175">
        <v>0.28301886792452829</v>
      </c>
      <c r="Q175">
        <v>0.27184466019417464</v>
      </c>
      <c r="R175">
        <v>0.6333333333333333</v>
      </c>
      <c r="S175">
        <v>9.375E-2</v>
      </c>
      <c r="T175">
        <v>0.38993710691823902</v>
      </c>
      <c r="U175">
        <v>0.72972972972972971</v>
      </c>
      <c r="V175">
        <v>0.16666666666666666</v>
      </c>
      <c r="W175">
        <v>0.21052631578947367</v>
      </c>
      <c r="X175">
        <v>0.2029938930539695</v>
      </c>
    </row>
    <row r="176" spans="1:24" x14ac:dyDescent="0.2">
      <c r="A176" t="s">
        <v>27</v>
      </c>
      <c r="B176">
        <v>188</v>
      </c>
      <c r="C176">
        <v>0.4</v>
      </c>
      <c r="D176">
        <f>17/21</f>
        <v>0.80952380952380953</v>
      </c>
      <c r="E176">
        <v>0</v>
      </c>
      <c r="F176">
        <v>0</v>
      </c>
      <c r="G176">
        <v>0</v>
      </c>
      <c r="H176">
        <v>0.5</v>
      </c>
      <c r="I176">
        <v>0</v>
      </c>
      <c r="J176">
        <v>0.49271137026239065</v>
      </c>
      <c r="K176">
        <v>0.78656716417910477</v>
      </c>
      <c r="L176">
        <v>0.63333333333333408</v>
      </c>
      <c r="M176">
        <v>0.49166666666666714</v>
      </c>
      <c r="N176">
        <v>0.73390224980605123</v>
      </c>
      <c r="O176">
        <v>0.4</v>
      </c>
      <c r="P176">
        <v>0.55849056603773584</v>
      </c>
      <c r="Q176">
        <v>0.6893203883495147</v>
      </c>
      <c r="R176">
        <v>0.62857142857142867</v>
      </c>
      <c r="S176">
        <v>6.25E-2</v>
      </c>
      <c r="T176">
        <v>0.84276729559748431</v>
      </c>
      <c r="U176">
        <v>0.67567567567567566</v>
      </c>
      <c r="V176">
        <v>8.3333333333333329E-2</v>
      </c>
      <c r="W176">
        <v>0.15789473684210525</v>
      </c>
      <c r="X176">
        <v>0.89858994091653843</v>
      </c>
    </row>
    <row r="177" spans="1:24" x14ac:dyDescent="0.2">
      <c r="A177" t="s">
        <v>27</v>
      </c>
      <c r="B177">
        <v>188</v>
      </c>
      <c r="C177">
        <v>0.6</v>
      </c>
      <c r="D177">
        <f>17/21</f>
        <v>0.80952380952380953</v>
      </c>
      <c r="E177">
        <v>0</v>
      </c>
      <c r="F177">
        <v>0</v>
      </c>
      <c r="G177">
        <v>1</v>
      </c>
      <c r="H177">
        <v>0.5</v>
      </c>
      <c r="I177">
        <v>0</v>
      </c>
      <c r="J177">
        <v>0.49271137026239065</v>
      </c>
      <c r="K177">
        <v>0.71492537313432847</v>
      </c>
      <c r="L177">
        <v>0.55000000000000071</v>
      </c>
      <c r="M177">
        <v>0.65833333333333377</v>
      </c>
      <c r="N177">
        <v>0.60783553141970514</v>
      </c>
      <c r="O177">
        <v>0.4</v>
      </c>
      <c r="P177">
        <v>0.38867924528301889</v>
      </c>
      <c r="Q177">
        <v>0.38834951456310679</v>
      </c>
      <c r="R177">
        <v>0.53333333333333333</v>
      </c>
      <c r="S177">
        <v>0.125</v>
      </c>
      <c r="T177">
        <v>0.45911949685534592</v>
      </c>
      <c r="U177">
        <v>5.4054054054054057E-2</v>
      </c>
      <c r="V177">
        <v>0.19444444444444445</v>
      </c>
      <c r="W177">
        <v>0.23684210526315788</v>
      </c>
      <c r="X177">
        <v>0.48277146119855024</v>
      </c>
    </row>
    <row r="178" spans="1:24" x14ac:dyDescent="0.2">
      <c r="A178" t="s">
        <v>27</v>
      </c>
      <c r="B178">
        <v>90</v>
      </c>
      <c r="C178">
        <v>0.4</v>
      </c>
      <c r="D178">
        <f>17/21</f>
        <v>0.80952380952380953</v>
      </c>
      <c r="E178">
        <v>0</v>
      </c>
      <c r="F178">
        <v>0</v>
      </c>
      <c r="G178">
        <v>1</v>
      </c>
      <c r="H178">
        <v>0.5</v>
      </c>
      <c r="I178">
        <v>0</v>
      </c>
      <c r="J178">
        <v>0.49271137026239065</v>
      </c>
      <c r="K178">
        <v>0.71492537313432847</v>
      </c>
      <c r="L178">
        <v>0.55000000000000071</v>
      </c>
      <c r="M178">
        <v>0.65833333333333377</v>
      </c>
      <c r="N178">
        <v>0.67571761055081458</v>
      </c>
      <c r="O178">
        <v>0.4</v>
      </c>
      <c r="P178">
        <v>0.55849056603773584</v>
      </c>
      <c r="Q178">
        <v>0.6893203883495147</v>
      </c>
      <c r="R178">
        <v>0.62857142857142867</v>
      </c>
      <c r="S178">
        <v>6.25E-2</v>
      </c>
      <c r="T178">
        <v>0.84276729559748431</v>
      </c>
      <c r="U178">
        <v>0.67567567567567566</v>
      </c>
      <c r="V178">
        <v>8.3333333333333329E-2</v>
      </c>
      <c r="W178">
        <v>0.15789473684210525</v>
      </c>
      <c r="X178">
        <v>0.63656223623454644</v>
      </c>
    </row>
    <row r="179" spans="1:24" x14ac:dyDescent="0.2">
      <c r="A179" t="s">
        <v>27</v>
      </c>
      <c r="B179">
        <v>145</v>
      </c>
      <c r="C179">
        <v>0.4</v>
      </c>
      <c r="D179">
        <f>17/21</f>
        <v>0.80952380952380953</v>
      </c>
      <c r="E179">
        <v>0</v>
      </c>
      <c r="F179">
        <v>0</v>
      </c>
      <c r="G179">
        <v>1</v>
      </c>
      <c r="H179">
        <v>0.5</v>
      </c>
      <c r="I179">
        <v>0</v>
      </c>
      <c r="J179">
        <v>0.68221574344023317</v>
      </c>
      <c r="K179">
        <v>0.83432835820895535</v>
      </c>
      <c r="L179">
        <v>0.88333333333333408</v>
      </c>
      <c r="M179">
        <v>0.70833333333333337</v>
      </c>
      <c r="N179">
        <v>0.78238944918541509</v>
      </c>
      <c r="O179">
        <v>0.4</v>
      </c>
      <c r="P179">
        <v>0.55849056603773584</v>
      </c>
      <c r="Q179">
        <v>0.6893203883495147</v>
      </c>
      <c r="R179">
        <v>0.62857142857142867</v>
      </c>
      <c r="S179">
        <v>6.25E-2</v>
      </c>
      <c r="T179">
        <v>0.84276729559748431</v>
      </c>
      <c r="U179">
        <v>0.67567567567567566</v>
      </c>
      <c r="V179">
        <v>5.5555555555555552E-2</v>
      </c>
      <c r="W179">
        <v>0.10526315789473684</v>
      </c>
      <c r="X179">
        <v>0.78849113748076061</v>
      </c>
    </row>
    <row r="180" spans="1:24" x14ac:dyDescent="0.2">
      <c r="A180" t="s">
        <v>27</v>
      </c>
      <c r="B180">
        <v>145</v>
      </c>
      <c r="C180">
        <v>0.4</v>
      </c>
      <c r="D180">
        <f>18/21</f>
        <v>0.8571428571428571</v>
      </c>
      <c r="E180">
        <v>0</v>
      </c>
      <c r="F180">
        <v>0</v>
      </c>
      <c r="G180">
        <v>1</v>
      </c>
      <c r="H180">
        <v>0.5</v>
      </c>
      <c r="I180">
        <v>0</v>
      </c>
      <c r="J180">
        <v>0.76967930029154508</v>
      </c>
      <c r="K180">
        <v>0.87313432835820892</v>
      </c>
      <c r="L180">
        <v>0.7749999999999998</v>
      </c>
      <c r="M180">
        <v>0.41666666666666669</v>
      </c>
      <c r="N180">
        <v>1</v>
      </c>
      <c r="O180" s="1">
        <v>0.4</v>
      </c>
      <c r="P180">
        <v>0.74339622641509429</v>
      </c>
      <c r="Q180">
        <v>0.69902912621359214</v>
      </c>
      <c r="R180">
        <v>1</v>
      </c>
      <c r="S180">
        <v>6.8749999999999978E-2</v>
      </c>
      <c r="T180">
        <v>0.80503144654088055</v>
      </c>
      <c r="U180">
        <v>0.32432432432432434</v>
      </c>
      <c r="V180">
        <v>5.5555555555555552E-2</v>
      </c>
      <c r="W180">
        <v>7.8947368421052627E-2</v>
      </c>
      <c r="X180">
        <v>0.7554739089419592</v>
      </c>
    </row>
    <row r="181" spans="1:24" x14ac:dyDescent="0.2">
      <c r="A181" t="s">
        <v>27</v>
      </c>
      <c r="B181">
        <v>145</v>
      </c>
      <c r="C181">
        <v>0.2</v>
      </c>
      <c r="D181">
        <f>20/21</f>
        <v>0.95238095238095233</v>
      </c>
      <c r="E181">
        <v>0</v>
      </c>
      <c r="F181">
        <v>0</v>
      </c>
      <c r="G181">
        <v>1</v>
      </c>
      <c r="H181">
        <v>0.5</v>
      </c>
      <c r="I181">
        <v>0</v>
      </c>
      <c r="J181">
        <v>0.84548104956268189</v>
      </c>
      <c r="K181">
        <v>0.91791044776119401</v>
      </c>
      <c r="L181">
        <v>0.95000000000000051</v>
      </c>
      <c r="M181">
        <v>0.7250000000000002</v>
      </c>
      <c r="N181">
        <v>0.87354538401861903</v>
      </c>
      <c r="O181">
        <v>0.6</v>
      </c>
      <c r="P181">
        <v>0.65283018867924525</v>
      </c>
      <c r="Q181">
        <v>0.53398058252427172</v>
      </c>
      <c r="R181">
        <v>0.49047619047619057</v>
      </c>
      <c r="S181">
        <v>8.1250000000000044E-2</v>
      </c>
      <c r="T181">
        <v>0.67295597484276726</v>
      </c>
      <c r="U181">
        <v>0.32432432432432434</v>
      </c>
      <c r="V181">
        <v>8.3333333333333329E-2</v>
      </c>
      <c r="W181">
        <v>5.2631578947368418E-2</v>
      </c>
      <c r="X181">
        <v>0.72156298098406235</v>
      </c>
    </row>
    <row r="182" spans="1:24" x14ac:dyDescent="0.2">
      <c r="A182" t="s">
        <v>27</v>
      </c>
      <c r="B182">
        <v>145</v>
      </c>
      <c r="C182">
        <v>0.4</v>
      </c>
      <c r="D182">
        <f>20/21</f>
        <v>0.95238095238095233</v>
      </c>
      <c r="E182">
        <v>0</v>
      </c>
      <c r="F182">
        <v>0</v>
      </c>
      <c r="G182">
        <v>1</v>
      </c>
      <c r="H182">
        <v>0.5</v>
      </c>
      <c r="I182">
        <v>0</v>
      </c>
      <c r="J182">
        <v>1</v>
      </c>
      <c r="K182">
        <v>1</v>
      </c>
      <c r="L182">
        <v>0.95000000000000051</v>
      </c>
      <c r="M182">
        <v>0.74166666666666714</v>
      </c>
      <c r="N182">
        <v>0.93560899922420482</v>
      </c>
      <c r="O182">
        <v>0.6</v>
      </c>
      <c r="P182">
        <v>0.93207547169811322</v>
      </c>
      <c r="Q182">
        <v>0.86407766990291246</v>
      </c>
      <c r="R182">
        <v>0.60952380952380958</v>
      </c>
      <c r="S182">
        <v>6.25E-2</v>
      </c>
      <c r="T182">
        <v>0.85534591194968557</v>
      </c>
      <c r="U182">
        <v>0.1891891891891892</v>
      </c>
      <c r="V182">
        <v>2.7777777777777776E-2</v>
      </c>
      <c r="W182">
        <v>0</v>
      </c>
      <c r="X182">
        <v>0.88977707164490338</v>
      </c>
    </row>
    <row r="183" spans="1:24" x14ac:dyDescent="0.2">
      <c r="A183" t="s">
        <v>27</v>
      </c>
      <c r="B183">
        <v>188</v>
      </c>
      <c r="C183">
        <v>0.4</v>
      </c>
      <c r="D183">
        <f>18/21</f>
        <v>0.8571428571428571</v>
      </c>
      <c r="E183">
        <v>0</v>
      </c>
      <c r="F183">
        <v>0</v>
      </c>
      <c r="G183">
        <v>0</v>
      </c>
      <c r="H183">
        <v>0.5</v>
      </c>
      <c r="I183">
        <v>0</v>
      </c>
      <c r="J183">
        <v>0.44897959183673469</v>
      </c>
      <c r="K183">
        <v>0.75522388059701484</v>
      </c>
      <c r="L183">
        <v>0.85833333333333306</v>
      </c>
      <c r="M183">
        <v>0</v>
      </c>
      <c r="N183">
        <v>0.9550038789759504</v>
      </c>
      <c r="O183">
        <v>1</v>
      </c>
      <c r="P183">
        <v>1</v>
      </c>
      <c r="Q183">
        <v>0.61165048543689327</v>
      </c>
      <c r="R183">
        <v>0.32857142857142851</v>
      </c>
      <c r="S183">
        <v>0.28125</v>
      </c>
      <c r="T183">
        <v>0.45637106918238995</v>
      </c>
      <c r="U183">
        <v>0.45945945945945948</v>
      </c>
      <c r="V183">
        <v>0</v>
      </c>
      <c r="W183">
        <v>2.6315789473684209E-2</v>
      </c>
      <c r="X183">
        <v>0.76664515168065139</v>
      </c>
    </row>
    <row r="184" spans="1:24" x14ac:dyDescent="0.2">
      <c r="A184" t="s">
        <v>28</v>
      </c>
      <c r="B184">
        <v>74</v>
      </c>
      <c r="C184">
        <v>0.2</v>
      </c>
      <c r="D184">
        <f>14/21</f>
        <v>0.66666666666666663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0.48688046647230315</v>
      </c>
      <c r="K184">
        <v>0.5</v>
      </c>
      <c r="L184">
        <v>0.35833333333333311</v>
      </c>
      <c r="M184">
        <v>1</v>
      </c>
      <c r="N184">
        <v>0.40612878200155161</v>
      </c>
      <c r="O184">
        <v>0.2</v>
      </c>
      <c r="P184">
        <v>0.23018867924528302</v>
      </c>
      <c r="Q184">
        <v>0.42718446601941751</v>
      </c>
      <c r="R184">
        <v>0.66190476190476188</v>
      </c>
      <c r="S184">
        <v>9.375E-2</v>
      </c>
      <c r="T184">
        <v>0.25157232704402516</v>
      </c>
      <c r="U184">
        <v>0.45945945945945948</v>
      </c>
      <c r="V184">
        <v>0.30555555555555558</v>
      </c>
      <c r="W184">
        <v>0.36842105263157893</v>
      </c>
      <c r="X184">
        <v>9.440941363388114E-2</v>
      </c>
    </row>
    <row r="185" spans="1:24" x14ac:dyDescent="0.2">
      <c r="A185" t="s">
        <v>28</v>
      </c>
      <c r="B185">
        <v>74</v>
      </c>
      <c r="C185">
        <v>0.2</v>
      </c>
      <c r="D185">
        <f>13/21</f>
        <v>0.61904761904761907</v>
      </c>
      <c r="E185">
        <v>0</v>
      </c>
      <c r="F185">
        <v>0</v>
      </c>
      <c r="G185">
        <v>1</v>
      </c>
      <c r="H185">
        <v>0.5</v>
      </c>
      <c r="I185">
        <v>0</v>
      </c>
      <c r="J185">
        <v>0.5160349854227404</v>
      </c>
      <c r="K185">
        <v>0.71194029850746299</v>
      </c>
      <c r="L185">
        <v>0.57500000000000051</v>
      </c>
      <c r="M185">
        <v>0.80833333333333357</v>
      </c>
      <c r="N185">
        <v>0.5996896819239721</v>
      </c>
      <c r="O185">
        <v>0.2</v>
      </c>
      <c r="P185">
        <v>0.30188679245283018</v>
      </c>
      <c r="Q185">
        <v>0.84466019417475713</v>
      </c>
      <c r="R185">
        <v>0.51428571428571435</v>
      </c>
      <c r="S185">
        <v>0.15625</v>
      </c>
      <c r="T185">
        <v>0.41509433962264153</v>
      </c>
      <c r="U185">
        <v>0.67567567567567566</v>
      </c>
      <c r="V185">
        <v>0.27777777777777779</v>
      </c>
      <c r="W185">
        <v>0.31578947368421051</v>
      </c>
      <c r="X185">
        <v>0.20597289111762077</v>
      </c>
    </row>
    <row r="186" spans="1:24" x14ac:dyDescent="0.2">
      <c r="A186" t="s">
        <v>28</v>
      </c>
      <c r="B186">
        <v>74</v>
      </c>
      <c r="C186">
        <v>0.2</v>
      </c>
      <c r="D186">
        <f>13/21</f>
        <v>0.61904761904761907</v>
      </c>
      <c r="E186">
        <v>0</v>
      </c>
      <c r="F186">
        <v>0</v>
      </c>
      <c r="G186">
        <v>1</v>
      </c>
      <c r="H186">
        <v>0.5</v>
      </c>
      <c r="I186">
        <v>0</v>
      </c>
      <c r="J186">
        <v>0.5160349854227404</v>
      </c>
      <c r="K186">
        <v>0.71194029850746299</v>
      </c>
      <c r="L186">
        <v>0.57500000000000051</v>
      </c>
      <c r="M186">
        <v>0.80833333333333357</v>
      </c>
      <c r="N186">
        <v>0.60279286268425136</v>
      </c>
      <c r="O186">
        <v>0.2</v>
      </c>
      <c r="P186">
        <v>0.30188679245283018</v>
      </c>
      <c r="Q186">
        <v>0.84466019417475713</v>
      </c>
      <c r="R186">
        <v>0.51428571428571435</v>
      </c>
      <c r="S186">
        <v>0.15625</v>
      </c>
      <c r="T186">
        <v>0.41509433962264153</v>
      </c>
      <c r="U186">
        <v>0.67567567567567566</v>
      </c>
      <c r="V186">
        <v>0.30555555555555558</v>
      </c>
      <c r="W186">
        <v>0.31578947368421051</v>
      </c>
      <c r="X186">
        <v>0.28293034109527831</v>
      </c>
    </row>
    <row r="187" spans="1:24" x14ac:dyDescent="0.2">
      <c r="A187" t="s">
        <v>28</v>
      </c>
      <c r="B187">
        <v>74</v>
      </c>
      <c r="C187">
        <v>0.2</v>
      </c>
      <c r="D187">
        <f>13/21</f>
        <v>0.61904761904761907</v>
      </c>
      <c r="E187">
        <v>0</v>
      </c>
      <c r="F187">
        <v>1</v>
      </c>
      <c r="G187">
        <v>1</v>
      </c>
      <c r="H187">
        <v>0.5</v>
      </c>
      <c r="I187">
        <v>0</v>
      </c>
      <c r="J187">
        <v>0.5160349854227404</v>
      </c>
      <c r="K187">
        <v>0.71194029850746299</v>
      </c>
      <c r="L187">
        <v>0.57500000000000051</v>
      </c>
      <c r="M187">
        <v>0.80833333333333357</v>
      </c>
      <c r="N187">
        <v>0.64740108611326608</v>
      </c>
      <c r="O187">
        <v>0.2</v>
      </c>
      <c r="P187">
        <v>0.26037735849056604</v>
      </c>
      <c r="Q187">
        <v>0.6893203883495147</v>
      </c>
      <c r="R187">
        <v>0.51428571428571435</v>
      </c>
      <c r="S187">
        <v>3.125E-2</v>
      </c>
      <c r="T187">
        <v>0.71698113207547165</v>
      </c>
      <c r="U187">
        <v>0.51351351351351349</v>
      </c>
      <c r="V187">
        <v>0.1111111111111111</v>
      </c>
      <c r="W187">
        <v>0.15789473684210525</v>
      </c>
      <c r="X187">
        <v>0.34337917680353508</v>
      </c>
    </row>
    <row r="188" spans="1:24" x14ac:dyDescent="0.2">
      <c r="A188" t="s">
        <v>28</v>
      </c>
      <c r="B188">
        <v>77</v>
      </c>
      <c r="C188">
        <v>0.4</v>
      </c>
      <c r="D188">
        <f>12/21</f>
        <v>0.5714285714285714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0.26530612244897978</v>
      </c>
      <c r="K188">
        <v>0.42686567164179096</v>
      </c>
      <c r="L188">
        <v>0.27500000000000036</v>
      </c>
      <c r="M188">
        <v>0.94166666666666698</v>
      </c>
      <c r="N188">
        <v>0.30721489526764933</v>
      </c>
      <c r="O188">
        <v>0.2</v>
      </c>
      <c r="P188">
        <v>0.1169811320754717</v>
      </c>
      <c r="Q188">
        <v>0.1359223300970871</v>
      </c>
      <c r="R188">
        <v>0.45714285714285713</v>
      </c>
      <c r="S188">
        <v>0.125</v>
      </c>
      <c r="T188">
        <v>8.8050314465408799E-2</v>
      </c>
      <c r="U188">
        <v>0.35135135135135137</v>
      </c>
      <c r="V188">
        <v>0.5</v>
      </c>
      <c r="W188">
        <v>0.55263157894736847</v>
      </c>
      <c r="X188">
        <v>4.4684970954768879E-2</v>
      </c>
    </row>
    <row r="189" spans="1:24" x14ac:dyDescent="0.2">
      <c r="A189" t="s">
        <v>28</v>
      </c>
      <c r="B189">
        <v>78</v>
      </c>
      <c r="C189">
        <v>0.4</v>
      </c>
      <c r="D189">
        <f>9/21</f>
        <v>0.42857142857142855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0.28862973760932953</v>
      </c>
      <c r="K189">
        <v>0.23880597014925373</v>
      </c>
      <c r="L189">
        <v>0.3000000000000001</v>
      </c>
      <c r="M189">
        <v>0.875</v>
      </c>
      <c r="N189">
        <v>0.20791311093871218</v>
      </c>
      <c r="O189">
        <v>0.2</v>
      </c>
      <c r="P189">
        <v>0.1169811320754717</v>
      </c>
      <c r="Q189">
        <v>9.7087378640774644E-3</v>
      </c>
      <c r="R189">
        <v>0.63809523809523816</v>
      </c>
      <c r="S189">
        <v>0.13749999999999996</v>
      </c>
      <c r="T189">
        <v>0.1761006289308176</v>
      </c>
      <c r="U189">
        <v>1</v>
      </c>
      <c r="V189">
        <v>0.47222222222222221</v>
      </c>
      <c r="W189">
        <v>0.47368421052631576</v>
      </c>
      <c r="X189">
        <v>5.4043989871406586E-2</v>
      </c>
    </row>
    <row r="190" spans="1:24" x14ac:dyDescent="0.2">
      <c r="A190" t="s">
        <v>28</v>
      </c>
      <c r="B190">
        <v>81</v>
      </c>
      <c r="C190">
        <v>0.4</v>
      </c>
      <c r="D190">
        <f>12/21</f>
        <v>0.5714285714285714</v>
      </c>
      <c r="E190">
        <v>0</v>
      </c>
      <c r="F190">
        <v>0</v>
      </c>
      <c r="G190">
        <v>1</v>
      </c>
      <c r="H190">
        <v>1</v>
      </c>
      <c r="I190">
        <v>0</v>
      </c>
      <c r="J190">
        <v>0.26530612244897978</v>
      </c>
      <c r="K190">
        <v>0.42686567164179096</v>
      </c>
      <c r="L190">
        <v>0.27500000000000036</v>
      </c>
      <c r="M190">
        <v>0.94166666666666698</v>
      </c>
      <c r="N190">
        <v>0.31109387121799847</v>
      </c>
      <c r="O190">
        <v>0.2</v>
      </c>
      <c r="P190">
        <v>0.1169811320754717</v>
      </c>
      <c r="Q190">
        <v>0.1359223300970871</v>
      </c>
      <c r="R190">
        <v>0.45714285714285713</v>
      </c>
      <c r="S190">
        <v>0.125</v>
      </c>
      <c r="T190">
        <v>8.8050314465408799E-2</v>
      </c>
      <c r="U190">
        <v>0.35135135135135137</v>
      </c>
      <c r="V190">
        <v>0.3888888888888889</v>
      </c>
      <c r="W190">
        <v>0.42105263157894735</v>
      </c>
      <c r="X190">
        <v>6.9013455141254162E-2</v>
      </c>
    </row>
    <row r="191" spans="1:24" x14ac:dyDescent="0.2">
      <c r="A191" t="s">
        <v>28</v>
      </c>
      <c r="B191">
        <v>85</v>
      </c>
      <c r="C191">
        <v>0.4</v>
      </c>
      <c r="D191">
        <f>11/21</f>
        <v>0.52380952380952384</v>
      </c>
      <c r="E191">
        <v>0</v>
      </c>
      <c r="F191">
        <v>0</v>
      </c>
      <c r="G191">
        <v>1</v>
      </c>
      <c r="H191">
        <v>1</v>
      </c>
      <c r="I191">
        <v>0</v>
      </c>
      <c r="J191">
        <v>0.30029154518950463</v>
      </c>
      <c r="K191">
        <v>0.48507462686567165</v>
      </c>
      <c r="L191">
        <v>0.42500000000000071</v>
      </c>
      <c r="M191">
        <v>0.59166666666666679</v>
      </c>
      <c r="N191">
        <v>0.36152055857253684</v>
      </c>
      <c r="O191">
        <v>0.2</v>
      </c>
      <c r="P191">
        <v>0.17735849056603772</v>
      </c>
      <c r="Q191">
        <v>0.6893203883495147</v>
      </c>
      <c r="R191">
        <v>0.27142857142857157</v>
      </c>
      <c r="S191">
        <v>0.125</v>
      </c>
      <c r="T191">
        <v>0.21383647798742139</v>
      </c>
      <c r="U191">
        <v>0.35135135135135137</v>
      </c>
      <c r="V191">
        <v>0.27777777777777779</v>
      </c>
      <c r="W191">
        <v>0.34210526315789475</v>
      </c>
      <c r="X191">
        <v>7.1868328285586619E-2</v>
      </c>
    </row>
    <row r="192" spans="1:24" x14ac:dyDescent="0.2">
      <c r="A192" t="s">
        <v>28</v>
      </c>
      <c r="B192">
        <v>85</v>
      </c>
      <c r="C192">
        <v>0.4</v>
      </c>
      <c r="D192">
        <f>11/21</f>
        <v>0.52380952380952384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0.30029154518950463</v>
      </c>
      <c r="K192">
        <v>0.48507462686567165</v>
      </c>
      <c r="L192">
        <v>0.42500000000000071</v>
      </c>
      <c r="M192">
        <v>0.59166666666666679</v>
      </c>
      <c r="N192">
        <v>0.45073700543056633</v>
      </c>
      <c r="O192">
        <v>0.2</v>
      </c>
      <c r="P192">
        <v>0.17735849056603772</v>
      </c>
      <c r="Q192">
        <v>0.6893203883495147</v>
      </c>
      <c r="R192">
        <v>0.27142857142857157</v>
      </c>
      <c r="S192">
        <v>4.3750000000000011E-2</v>
      </c>
      <c r="T192">
        <v>0.39622641509433965</v>
      </c>
      <c r="U192">
        <v>0.35135135135135137</v>
      </c>
      <c r="V192">
        <v>0.27777777777777779</v>
      </c>
      <c r="W192">
        <v>0.18421052631578946</v>
      </c>
      <c r="X192">
        <v>0.16324909388808898</v>
      </c>
    </row>
    <row r="193" spans="1:24" x14ac:dyDescent="0.2">
      <c r="A193" t="s">
        <v>28</v>
      </c>
      <c r="B193">
        <v>89</v>
      </c>
      <c r="C193">
        <v>0.4</v>
      </c>
      <c r="D193">
        <f>11/21</f>
        <v>0.52380952380952384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0.30320699708454818</v>
      </c>
      <c r="K193">
        <v>0.48358208955223891</v>
      </c>
      <c r="L193">
        <v>0.42500000000000071</v>
      </c>
      <c r="M193">
        <v>0.43333333333333357</v>
      </c>
      <c r="N193">
        <v>0.31109387121799847</v>
      </c>
      <c r="O193">
        <v>0.2</v>
      </c>
      <c r="P193">
        <v>0.17735849056603772</v>
      </c>
      <c r="Q193">
        <v>0.6893203883495147</v>
      </c>
      <c r="R193">
        <v>0.27142857142857157</v>
      </c>
      <c r="S193">
        <v>0.125</v>
      </c>
      <c r="T193">
        <v>0.21383647798742139</v>
      </c>
      <c r="U193">
        <v>0.35135135135135137</v>
      </c>
      <c r="V193">
        <v>0.41666666666666669</v>
      </c>
      <c r="W193">
        <v>0.42105263157894735</v>
      </c>
      <c r="X193">
        <v>5.8214587160518347E-2</v>
      </c>
    </row>
    <row r="194" spans="1:24" x14ac:dyDescent="0.2">
      <c r="A194" t="s">
        <v>28</v>
      </c>
      <c r="B194">
        <v>89</v>
      </c>
      <c r="C194">
        <v>0.4</v>
      </c>
      <c r="D194">
        <f>11/21</f>
        <v>0.52380952380952384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0.30320699708454818</v>
      </c>
      <c r="K194">
        <v>0.48358208955223891</v>
      </c>
      <c r="L194">
        <v>0.42500000000000071</v>
      </c>
      <c r="M194">
        <v>0.43333333333333357</v>
      </c>
      <c r="N194">
        <v>0.37509697439875872</v>
      </c>
      <c r="O194">
        <v>0.2</v>
      </c>
      <c r="P194">
        <v>0.17735849056603772</v>
      </c>
      <c r="Q194">
        <v>0.6893203883495147</v>
      </c>
      <c r="R194">
        <v>0.27142857142857157</v>
      </c>
      <c r="S194">
        <v>0.125</v>
      </c>
      <c r="T194">
        <v>0.28930817610062892</v>
      </c>
      <c r="U194">
        <v>0.56756756756756754</v>
      </c>
      <c r="V194">
        <v>0.33333333333333331</v>
      </c>
      <c r="W194">
        <v>0.39473684210526316</v>
      </c>
      <c r="X194">
        <v>0.12611091802790328</v>
      </c>
    </row>
    <row r="195" spans="1:24" x14ac:dyDescent="0.2">
      <c r="A195" t="s">
        <v>28</v>
      </c>
      <c r="B195">
        <v>91</v>
      </c>
      <c r="C195">
        <v>0.4</v>
      </c>
      <c r="D195">
        <f>12/21</f>
        <v>0.5714285714285714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0.26530612244897978</v>
      </c>
      <c r="K195">
        <v>0.42686567164179096</v>
      </c>
      <c r="L195">
        <v>0.27500000000000036</v>
      </c>
      <c r="M195">
        <v>0.94166666666666698</v>
      </c>
      <c r="N195">
        <v>0.62916989914662524</v>
      </c>
      <c r="O195">
        <v>0.2</v>
      </c>
      <c r="P195">
        <v>0.1169811320754717</v>
      </c>
      <c r="Q195">
        <v>0.1359223300970871</v>
      </c>
      <c r="R195">
        <v>0.45714285714285713</v>
      </c>
      <c r="S195">
        <v>0.125</v>
      </c>
      <c r="T195">
        <v>8.8050314465408799E-2</v>
      </c>
      <c r="U195">
        <v>0.35135135135135137</v>
      </c>
      <c r="V195">
        <v>0.3888888888888889</v>
      </c>
      <c r="W195">
        <v>0.42105263157894735</v>
      </c>
      <c r="X195">
        <v>9.085944094136339E-2</v>
      </c>
    </row>
    <row r="196" spans="1:24" x14ac:dyDescent="0.2">
      <c r="A196" t="s">
        <v>28</v>
      </c>
      <c r="B196">
        <v>93</v>
      </c>
      <c r="C196">
        <v>0.2</v>
      </c>
      <c r="D196">
        <f>20/21</f>
        <v>0.95238095238095233</v>
      </c>
      <c r="E196">
        <v>1</v>
      </c>
      <c r="F196">
        <v>1</v>
      </c>
      <c r="G196">
        <v>1</v>
      </c>
      <c r="H196">
        <v>0.5</v>
      </c>
      <c r="I196">
        <v>0</v>
      </c>
      <c r="J196">
        <v>0.68221574344023317</v>
      </c>
      <c r="K196">
        <v>0.74328358208955236</v>
      </c>
      <c r="L196">
        <v>0.83333333333333337</v>
      </c>
      <c r="M196">
        <v>0.90833333333333377</v>
      </c>
      <c r="N196">
        <v>0.87742435996896817</v>
      </c>
      <c r="O196">
        <v>0.3</v>
      </c>
      <c r="P196">
        <v>0.46037735849056605</v>
      </c>
      <c r="Q196">
        <v>0.65048543689320393</v>
      </c>
      <c r="R196">
        <v>0.74761904761904774</v>
      </c>
      <c r="S196">
        <v>0.90625</v>
      </c>
      <c r="T196">
        <v>0.47169811320754718</v>
      </c>
      <c r="U196">
        <v>0.10810810810810811</v>
      </c>
      <c r="V196">
        <v>0.25</v>
      </c>
      <c r="W196">
        <v>0.23684210526315788</v>
      </c>
      <c r="X196">
        <v>0.5742018767687801</v>
      </c>
    </row>
    <row r="197" spans="1:24" x14ac:dyDescent="0.2">
      <c r="A197" t="s">
        <v>28</v>
      </c>
      <c r="B197">
        <v>103</v>
      </c>
      <c r="C197">
        <v>0.6</v>
      </c>
      <c r="D197">
        <f>8/21</f>
        <v>0.38095238095238093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0.2303206997084549</v>
      </c>
      <c r="K197">
        <v>0.43432835820895516</v>
      </c>
      <c r="L197">
        <v>0.29166666666666669</v>
      </c>
      <c r="M197">
        <v>0.47500000000000026</v>
      </c>
      <c r="N197">
        <v>0.21295577967416601</v>
      </c>
      <c r="O197">
        <v>0.2</v>
      </c>
      <c r="P197">
        <v>0.13584905660377358</v>
      </c>
      <c r="Q197">
        <v>0.23300970873786389</v>
      </c>
      <c r="R197">
        <v>0.580952380952381</v>
      </c>
      <c r="S197">
        <v>0.15000000000000002</v>
      </c>
      <c r="T197">
        <v>0.13207547169811321</v>
      </c>
      <c r="U197">
        <v>0.56756756756756754</v>
      </c>
      <c r="V197">
        <v>0.5</v>
      </c>
      <c r="W197">
        <v>0.55263157894736847</v>
      </c>
      <c r="X197">
        <v>7.1520778511493965E-2</v>
      </c>
    </row>
    <row r="198" spans="1:24" x14ac:dyDescent="0.2">
      <c r="A198" t="s">
        <v>28</v>
      </c>
      <c r="B198">
        <v>103</v>
      </c>
      <c r="C198">
        <v>0.6</v>
      </c>
      <c r="D198">
        <f>8/21</f>
        <v>0.38095238095238093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0.2303206997084549</v>
      </c>
      <c r="K198">
        <v>0.43432835820895516</v>
      </c>
      <c r="L198">
        <v>0.29166666666666669</v>
      </c>
      <c r="M198">
        <v>0.47500000000000026</v>
      </c>
      <c r="N198">
        <v>0.20791311093871218</v>
      </c>
      <c r="O198">
        <v>0.2</v>
      </c>
      <c r="P198">
        <v>0.13584905660377358</v>
      </c>
      <c r="Q198">
        <v>0.23300970873786389</v>
      </c>
      <c r="R198">
        <v>0.580952380952381</v>
      </c>
      <c r="S198">
        <v>0.15000000000000002</v>
      </c>
      <c r="T198">
        <v>0.13207547169811321</v>
      </c>
      <c r="U198">
        <v>0.56756756756756754</v>
      </c>
      <c r="V198">
        <v>0.5</v>
      </c>
      <c r="W198">
        <v>0.55263157894736847</v>
      </c>
      <c r="X198">
        <v>5.5384539000049651E-2</v>
      </c>
    </row>
    <row r="199" spans="1:24" x14ac:dyDescent="0.2">
      <c r="A199" t="s">
        <v>28</v>
      </c>
      <c r="B199">
        <v>108</v>
      </c>
      <c r="C199">
        <v>0.4</v>
      </c>
      <c r="D199">
        <f>8/21</f>
        <v>0.38095238095238093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0.40233236151603519</v>
      </c>
      <c r="K199">
        <v>0.64925373134328357</v>
      </c>
      <c r="L199">
        <v>0.51666666666666694</v>
      </c>
      <c r="M199">
        <v>0.69166666666666698</v>
      </c>
      <c r="N199">
        <v>0.70131885182311871</v>
      </c>
      <c r="O199">
        <v>0.4</v>
      </c>
      <c r="P199">
        <v>0.45283018867924529</v>
      </c>
      <c r="Q199">
        <v>0.50485436893203894</v>
      </c>
      <c r="R199">
        <v>0.57142857142857151</v>
      </c>
      <c r="S199">
        <v>0.125</v>
      </c>
      <c r="T199">
        <v>0.65408805031446537</v>
      </c>
      <c r="U199">
        <v>0.56756756756756754</v>
      </c>
      <c r="V199">
        <v>0.1111111111111111</v>
      </c>
      <c r="W199">
        <v>0.15789473684210525</v>
      </c>
      <c r="X199">
        <v>0.23040067523956109</v>
      </c>
    </row>
    <row r="200" spans="1:24" x14ac:dyDescent="0.2">
      <c r="A200" t="s">
        <v>28</v>
      </c>
      <c r="B200">
        <v>110</v>
      </c>
      <c r="C200">
        <v>0.2</v>
      </c>
      <c r="D200">
        <f>10/21</f>
        <v>0.47619047619047616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0.48688046647230315</v>
      </c>
      <c r="K200">
        <v>0.5</v>
      </c>
      <c r="L200">
        <v>0.35833333333333311</v>
      </c>
      <c r="M200">
        <v>1</v>
      </c>
      <c r="N200">
        <v>0.40612878200155161</v>
      </c>
      <c r="O200">
        <v>0.2</v>
      </c>
      <c r="P200">
        <v>0.23018867924528302</v>
      </c>
      <c r="Q200">
        <v>0.41747572815533962</v>
      </c>
      <c r="R200">
        <v>0.66190476190476188</v>
      </c>
      <c r="S200">
        <v>9.375E-2</v>
      </c>
      <c r="T200">
        <v>0.25157232704402516</v>
      </c>
      <c r="U200">
        <v>0.45945945945945948</v>
      </c>
      <c r="V200">
        <v>0.30555555555555558</v>
      </c>
      <c r="W200">
        <v>0.36842105263157893</v>
      </c>
      <c r="X200">
        <v>9.440941363388114E-2</v>
      </c>
    </row>
    <row r="201" spans="1:24" x14ac:dyDescent="0.2">
      <c r="A201" t="s">
        <v>28</v>
      </c>
      <c r="B201">
        <v>74</v>
      </c>
      <c r="C201">
        <v>0.4</v>
      </c>
      <c r="D201">
        <f>1/21</f>
        <v>4.7619047619047616E-2</v>
      </c>
      <c r="E201">
        <v>0</v>
      </c>
      <c r="F201">
        <v>0</v>
      </c>
      <c r="G201">
        <v>1</v>
      </c>
      <c r="H201">
        <v>0.5</v>
      </c>
      <c r="I201">
        <v>0</v>
      </c>
      <c r="J201">
        <v>0.80466472303206993</v>
      </c>
      <c r="K201">
        <v>0.86268656716417924</v>
      </c>
      <c r="L201">
        <v>0.67500000000000071</v>
      </c>
      <c r="M201">
        <v>0.90833333333333377</v>
      </c>
      <c r="N201">
        <v>0.67571761055081458</v>
      </c>
      <c r="O201">
        <v>0.2</v>
      </c>
      <c r="P201">
        <v>0.22264150943396227</v>
      </c>
      <c r="Q201">
        <v>0.53398058252427172</v>
      </c>
      <c r="R201">
        <v>0.53333333333333333</v>
      </c>
      <c r="S201">
        <v>8.7500000000000022E-2</v>
      </c>
      <c r="T201">
        <v>0.3081761006289308</v>
      </c>
      <c r="U201">
        <v>0.45945945945945948</v>
      </c>
      <c r="V201">
        <v>0.16666666666666666</v>
      </c>
      <c r="W201">
        <v>0.21052631578947367</v>
      </c>
      <c r="X201">
        <v>0.1817685318504543</v>
      </c>
    </row>
    <row r="202" spans="1:24" x14ac:dyDescent="0.2">
      <c r="A202" t="s">
        <v>28</v>
      </c>
      <c r="B202">
        <v>93</v>
      </c>
      <c r="C202">
        <v>0.4</v>
      </c>
      <c r="D202">
        <f>1/21</f>
        <v>4.7619047619047616E-2</v>
      </c>
      <c r="E202">
        <v>1</v>
      </c>
      <c r="F202">
        <v>1</v>
      </c>
      <c r="G202">
        <v>1</v>
      </c>
      <c r="H202">
        <v>0.5</v>
      </c>
      <c r="I202">
        <v>0</v>
      </c>
      <c r="J202">
        <v>0.80466472303206993</v>
      </c>
      <c r="K202">
        <v>0.86268656716417924</v>
      </c>
      <c r="L202">
        <v>0.67500000000000071</v>
      </c>
      <c r="M202">
        <v>0.90833333333333377</v>
      </c>
      <c r="N202">
        <v>0.75329712955779671</v>
      </c>
      <c r="O202">
        <v>0.2</v>
      </c>
      <c r="P202">
        <v>0.34339622641509432</v>
      </c>
      <c r="Q202">
        <v>0.76699029126213614</v>
      </c>
      <c r="R202">
        <v>0.69047619047619058</v>
      </c>
      <c r="S202">
        <v>0.875</v>
      </c>
      <c r="T202">
        <v>0.29559748427672955</v>
      </c>
      <c r="U202">
        <v>0</v>
      </c>
      <c r="V202">
        <v>0.33333333333333331</v>
      </c>
      <c r="W202">
        <v>0.23684210526315788</v>
      </c>
      <c r="X202">
        <v>0.21702000893699419</v>
      </c>
    </row>
    <row r="203" spans="1:24" x14ac:dyDescent="0.2">
      <c r="A203" t="s">
        <v>28</v>
      </c>
      <c r="B203">
        <v>74</v>
      </c>
      <c r="C203">
        <v>0.4</v>
      </c>
      <c r="D203">
        <f>1/21</f>
        <v>4.7619047619047616E-2</v>
      </c>
      <c r="E203">
        <v>0</v>
      </c>
      <c r="F203">
        <v>0</v>
      </c>
      <c r="G203">
        <v>1</v>
      </c>
      <c r="H203">
        <v>0.5</v>
      </c>
      <c r="I203">
        <v>0</v>
      </c>
      <c r="J203">
        <v>0.80466472303206993</v>
      </c>
      <c r="K203">
        <v>0.86268656716417924</v>
      </c>
      <c r="L203">
        <v>0.67500000000000071</v>
      </c>
      <c r="M203">
        <v>0.74166666666666714</v>
      </c>
      <c r="N203">
        <v>0.69705197827773469</v>
      </c>
      <c r="O203">
        <v>0.2</v>
      </c>
      <c r="P203">
        <v>0.22264150943396227</v>
      </c>
      <c r="Q203">
        <v>0.53398058252427172</v>
      </c>
      <c r="R203">
        <v>5.714285714285719E-2</v>
      </c>
      <c r="S203">
        <v>8.7500000000000022E-2</v>
      </c>
      <c r="T203">
        <v>0.29559748427672955</v>
      </c>
      <c r="U203">
        <v>0.45945945945945948</v>
      </c>
      <c r="V203">
        <v>0.16666666666666666</v>
      </c>
      <c r="W203">
        <v>0.21052631578947367</v>
      </c>
      <c r="X203">
        <v>0.28739883819075518</v>
      </c>
    </row>
    <row r="204" spans="1:24" x14ac:dyDescent="0.2">
      <c r="A204" t="s">
        <v>28</v>
      </c>
      <c r="B204">
        <v>93</v>
      </c>
      <c r="C204">
        <v>0.4</v>
      </c>
      <c r="D204">
        <f>1/21</f>
        <v>4.7619047619047616E-2</v>
      </c>
      <c r="E204">
        <v>1</v>
      </c>
      <c r="F204">
        <v>1</v>
      </c>
      <c r="G204">
        <v>1</v>
      </c>
      <c r="H204">
        <v>0.5</v>
      </c>
      <c r="I204">
        <v>0</v>
      </c>
      <c r="J204">
        <v>0.80466472303206993</v>
      </c>
      <c r="K204">
        <v>0.86268656716417924</v>
      </c>
      <c r="L204">
        <v>0.67500000000000071</v>
      </c>
      <c r="M204">
        <v>0.90833333333333377</v>
      </c>
      <c r="N204">
        <v>0.77463149728471681</v>
      </c>
      <c r="O204">
        <v>0.2</v>
      </c>
      <c r="P204">
        <v>0.34339622641509432</v>
      </c>
      <c r="Q204">
        <v>0.76699029126213614</v>
      </c>
      <c r="R204">
        <v>0.69047619047619058</v>
      </c>
      <c r="S204">
        <v>0.875</v>
      </c>
      <c r="T204">
        <v>0.29559748427672955</v>
      </c>
      <c r="U204">
        <v>0</v>
      </c>
      <c r="V204">
        <v>0.33333333333333331</v>
      </c>
      <c r="W204">
        <v>0.23684210526315788</v>
      </c>
      <c r="X204">
        <v>0.29683233205898418</v>
      </c>
    </row>
    <row r="205" spans="1:24" ht="15" x14ac:dyDescent="0.25">
      <c r="A205" t="s">
        <v>28</v>
      </c>
      <c r="B205">
        <v>110</v>
      </c>
      <c r="C205">
        <v>0.4</v>
      </c>
      <c r="D205">
        <f>3/21</f>
        <v>0.14285714285714285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0.27696793002915443</v>
      </c>
      <c r="K205">
        <v>0.60298507462686579</v>
      </c>
      <c r="L205">
        <v>0.51666666666666694</v>
      </c>
      <c r="M205">
        <v>0.61666666666666714</v>
      </c>
      <c r="N205">
        <v>0.42319627618308764</v>
      </c>
      <c r="O205">
        <v>0.2</v>
      </c>
      <c r="P205">
        <v>0.26792452830188679</v>
      </c>
      <c r="Q205">
        <v>0.53398058252427172</v>
      </c>
      <c r="R205">
        <v>0.87142857142857144</v>
      </c>
      <c r="S205">
        <v>0.10624999999999996</v>
      </c>
      <c r="T205">
        <v>0.34312578616352202</v>
      </c>
      <c r="U205" s="4">
        <v>0.76705999999999985</v>
      </c>
      <c r="V205">
        <v>0.27777777777777779</v>
      </c>
      <c r="W205">
        <v>0.39473684210526316</v>
      </c>
      <c r="X205">
        <v>0.10369395759892756</v>
      </c>
    </row>
    <row r="206" spans="1:24" x14ac:dyDescent="0.2">
      <c r="A206" t="s">
        <v>28</v>
      </c>
      <c r="B206">
        <v>103</v>
      </c>
      <c r="C206">
        <v>0.4</v>
      </c>
      <c r="D206">
        <f>4/21</f>
        <v>0.19047619047619047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0.40233236151603519</v>
      </c>
      <c r="K206">
        <v>0.62686567164179108</v>
      </c>
      <c r="L206">
        <v>0.55000000000000071</v>
      </c>
      <c r="M206">
        <v>0.60833333333333373</v>
      </c>
      <c r="N206">
        <v>0.4169899146625291</v>
      </c>
      <c r="O206">
        <v>0.2</v>
      </c>
      <c r="P206">
        <v>0.1811320754716981</v>
      </c>
      <c r="Q206">
        <v>0.27184466019417464</v>
      </c>
      <c r="R206">
        <v>0.6333333333333333</v>
      </c>
      <c r="S206">
        <v>0.125</v>
      </c>
      <c r="T206">
        <v>0.25157232704402516</v>
      </c>
      <c r="U206">
        <v>0.72972972972972971</v>
      </c>
      <c r="V206">
        <v>0.33333333333333331</v>
      </c>
      <c r="W206">
        <v>0.39473684210526316</v>
      </c>
      <c r="X206">
        <v>0.17804478427089021</v>
      </c>
    </row>
    <row r="207" spans="1:24" x14ac:dyDescent="0.2">
      <c r="A207" t="s">
        <v>28</v>
      </c>
      <c r="B207">
        <v>108</v>
      </c>
      <c r="C207">
        <v>0.6</v>
      </c>
      <c r="D207">
        <f>19/21</f>
        <v>0.90476190476190477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0.55976676384839641</v>
      </c>
      <c r="K207">
        <v>0.77014925373134324</v>
      </c>
      <c r="L207">
        <v>0.92500000000000071</v>
      </c>
      <c r="M207">
        <v>0.65833333333333377</v>
      </c>
      <c r="N207">
        <v>0.5686578743211792</v>
      </c>
      <c r="O207">
        <v>0.3</v>
      </c>
      <c r="P207">
        <v>0.28301886792452829</v>
      </c>
      <c r="Q207">
        <v>0.27184466019417464</v>
      </c>
      <c r="R207">
        <v>0.6333333333333333</v>
      </c>
      <c r="S207">
        <v>9.375E-2</v>
      </c>
      <c r="T207">
        <v>0.38993710691823902</v>
      </c>
      <c r="U207">
        <v>0.72972972972972971</v>
      </c>
      <c r="V207">
        <v>0.16666666666666666</v>
      </c>
      <c r="W207">
        <v>0.23684210526315788</v>
      </c>
      <c r="X207">
        <v>0.34263442728762228</v>
      </c>
    </row>
    <row r="208" spans="1:24" x14ac:dyDescent="0.2">
      <c r="A208" t="s">
        <v>28</v>
      </c>
      <c r="B208">
        <v>108</v>
      </c>
      <c r="C208">
        <v>0.2</v>
      </c>
      <c r="D208">
        <f>12/21</f>
        <v>0.5714285714285714</v>
      </c>
      <c r="E208">
        <v>0</v>
      </c>
      <c r="F208">
        <v>0</v>
      </c>
      <c r="G208">
        <v>1</v>
      </c>
      <c r="H208">
        <v>0.5</v>
      </c>
      <c r="I208">
        <v>0</v>
      </c>
      <c r="J208">
        <v>0.52186588921282795</v>
      </c>
      <c r="K208">
        <v>0.69701492537313459</v>
      </c>
      <c r="L208">
        <v>0.51666666666666694</v>
      </c>
      <c r="M208">
        <v>0.52500000000000036</v>
      </c>
      <c r="N208">
        <v>0.64507370054305668</v>
      </c>
      <c r="O208">
        <v>0.4</v>
      </c>
      <c r="P208">
        <v>0.37735849056603776</v>
      </c>
      <c r="Q208">
        <v>0.34951456310679607</v>
      </c>
      <c r="R208">
        <v>0.60952380952380958</v>
      </c>
      <c r="S208">
        <v>0.13749999999999996</v>
      </c>
      <c r="T208">
        <v>0.67924528301886788</v>
      </c>
      <c r="U208">
        <v>0.56756756756756754</v>
      </c>
      <c r="V208">
        <v>0.16666666666666666</v>
      </c>
      <c r="W208">
        <v>0.21052631578947367</v>
      </c>
      <c r="X208">
        <v>0.26393922843950152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31"/>
  <sheetViews>
    <sheetView topLeftCell="A107" workbookViewId="0">
      <selection activeCell="A70" sqref="A70"/>
    </sheetView>
  </sheetViews>
  <sheetFormatPr defaultRowHeight="14.25" x14ac:dyDescent="0.2"/>
  <cols>
    <col min="17" max="17" width="16" bestFit="1" customWidth="1"/>
    <col min="18" max="18" width="12.5" bestFit="1" customWidth="1"/>
    <col min="19" max="19" width="12.625" bestFit="1" customWidth="1"/>
  </cols>
  <sheetData>
    <row r="4" spans="1:8" x14ac:dyDescent="0.2">
      <c r="A4" t="s">
        <v>29</v>
      </c>
    </row>
    <row r="6" spans="1:8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</row>
    <row r="7" spans="1:8" x14ac:dyDescent="0.2">
      <c r="A7" t="s">
        <v>23</v>
      </c>
      <c r="B7">
        <v>207</v>
      </c>
      <c r="C7">
        <v>0</v>
      </c>
      <c r="D7">
        <v>207</v>
      </c>
      <c r="E7">
        <v>0</v>
      </c>
      <c r="F7">
        <v>1</v>
      </c>
      <c r="G7">
        <v>0.20091873811368977</v>
      </c>
      <c r="H7">
        <v>0.19532923817833536</v>
      </c>
    </row>
    <row r="8" spans="1:8" x14ac:dyDescent="0.2">
      <c r="A8" t="s">
        <v>0</v>
      </c>
      <c r="B8">
        <v>207</v>
      </c>
      <c r="C8">
        <v>0</v>
      </c>
      <c r="D8">
        <v>207</v>
      </c>
      <c r="E8">
        <v>5</v>
      </c>
      <c r="F8">
        <v>256</v>
      </c>
      <c r="G8">
        <v>123.68599033816423</v>
      </c>
      <c r="H8">
        <v>37.671329610477848</v>
      </c>
    </row>
    <row r="9" spans="1:8" x14ac:dyDescent="0.2">
      <c r="A9" t="s">
        <v>2</v>
      </c>
      <c r="B9">
        <v>207</v>
      </c>
      <c r="C9">
        <v>0</v>
      </c>
      <c r="D9">
        <v>207</v>
      </c>
      <c r="E9">
        <v>0</v>
      </c>
      <c r="F9">
        <v>1</v>
      </c>
      <c r="G9">
        <v>0.56618357487922732</v>
      </c>
      <c r="H9">
        <v>0.24813170852885666</v>
      </c>
    </row>
    <row r="10" spans="1:8" x14ac:dyDescent="0.2">
      <c r="A10" t="s">
        <v>3</v>
      </c>
      <c r="B10">
        <v>207</v>
      </c>
      <c r="C10">
        <v>0</v>
      </c>
      <c r="D10">
        <v>207</v>
      </c>
      <c r="E10">
        <v>0</v>
      </c>
      <c r="F10">
        <v>1</v>
      </c>
      <c r="G10">
        <v>0.45870715435932824</v>
      </c>
      <c r="H10">
        <v>0.26670663416468543</v>
      </c>
    </row>
    <row r="11" spans="1:8" x14ac:dyDescent="0.2">
      <c r="A11" t="s">
        <v>4</v>
      </c>
      <c r="B11">
        <v>207</v>
      </c>
      <c r="C11">
        <v>0</v>
      </c>
      <c r="D11">
        <v>207</v>
      </c>
      <c r="E11">
        <v>0</v>
      </c>
      <c r="F11">
        <v>1</v>
      </c>
      <c r="G11">
        <v>0.10144927536231885</v>
      </c>
      <c r="H11">
        <v>0.30265464006419096</v>
      </c>
    </row>
    <row r="12" spans="1:8" x14ac:dyDescent="0.2">
      <c r="A12" t="s">
        <v>5</v>
      </c>
      <c r="B12">
        <v>207</v>
      </c>
      <c r="C12">
        <v>0</v>
      </c>
      <c r="D12">
        <v>207</v>
      </c>
      <c r="E12">
        <v>0</v>
      </c>
      <c r="F12">
        <v>1</v>
      </c>
      <c r="G12">
        <v>0.18357487922705315</v>
      </c>
      <c r="H12">
        <v>0.38807562688401004</v>
      </c>
    </row>
    <row r="13" spans="1:8" x14ac:dyDescent="0.2">
      <c r="A13" t="s">
        <v>6</v>
      </c>
      <c r="B13">
        <v>207</v>
      </c>
      <c r="C13">
        <v>0</v>
      </c>
      <c r="D13">
        <v>207</v>
      </c>
      <c r="E13">
        <v>0</v>
      </c>
      <c r="F13">
        <v>1</v>
      </c>
      <c r="G13">
        <v>0.56038647342995163</v>
      </c>
      <c r="H13">
        <v>0.49754332924514011</v>
      </c>
    </row>
    <row r="14" spans="1:8" x14ac:dyDescent="0.2">
      <c r="A14" t="s">
        <v>7</v>
      </c>
      <c r="B14">
        <v>207</v>
      </c>
      <c r="C14">
        <v>0</v>
      </c>
      <c r="D14">
        <v>207</v>
      </c>
      <c r="E14">
        <v>0</v>
      </c>
      <c r="F14">
        <v>1</v>
      </c>
      <c r="G14">
        <v>0.22705314009661837</v>
      </c>
      <c r="H14">
        <v>0.29003265982362014</v>
      </c>
    </row>
    <row r="15" spans="1:8" x14ac:dyDescent="0.2">
      <c r="A15" t="s">
        <v>8</v>
      </c>
      <c r="B15">
        <v>207</v>
      </c>
      <c r="C15">
        <v>0</v>
      </c>
      <c r="D15">
        <v>207</v>
      </c>
      <c r="E15">
        <v>0</v>
      </c>
      <c r="F15">
        <v>1</v>
      </c>
      <c r="G15">
        <v>1.4492753623188425E-2</v>
      </c>
      <c r="H15">
        <v>0.11980003037283508</v>
      </c>
    </row>
    <row r="16" spans="1:8" x14ac:dyDescent="0.2">
      <c r="A16" t="s">
        <v>9</v>
      </c>
      <c r="B16">
        <v>207</v>
      </c>
      <c r="C16">
        <v>0</v>
      </c>
      <c r="D16">
        <v>207</v>
      </c>
      <c r="E16">
        <v>0</v>
      </c>
      <c r="F16">
        <v>1</v>
      </c>
      <c r="G16">
        <v>0.35371332798129629</v>
      </c>
      <c r="H16">
        <v>0.17500792028241308</v>
      </c>
    </row>
    <row r="17" spans="1:8" x14ac:dyDescent="0.2">
      <c r="A17" t="s">
        <v>10</v>
      </c>
      <c r="B17">
        <v>207</v>
      </c>
      <c r="C17">
        <v>0</v>
      </c>
      <c r="D17">
        <v>207</v>
      </c>
      <c r="E17">
        <v>0</v>
      </c>
      <c r="F17">
        <v>1</v>
      </c>
      <c r="G17">
        <v>0.49084288701420453</v>
      </c>
      <c r="H17">
        <v>0.18410742557465679</v>
      </c>
    </row>
    <row r="18" spans="1:8" x14ac:dyDescent="0.2">
      <c r="A18" t="s">
        <v>11</v>
      </c>
      <c r="B18">
        <v>207</v>
      </c>
      <c r="C18">
        <v>0</v>
      </c>
      <c r="D18">
        <v>207</v>
      </c>
      <c r="E18">
        <v>0</v>
      </c>
      <c r="F18">
        <v>1</v>
      </c>
      <c r="G18">
        <v>0.46670692431562028</v>
      </c>
      <c r="H18">
        <v>0.17834962267297463</v>
      </c>
    </row>
    <row r="19" spans="1:8" x14ac:dyDescent="0.2">
      <c r="A19" t="s">
        <v>12</v>
      </c>
      <c r="B19">
        <v>207</v>
      </c>
      <c r="C19">
        <v>0</v>
      </c>
      <c r="D19">
        <v>207</v>
      </c>
      <c r="E19">
        <v>0</v>
      </c>
      <c r="F19">
        <v>1</v>
      </c>
      <c r="G19">
        <v>0.49319645732689238</v>
      </c>
      <c r="H19">
        <v>0.20370673721755017</v>
      </c>
    </row>
    <row r="20" spans="1:8" x14ac:dyDescent="0.2">
      <c r="A20" t="s">
        <v>13</v>
      </c>
      <c r="B20">
        <v>207</v>
      </c>
      <c r="C20">
        <v>0</v>
      </c>
      <c r="D20">
        <v>207</v>
      </c>
      <c r="E20">
        <v>0</v>
      </c>
      <c r="F20">
        <v>1</v>
      </c>
      <c r="G20">
        <v>0.41321212938914553</v>
      </c>
      <c r="H20">
        <v>0.20125012320387697</v>
      </c>
    </row>
    <row r="21" spans="1:8" x14ac:dyDescent="0.2">
      <c r="A21" t="s">
        <v>14</v>
      </c>
      <c r="B21">
        <v>207</v>
      </c>
      <c r="C21">
        <v>0</v>
      </c>
      <c r="D21">
        <v>207</v>
      </c>
      <c r="E21">
        <v>0</v>
      </c>
      <c r="F21">
        <v>1</v>
      </c>
      <c r="G21">
        <v>0.23768115942028983</v>
      </c>
      <c r="H21">
        <v>0.10762409763097776</v>
      </c>
    </row>
    <row r="22" spans="1:8" x14ac:dyDescent="0.2">
      <c r="A22" t="s">
        <v>15</v>
      </c>
      <c r="B22">
        <v>207</v>
      </c>
      <c r="C22">
        <v>0</v>
      </c>
      <c r="D22">
        <v>207</v>
      </c>
      <c r="E22">
        <v>0</v>
      </c>
      <c r="F22">
        <v>1</v>
      </c>
      <c r="G22">
        <v>0.24809042019870575</v>
      </c>
      <c r="H22">
        <v>0.15656623406588133</v>
      </c>
    </row>
    <row r="23" spans="1:8" x14ac:dyDescent="0.2">
      <c r="A23" t="s">
        <v>16</v>
      </c>
      <c r="B23">
        <v>207</v>
      </c>
      <c r="C23">
        <v>0</v>
      </c>
      <c r="D23">
        <v>207</v>
      </c>
      <c r="E23">
        <v>0</v>
      </c>
      <c r="F23">
        <v>1</v>
      </c>
      <c r="G23">
        <v>0.41460062848834467</v>
      </c>
      <c r="H23">
        <v>0.25448722991580142</v>
      </c>
    </row>
    <row r="24" spans="1:8" x14ac:dyDescent="0.2">
      <c r="A24" t="s">
        <v>17</v>
      </c>
      <c r="B24">
        <v>207</v>
      </c>
      <c r="C24">
        <v>0</v>
      </c>
      <c r="D24">
        <v>207</v>
      </c>
      <c r="E24">
        <v>0</v>
      </c>
      <c r="F24">
        <v>1</v>
      </c>
      <c r="G24">
        <v>0.56583390844260439</v>
      </c>
      <c r="H24">
        <v>0.14928894915905375</v>
      </c>
    </row>
    <row r="25" spans="1:8" x14ac:dyDescent="0.2">
      <c r="A25" t="s">
        <v>18</v>
      </c>
      <c r="B25">
        <v>207</v>
      </c>
      <c r="C25">
        <v>0</v>
      </c>
      <c r="D25">
        <v>207</v>
      </c>
      <c r="E25">
        <v>0</v>
      </c>
      <c r="F25">
        <v>1</v>
      </c>
      <c r="G25">
        <v>0.19943236714975843</v>
      </c>
      <c r="H25">
        <v>0.25324798214043948</v>
      </c>
    </row>
    <row r="26" spans="1:8" x14ac:dyDescent="0.2">
      <c r="A26" t="s">
        <v>19</v>
      </c>
      <c r="B26">
        <v>207</v>
      </c>
      <c r="C26">
        <v>0</v>
      </c>
      <c r="D26">
        <v>207</v>
      </c>
      <c r="E26">
        <v>0</v>
      </c>
      <c r="F26">
        <v>1</v>
      </c>
      <c r="G26">
        <v>0.34303284416491947</v>
      </c>
      <c r="H26">
        <v>0.22464067073940727</v>
      </c>
    </row>
    <row r="27" spans="1:8" x14ac:dyDescent="0.2">
      <c r="A27" t="s">
        <v>20</v>
      </c>
      <c r="B27">
        <v>207</v>
      </c>
      <c r="C27">
        <v>0</v>
      </c>
      <c r="D27">
        <v>207</v>
      </c>
      <c r="E27">
        <v>0</v>
      </c>
      <c r="F27">
        <v>1</v>
      </c>
      <c r="G27">
        <v>0.52030591983287688</v>
      </c>
      <c r="H27">
        <v>0.24609173370941514</v>
      </c>
    </row>
    <row r="28" spans="1:8" x14ac:dyDescent="0.2">
      <c r="A28" t="s">
        <v>21</v>
      </c>
      <c r="B28">
        <v>207</v>
      </c>
      <c r="C28">
        <v>0</v>
      </c>
      <c r="D28">
        <v>207</v>
      </c>
      <c r="E28">
        <v>0</v>
      </c>
      <c r="F28">
        <v>1</v>
      </c>
      <c r="G28">
        <v>0.34071390230810533</v>
      </c>
      <c r="H28">
        <v>0.18205219963358932</v>
      </c>
    </row>
    <row r="29" spans="1:8" x14ac:dyDescent="0.2">
      <c r="A29" t="s">
        <v>22</v>
      </c>
      <c r="B29">
        <v>207</v>
      </c>
      <c r="C29">
        <v>0</v>
      </c>
      <c r="D29">
        <v>207</v>
      </c>
      <c r="E29">
        <v>0</v>
      </c>
      <c r="F29">
        <v>1</v>
      </c>
      <c r="G29">
        <v>0.38952453597762521</v>
      </c>
      <c r="H29">
        <v>0.18151616692431891</v>
      </c>
    </row>
    <row r="32" spans="1:8" x14ac:dyDescent="0.2">
      <c r="A32" t="s">
        <v>38</v>
      </c>
    </row>
    <row r="34" spans="1:13" x14ac:dyDescent="0.2">
      <c r="B34" t="s">
        <v>0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</row>
    <row r="35" spans="1:13" x14ac:dyDescent="0.2">
      <c r="A35" t="s">
        <v>0</v>
      </c>
      <c r="B35">
        <v>1</v>
      </c>
      <c r="C35">
        <v>0.45555324494808652</v>
      </c>
      <c r="D35">
        <v>-2.3280439635428824E-2</v>
      </c>
      <c r="E35">
        <v>-0.16835170784066275</v>
      </c>
      <c r="F35">
        <v>1.5251911992614423E-2</v>
      </c>
      <c r="G35">
        <v>-0.41894336492654466</v>
      </c>
      <c r="H35">
        <v>0.1665046490335983</v>
      </c>
      <c r="I35">
        <v>4.1887407159306E-2</v>
      </c>
      <c r="J35">
        <v>-0.13205805059195794</v>
      </c>
      <c r="K35">
        <v>-6.6699487184299121E-3</v>
      </c>
      <c r="L35">
        <v>9.106946587303115E-2</v>
      </c>
      <c r="M35">
        <v>-0.44893812521643173</v>
      </c>
    </row>
    <row r="36" spans="1:13" x14ac:dyDescent="0.2">
      <c r="A36" t="s">
        <v>2</v>
      </c>
      <c r="B36">
        <v>0.45555324494808652</v>
      </c>
      <c r="C36">
        <v>1</v>
      </c>
      <c r="D36">
        <v>-0.20598181656811401</v>
      </c>
      <c r="E36">
        <v>-0.19972907320164748</v>
      </c>
      <c r="F36">
        <v>-5.6208190587849816E-2</v>
      </c>
      <c r="G36">
        <v>-0.65576043264758965</v>
      </c>
      <c r="H36">
        <v>-0.10864227676071005</v>
      </c>
      <c r="I36">
        <v>0.21253028836477114</v>
      </c>
      <c r="J36">
        <v>-0.53101756858556393</v>
      </c>
      <c r="K36">
        <v>-0.35741353834727541</v>
      </c>
      <c r="L36">
        <v>-0.23361485788163158</v>
      </c>
      <c r="M36">
        <v>-0.54078846461198926</v>
      </c>
    </row>
    <row r="37" spans="1:13" x14ac:dyDescent="0.2">
      <c r="A37" t="s">
        <v>3</v>
      </c>
      <c r="B37">
        <v>-2.3280439635428824E-2</v>
      </c>
      <c r="C37">
        <v>-0.20598181656811401</v>
      </c>
      <c r="D37">
        <v>1</v>
      </c>
      <c r="E37">
        <v>-8.387828699046268E-2</v>
      </c>
      <c r="F37">
        <v>-6.9342780667155601E-2</v>
      </c>
      <c r="G37">
        <v>4.5106923023712003E-3</v>
      </c>
      <c r="H37">
        <v>0.33097879844756389</v>
      </c>
      <c r="I37">
        <v>0.24671501114775374</v>
      </c>
      <c r="J37">
        <v>0.16381560624722755</v>
      </c>
      <c r="K37">
        <v>0.13335931470917189</v>
      </c>
      <c r="L37">
        <v>0.25101722418328642</v>
      </c>
      <c r="M37">
        <v>-3.127414167970375E-2</v>
      </c>
    </row>
    <row r="38" spans="1:13" x14ac:dyDescent="0.2">
      <c r="A38" t="s">
        <v>4</v>
      </c>
      <c r="B38">
        <v>-0.16835170784066275</v>
      </c>
      <c r="C38">
        <v>-0.19972907320164748</v>
      </c>
      <c r="D38">
        <v>-8.387828699046268E-2</v>
      </c>
      <c r="E38">
        <v>1</v>
      </c>
      <c r="F38">
        <v>0.37796304910405942</v>
      </c>
      <c r="G38">
        <v>0.1686602137440856</v>
      </c>
      <c r="H38">
        <v>4.0474437801435524E-2</v>
      </c>
      <c r="I38">
        <v>-4.0747288940213067E-2</v>
      </c>
      <c r="J38">
        <v>0.30252263991545686</v>
      </c>
      <c r="K38">
        <v>0.2136164812543252</v>
      </c>
      <c r="L38">
        <v>0.23374663037438231</v>
      </c>
      <c r="M38">
        <v>0.28945435903513367</v>
      </c>
    </row>
    <row r="39" spans="1:13" x14ac:dyDescent="0.2">
      <c r="A39" t="s">
        <v>5</v>
      </c>
      <c r="B39">
        <v>1.5251911992614423E-2</v>
      </c>
      <c r="C39">
        <v>-5.6208190587849816E-2</v>
      </c>
      <c r="D39">
        <v>-6.9342780667155601E-2</v>
      </c>
      <c r="E39">
        <v>0.37796304910405942</v>
      </c>
      <c r="F39">
        <v>1</v>
      </c>
      <c r="G39">
        <v>4.2873591334703531E-2</v>
      </c>
      <c r="H39">
        <v>0.14543019407123198</v>
      </c>
      <c r="I39">
        <v>-5.7503461661261322E-2</v>
      </c>
      <c r="J39">
        <v>0.2456224446574731</v>
      </c>
      <c r="K39">
        <v>0.21621511028872026</v>
      </c>
      <c r="L39">
        <v>0.28569902717919882</v>
      </c>
      <c r="M39">
        <v>7.1141011527819903E-2</v>
      </c>
    </row>
    <row r="40" spans="1:13" x14ac:dyDescent="0.2">
      <c r="A40" t="s">
        <v>6</v>
      </c>
      <c r="B40">
        <v>-0.41894336492654466</v>
      </c>
      <c r="C40">
        <v>-0.65576043264758965</v>
      </c>
      <c r="D40">
        <v>4.5106923023712003E-3</v>
      </c>
      <c r="E40">
        <v>0.1686602137440856</v>
      </c>
      <c r="F40">
        <v>4.2873591334703531E-2</v>
      </c>
      <c r="G40">
        <v>1</v>
      </c>
      <c r="H40">
        <v>5.4441417932556985E-3</v>
      </c>
      <c r="I40">
        <v>-0.13691588630407378</v>
      </c>
      <c r="J40">
        <v>0.44070939197896469</v>
      </c>
      <c r="K40">
        <v>0.3872306692586438</v>
      </c>
      <c r="L40">
        <v>0.19987488051070215</v>
      </c>
      <c r="M40">
        <v>0.53711242671363324</v>
      </c>
    </row>
    <row r="41" spans="1:13" x14ac:dyDescent="0.2">
      <c r="A41" t="s">
        <v>7</v>
      </c>
      <c r="B41">
        <v>0.1665046490335983</v>
      </c>
      <c r="C41">
        <v>-0.10864227676071005</v>
      </c>
      <c r="D41">
        <v>0.33097879844756389</v>
      </c>
      <c r="E41">
        <v>4.0474437801435524E-2</v>
      </c>
      <c r="F41">
        <v>0.14543019407123198</v>
      </c>
      <c r="G41">
        <v>5.4441417932556985E-3</v>
      </c>
      <c r="H41">
        <v>1</v>
      </c>
      <c r="I41">
        <v>0.11440060023945675</v>
      </c>
      <c r="J41">
        <v>0.36827054161357392</v>
      </c>
      <c r="K41">
        <v>0.41688043514997974</v>
      </c>
      <c r="L41">
        <v>0.37715974559647519</v>
      </c>
      <c r="M41">
        <v>0.13822139748771703</v>
      </c>
    </row>
    <row r="42" spans="1:13" x14ac:dyDescent="0.2">
      <c r="A42" t="s">
        <v>8</v>
      </c>
      <c r="B42">
        <v>4.1887407159306E-2</v>
      </c>
      <c r="C42">
        <v>0.21253028836477114</v>
      </c>
      <c r="D42">
        <v>0.24671501114775374</v>
      </c>
      <c r="E42">
        <v>-4.0747288940213067E-2</v>
      </c>
      <c r="F42">
        <v>-5.7503461661261322E-2</v>
      </c>
      <c r="G42">
        <v>-0.13691588630407378</v>
      </c>
      <c r="H42">
        <v>0.11440060023945675</v>
      </c>
      <c r="I42">
        <v>1</v>
      </c>
      <c r="J42">
        <v>-0.18696415425718768</v>
      </c>
      <c r="K42">
        <v>-5.0126545793874447E-2</v>
      </c>
      <c r="L42">
        <v>-5.1146889574417237E-2</v>
      </c>
      <c r="M42">
        <v>-0.1053439793376011</v>
      </c>
    </row>
    <row r="43" spans="1:13" x14ac:dyDescent="0.2">
      <c r="A43" t="s">
        <v>9</v>
      </c>
      <c r="B43">
        <v>-0.13205805059195794</v>
      </c>
      <c r="C43">
        <v>-0.53101756858556393</v>
      </c>
      <c r="D43">
        <v>0.16381560624722755</v>
      </c>
      <c r="E43">
        <v>0.30252263991545686</v>
      </c>
      <c r="F43">
        <v>0.2456224446574731</v>
      </c>
      <c r="G43">
        <v>0.44070939197896469</v>
      </c>
      <c r="H43">
        <v>0.36827054161357392</v>
      </c>
      <c r="I43">
        <v>-0.18696415425718768</v>
      </c>
      <c r="J43">
        <v>1</v>
      </c>
      <c r="K43">
        <v>0.87452809977214074</v>
      </c>
      <c r="L43">
        <v>0.79578836855893698</v>
      </c>
      <c r="M43">
        <v>0.59057242924864284</v>
      </c>
    </row>
    <row r="44" spans="1:13" x14ac:dyDescent="0.2">
      <c r="A44" t="s">
        <v>10</v>
      </c>
      <c r="B44">
        <v>-6.6699487184299121E-3</v>
      </c>
      <c r="C44">
        <v>-0.35741353834727541</v>
      </c>
      <c r="D44">
        <v>0.13335931470917189</v>
      </c>
      <c r="E44">
        <v>0.2136164812543252</v>
      </c>
      <c r="F44">
        <v>0.21621511028872026</v>
      </c>
      <c r="G44">
        <v>0.3872306692586438</v>
      </c>
      <c r="H44">
        <v>0.41688043514997974</v>
      </c>
      <c r="I44">
        <v>-5.0126545793874447E-2</v>
      </c>
      <c r="J44">
        <v>0.87452809977214074</v>
      </c>
      <c r="K44">
        <v>1</v>
      </c>
      <c r="L44">
        <v>0.84192547626560355</v>
      </c>
      <c r="M44">
        <v>0.49563821132292019</v>
      </c>
    </row>
    <row r="45" spans="1:13" x14ac:dyDescent="0.2">
      <c r="A45" t="s">
        <v>11</v>
      </c>
      <c r="B45">
        <v>9.106946587303115E-2</v>
      </c>
      <c r="C45">
        <v>-0.23361485788163158</v>
      </c>
      <c r="D45">
        <v>0.25101722418328642</v>
      </c>
      <c r="E45">
        <v>0.23374663037438231</v>
      </c>
      <c r="F45">
        <v>0.28569902717919882</v>
      </c>
      <c r="G45">
        <v>0.19987488051070215</v>
      </c>
      <c r="H45">
        <v>0.37715974559647519</v>
      </c>
      <c r="I45">
        <v>-5.1146889574417237E-2</v>
      </c>
      <c r="J45">
        <v>0.79578836855893698</v>
      </c>
      <c r="K45">
        <v>0.84192547626560355</v>
      </c>
      <c r="L45">
        <v>1</v>
      </c>
      <c r="M45">
        <v>0.28411573236433102</v>
      </c>
    </row>
    <row r="46" spans="1:13" x14ac:dyDescent="0.2">
      <c r="A46" t="s">
        <v>12</v>
      </c>
      <c r="B46">
        <v>-0.44893812521643173</v>
      </c>
      <c r="C46">
        <v>-0.54078846461198926</v>
      </c>
      <c r="D46">
        <v>-3.127414167970375E-2</v>
      </c>
      <c r="E46">
        <v>0.28945435903513367</v>
      </c>
      <c r="F46">
        <v>7.1141011527819903E-2</v>
      </c>
      <c r="G46">
        <v>0.53711242671363324</v>
      </c>
      <c r="H46">
        <v>0.13822139748771703</v>
      </c>
      <c r="I46">
        <v>-0.1053439793376011</v>
      </c>
      <c r="J46">
        <v>0.59057242924864284</v>
      </c>
      <c r="K46">
        <v>0.49563821132292019</v>
      </c>
      <c r="L46">
        <v>0.28411573236433102</v>
      </c>
      <c r="M46">
        <v>1</v>
      </c>
    </row>
    <row r="47" spans="1:13" x14ac:dyDescent="0.2">
      <c r="A47" t="s">
        <v>13</v>
      </c>
      <c r="B47">
        <v>0.12231230697756892</v>
      </c>
      <c r="C47">
        <v>-0.22689452152672224</v>
      </c>
      <c r="D47">
        <v>0.2696856439717335</v>
      </c>
      <c r="E47">
        <v>0.21023673747062274</v>
      </c>
      <c r="F47">
        <v>0.31410727316489867</v>
      </c>
      <c r="G47">
        <v>0.19431139460213206</v>
      </c>
      <c r="H47">
        <v>0.57483575820967603</v>
      </c>
      <c r="I47">
        <v>5.0938852640546706E-2</v>
      </c>
      <c r="J47">
        <v>0.77689163227755798</v>
      </c>
      <c r="K47">
        <v>0.87675517022602323</v>
      </c>
      <c r="L47">
        <v>0.86675773311527604</v>
      </c>
      <c r="M47">
        <v>0.29721850984880033</v>
      </c>
    </row>
    <row r="48" spans="1:13" x14ac:dyDescent="0.2">
      <c r="A48" t="s">
        <v>14</v>
      </c>
      <c r="B48">
        <v>0.20623848564532618</v>
      </c>
      <c r="C48">
        <v>-0.11201731423529647</v>
      </c>
      <c r="D48">
        <v>0.48129141507632484</v>
      </c>
      <c r="E48">
        <v>-2.8510232591879479E-2</v>
      </c>
      <c r="F48">
        <v>-5.0196572298494453E-2</v>
      </c>
      <c r="G48">
        <v>-1.5503339772883559E-2</v>
      </c>
      <c r="H48">
        <v>0.26888569875532742</v>
      </c>
      <c r="I48">
        <v>0.18333969940564096</v>
      </c>
      <c r="J48">
        <v>0.34014045665202686</v>
      </c>
      <c r="K48">
        <v>0.43018225836075047</v>
      </c>
      <c r="L48">
        <v>0.54450138568722262</v>
      </c>
      <c r="M48">
        <v>-1.2975028461514852E-2</v>
      </c>
    </row>
    <row r="49" spans="1:13" x14ac:dyDescent="0.2">
      <c r="A49" t="s">
        <v>15</v>
      </c>
      <c r="B49">
        <v>0.16589908495347147</v>
      </c>
      <c r="C49">
        <v>-0.10561839567727484</v>
      </c>
      <c r="D49">
        <v>0.4230520109221757</v>
      </c>
      <c r="E49">
        <v>6.7410910978753041E-2</v>
      </c>
      <c r="F49">
        <v>0.10001300711713287</v>
      </c>
      <c r="G49">
        <v>1.8271811714711653E-2</v>
      </c>
      <c r="H49">
        <v>0.4112856244852573</v>
      </c>
      <c r="I49">
        <v>0.19705361691241743</v>
      </c>
      <c r="J49">
        <v>0.57049587591969353</v>
      </c>
      <c r="K49">
        <v>0.68372785897317623</v>
      </c>
      <c r="L49">
        <v>0.73584182924295494</v>
      </c>
      <c r="M49">
        <v>7.0611354101736343E-2</v>
      </c>
    </row>
    <row r="50" spans="1:13" x14ac:dyDescent="0.2">
      <c r="A50" t="s">
        <v>16</v>
      </c>
      <c r="B50">
        <v>2.0332159953428356E-2</v>
      </c>
      <c r="C50">
        <v>-9.5498728002819014E-2</v>
      </c>
      <c r="D50">
        <v>0.16975529157465977</v>
      </c>
      <c r="E50">
        <v>4.9086108683429816E-2</v>
      </c>
      <c r="F50">
        <v>0.18862033925035585</v>
      </c>
      <c r="G50">
        <v>7.9413573957519065E-2</v>
      </c>
      <c r="H50">
        <v>0.5397308802304992</v>
      </c>
      <c r="I50">
        <v>0.18687761494071253</v>
      </c>
      <c r="J50">
        <v>0.49372388544616935</v>
      </c>
      <c r="K50">
        <v>0.63369276592343449</v>
      </c>
      <c r="L50">
        <v>0.5795221122085954</v>
      </c>
      <c r="M50">
        <v>0.1709668853448956</v>
      </c>
    </row>
    <row r="51" spans="1:13" x14ac:dyDescent="0.2">
      <c r="A51" t="s">
        <v>17</v>
      </c>
      <c r="B51">
        <v>9.6532475576802973E-2</v>
      </c>
      <c r="C51">
        <v>-1.1882443603564955E-3</v>
      </c>
      <c r="D51">
        <v>-4.3522884810234683E-2</v>
      </c>
      <c r="E51">
        <v>0.23926561312030795</v>
      </c>
      <c r="F51">
        <v>0.22050377247364195</v>
      </c>
      <c r="G51">
        <v>-1.7027600755258939E-2</v>
      </c>
      <c r="H51">
        <v>-0.18999550470177176</v>
      </c>
      <c r="I51">
        <v>-0.13891137608690232</v>
      </c>
      <c r="J51">
        <v>0.15540792155045074</v>
      </c>
      <c r="K51">
        <v>0.12416840608871239</v>
      </c>
      <c r="L51">
        <v>0.17971901320625647</v>
      </c>
      <c r="M51">
        <v>-6.4199192031080321E-2</v>
      </c>
    </row>
    <row r="52" spans="1:13" x14ac:dyDescent="0.2">
      <c r="A52" t="s">
        <v>18</v>
      </c>
      <c r="B52">
        <v>-0.17799924942435605</v>
      </c>
      <c r="C52">
        <v>-0.18443488409343009</v>
      </c>
      <c r="D52">
        <v>-6.7697715560139357E-2</v>
      </c>
      <c r="E52">
        <v>0.98481272557703592</v>
      </c>
      <c r="F52">
        <v>0.27149521848842184</v>
      </c>
      <c r="G52">
        <v>0.15302963766268754</v>
      </c>
      <c r="H52">
        <v>8.991877421195036E-3</v>
      </c>
      <c r="I52">
        <v>-2.0728007549728943E-2</v>
      </c>
      <c r="J52">
        <v>0.24597218426112866</v>
      </c>
      <c r="K52">
        <v>0.16257887101748744</v>
      </c>
      <c r="L52">
        <v>0.18344711499890556</v>
      </c>
      <c r="M52">
        <v>0.26832670712320111</v>
      </c>
    </row>
    <row r="53" spans="1:13" x14ac:dyDescent="0.2">
      <c r="A53" t="s">
        <v>19</v>
      </c>
      <c r="B53">
        <v>0.28606018318649784</v>
      </c>
      <c r="C53">
        <v>8.9872184111859266E-2</v>
      </c>
      <c r="D53">
        <v>0.33996873737731265</v>
      </c>
      <c r="E53">
        <v>-0.17979579819592445</v>
      </c>
      <c r="F53">
        <v>0.28345995624366721</v>
      </c>
      <c r="G53">
        <v>-8.6411498868039921E-2</v>
      </c>
      <c r="H53">
        <v>0.45621829836813726</v>
      </c>
      <c r="I53">
        <v>0.35551045499305578</v>
      </c>
      <c r="J53">
        <v>0.37898695920874992</v>
      </c>
      <c r="K53">
        <v>0.57513494681815858</v>
      </c>
      <c r="L53">
        <v>0.60018236913307488</v>
      </c>
      <c r="M53">
        <v>-4.7560392875643044E-2</v>
      </c>
    </row>
    <row r="54" spans="1:13" x14ac:dyDescent="0.2">
      <c r="A54" t="s">
        <v>20</v>
      </c>
      <c r="B54">
        <v>0.22897400728728898</v>
      </c>
      <c r="C54">
        <v>0.28327432316551537</v>
      </c>
      <c r="D54">
        <v>-1.8605664918970564E-2</v>
      </c>
      <c r="E54">
        <v>-0.49371376713983389</v>
      </c>
      <c r="F54">
        <v>-0.16560952855315234</v>
      </c>
      <c r="G54">
        <v>-0.20763170407837514</v>
      </c>
      <c r="H54">
        <v>-0.18269609590786109</v>
      </c>
      <c r="I54">
        <v>0.21025316471161504</v>
      </c>
      <c r="J54">
        <v>-0.35778735171115827</v>
      </c>
      <c r="K54">
        <v>-0.2867572086466349</v>
      </c>
      <c r="L54">
        <v>-0.20153558349805675</v>
      </c>
      <c r="M54">
        <v>-0.32578374347459765</v>
      </c>
    </row>
    <row r="55" spans="1:13" x14ac:dyDescent="0.2">
      <c r="A55" t="s">
        <v>21</v>
      </c>
      <c r="B55">
        <v>-0.27474875325770703</v>
      </c>
      <c r="C55">
        <v>-4.1014920013578718E-2</v>
      </c>
      <c r="D55">
        <v>-0.19794611009432234</v>
      </c>
      <c r="E55">
        <v>0.27267875070802461</v>
      </c>
      <c r="F55">
        <v>-0.20440604650561048</v>
      </c>
      <c r="G55">
        <v>-2.2064213447669304E-2</v>
      </c>
      <c r="H55">
        <v>-0.5043453075309644</v>
      </c>
      <c r="I55">
        <v>-0.15331277299434032</v>
      </c>
      <c r="J55">
        <v>-0.46563714388095606</v>
      </c>
      <c r="K55">
        <v>-0.6596270000775365</v>
      </c>
      <c r="L55">
        <v>-0.63368810309068591</v>
      </c>
      <c r="M55">
        <v>-4.109020826243507E-2</v>
      </c>
    </row>
    <row r="56" spans="1:13" x14ac:dyDescent="0.2">
      <c r="A56" t="s">
        <v>22</v>
      </c>
      <c r="B56">
        <v>-0.21325246465606934</v>
      </c>
      <c r="C56">
        <v>2.8968588066999427E-2</v>
      </c>
      <c r="D56">
        <v>-0.23045846903641137</v>
      </c>
      <c r="E56">
        <v>0.20965134121023005</v>
      </c>
      <c r="F56">
        <v>-0.25474853202594455</v>
      </c>
      <c r="G56">
        <v>-4.5298167853634747E-2</v>
      </c>
      <c r="H56">
        <v>-0.55007372582509162</v>
      </c>
      <c r="I56">
        <v>-0.10225177590141633</v>
      </c>
      <c r="J56">
        <v>-0.53909753877506938</v>
      </c>
      <c r="K56">
        <v>-0.69364548482201238</v>
      </c>
      <c r="L56">
        <v>-0.66838719236401956</v>
      </c>
      <c r="M56">
        <v>-9.9657097584776713E-2</v>
      </c>
    </row>
    <row r="57" spans="1:13" x14ac:dyDescent="0.2">
      <c r="A57" t="s">
        <v>23</v>
      </c>
      <c r="B57">
        <v>0.16584959094360047</v>
      </c>
      <c r="C57">
        <v>-8.0439722773159472E-2</v>
      </c>
      <c r="D57">
        <v>0.49021794789241446</v>
      </c>
      <c r="E57">
        <v>0.10216556149161329</v>
      </c>
      <c r="F57">
        <v>0.17309272025290087</v>
      </c>
      <c r="G57">
        <v>3.5940562435799711E-2</v>
      </c>
      <c r="H57">
        <v>0.48853204593291494</v>
      </c>
      <c r="I57">
        <v>0.32933401235709969</v>
      </c>
      <c r="J57">
        <v>0.58353096767871326</v>
      </c>
      <c r="K57">
        <v>0.68504738927045228</v>
      </c>
      <c r="L57">
        <v>0.74534458285511496</v>
      </c>
      <c r="M57">
        <v>0.12915849201765342</v>
      </c>
    </row>
    <row r="60" spans="1:13" x14ac:dyDescent="0.2">
      <c r="A60" t="s">
        <v>39</v>
      </c>
    </row>
    <row r="62" spans="1:13" x14ac:dyDescent="0.2">
      <c r="A62" t="s">
        <v>40</v>
      </c>
    </row>
    <row r="64" spans="1:13" x14ac:dyDescent="0.2">
      <c r="A64" t="s">
        <v>31</v>
      </c>
      <c r="B64">
        <v>207</v>
      </c>
    </row>
    <row r="65" spans="1:2" x14ac:dyDescent="0.2">
      <c r="A65" t="s">
        <v>41</v>
      </c>
      <c r="B65">
        <v>207</v>
      </c>
    </row>
    <row r="66" spans="1:2" x14ac:dyDescent="0.2">
      <c r="A66" t="s">
        <v>42</v>
      </c>
      <c r="B66">
        <v>184</v>
      </c>
    </row>
    <row r="67" spans="1:2" x14ac:dyDescent="0.2">
      <c r="A67" t="s">
        <v>43</v>
      </c>
      <c r="B67">
        <v>0.89182531090822903</v>
      </c>
    </row>
    <row r="68" spans="1:2" x14ac:dyDescent="0.2">
      <c r="A68" t="s">
        <v>44</v>
      </c>
      <c r="B68">
        <v>0.87889138069073447</v>
      </c>
    </row>
    <row r="69" spans="1:2" x14ac:dyDescent="0.2">
      <c r="A69" t="s">
        <v>45</v>
      </c>
      <c r="B69">
        <v>4.6207190738088788E-3</v>
      </c>
    </row>
    <row r="70" spans="1:2" x14ac:dyDescent="0.2">
      <c r="A70" t="s">
        <v>46</v>
      </c>
      <c r="B70">
        <v>6.7975871261859375E-2</v>
      </c>
    </row>
    <row r="71" spans="1:2" x14ac:dyDescent="0.2">
      <c r="A71" t="s">
        <v>47</v>
      </c>
      <c r="B71">
        <v>83.907041337438699</v>
      </c>
    </row>
    <row r="72" spans="1:2" x14ac:dyDescent="0.2">
      <c r="A72" t="s">
        <v>48</v>
      </c>
      <c r="B72">
        <v>1.4603562927069824</v>
      </c>
    </row>
    <row r="73" spans="1:2" x14ac:dyDescent="0.2">
      <c r="A73" t="s">
        <v>49</v>
      </c>
      <c r="B73">
        <v>23</v>
      </c>
    </row>
    <row r="74" spans="1:2" x14ac:dyDescent="0.2">
      <c r="A74" t="s">
        <v>50</v>
      </c>
      <c r="B74">
        <v>-1091.4625114407254</v>
      </c>
    </row>
    <row r="75" spans="1:2" x14ac:dyDescent="0.2">
      <c r="A75" t="s">
        <v>51</v>
      </c>
      <c r="B75">
        <v>-1014.809979195622</v>
      </c>
    </row>
    <row r="76" spans="1:2" x14ac:dyDescent="0.2">
      <c r="A76" t="s">
        <v>52</v>
      </c>
      <c r="B76">
        <v>0.13521836136471402</v>
      </c>
    </row>
    <row r="79" spans="1:2" x14ac:dyDescent="0.2">
      <c r="A79" t="s">
        <v>53</v>
      </c>
    </row>
    <row r="81" spans="1:6" x14ac:dyDescent="0.2">
      <c r="A81" t="s">
        <v>54</v>
      </c>
      <c r="B81" t="s">
        <v>42</v>
      </c>
      <c r="C81" t="s">
        <v>55</v>
      </c>
      <c r="D81" t="s">
        <v>56</v>
      </c>
      <c r="E81" t="s">
        <v>57</v>
      </c>
      <c r="F81" t="s">
        <v>58</v>
      </c>
    </row>
    <row r="82" spans="1:6" x14ac:dyDescent="0.2">
      <c r="A82" t="s">
        <v>59</v>
      </c>
      <c r="B82">
        <v>22</v>
      </c>
      <c r="C82">
        <v>7.0094110156089107</v>
      </c>
      <c r="D82">
        <v>0.31860959161858687</v>
      </c>
      <c r="E82">
        <v>68.952383066204362</v>
      </c>
      <c r="F82" t="s">
        <v>62</v>
      </c>
    </row>
    <row r="83" spans="1:6" x14ac:dyDescent="0.2">
      <c r="A83" t="s">
        <v>60</v>
      </c>
      <c r="B83">
        <v>184</v>
      </c>
      <c r="C83">
        <v>0.85021230958083371</v>
      </c>
      <c r="D83">
        <v>4.6207190738088788E-3</v>
      </c>
    </row>
    <row r="84" spans="1:6" x14ac:dyDescent="0.2">
      <c r="A84" t="s">
        <v>61</v>
      </c>
      <c r="B84">
        <v>206</v>
      </c>
      <c r="C84">
        <v>7.8596233251897445</v>
      </c>
    </row>
    <row r="85" spans="1:6" x14ac:dyDescent="0.2">
      <c r="A85" t="s">
        <v>63</v>
      </c>
    </row>
    <row r="88" spans="1:6" x14ac:dyDescent="0.2">
      <c r="A88" t="s">
        <v>64</v>
      </c>
    </row>
    <row r="90" spans="1:6" x14ac:dyDescent="0.2">
      <c r="A90" t="s">
        <v>54</v>
      </c>
      <c r="B90" t="s">
        <v>42</v>
      </c>
      <c r="C90" t="s">
        <v>55</v>
      </c>
      <c r="D90" t="s">
        <v>56</v>
      </c>
      <c r="E90" t="s">
        <v>57</v>
      </c>
      <c r="F90" t="s">
        <v>58</v>
      </c>
    </row>
    <row r="91" spans="1:6" x14ac:dyDescent="0.2">
      <c r="A91" t="s">
        <v>0</v>
      </c>
      <c r="B91">
        <v>1</v>
      </c>
      <c r="C91">
        <v>0.21618748152498204</v>
      </c>
      <c r="D91">
        <v>0.21618748152498204</v>
      </c>
      <c r="E91">
        <v>46.786545139775782</v>
      </c>
      <c r="F91" t="s">
        <v>62</v>
      </c>
    </row>
    <row r="92" spans="1:6" x14ac:dyDescent="0.2">
      <c r="A92" t="s">
        <v>2</v>
      </c>
      <c r="B92">
        <v>1</v>
      </c>
      <c r="C92">
        <v>0.24133964937229649</v>
      </c>
      <c r="D92">
        <v>0.24133964937229649</v>
      </c>
      <c r="E92">
        <v>52.229890092270672</v>
      </c>
      <c r="F92" t="s">
        <v>62</v>
      </c>
    </row>
    <row r="93" spans="1:6" x14ac:dyDescent="0.2">
      <c r="A93" t="s">
        <v>3</v>
      </c>
      <c r="B93">
        <v>1</v>
      </c>
      <c r="C93">
        <v>1.7151225946287321</v>
      </c>
      <c r="D93">
        <v>1.7151225946287321</v>
      </c>
      <c r="E93">
        <v>371.18088488659168</v>
      </c>
      <c r="F93" t="s">
        <v>62</v>
      </c>
    </row>
    <row r="94" spans="1:6" x14ac:dyDescent="0.2">
      <c r="A94" t="s">
        <v>4</v>
      </c>
      <c r="B94">
        <v>1</v>
      </c>
      <c r="C94">
        <v>0.22114281309584527</v>
      </c>
      <c r="D94">
        <v>0.22114281309584527</v>
      </c>
      <c r="E94">
        <v>47.858960816147665</v>
      </c>
      <c r="F94" t="s">
        <v>62</v>
      </c>
    </row>
    <row r="95" spans="1:6" x14ac:dyDescent="0.2">
      <c r="A95" t="s">
        <v>5</v>
      </c>
      <c r="B95">
        <v>1</v>
      </c>
      <c r="C95">
        <v>0.17185387057582302</v>
      </c>
      <c r="D95">
        <v>0.17185387057582302</v>
      </c>
      <c r="E95">
        <v>37.192018781216042</v>
      </c>
      <c r="F95" t="s">
        <v>62</v>
      </c>
    </row>
    <row r="96" spans="1:6" x14ac:dyDescent="0.2">
      <c r="A96" t="s">
        <v>6</v>
      </c>
      <c r="B96">
        <v>1</v>
      </c>
      <c r="C96">
        <v>7.1437032821568991E-2</v>
      </c>
      <c r="D96">
        <v>7.1437032821568991E-2</v>
      </c>
      <c r="E96">
        <v>15.460154941357024</v>
      </c>
      <c r="F96">
        <v>1.1922696389477379E-4</v>
      </c>
    </row>
    <row r="97" spans="1:6" x14ac:dyDescent="0.2">
      <c r="A97" t="s">
        <v>7</v>
      </c>
      <c r="B97">
        <v>1</v>
      </c>
      <c r="C97">
        <v>0.61332948749130223</v>
      </c>
      <c r="D97">
        <v>0.61332948749130223</v>
      </c>
      <c r="E97">
        <v>132.73464101459257</v>
      </c>
      <c r="F97" t="s">
        <v>62</v>
      </c>
    </row>
    <row r="98" spans="1:6" x14ac:dyDescent="0.2">
      <c r="A98" t="s">
        <v>8</v>
      </c>
      <c r="B98">
        <v>1</v>
      </c>
      <c r="C98">
        <v>0.34835141321857277</v>
      </c>
      <c r="D98">
        <v>0.34835141321857277</v>
      </c>
      <c r="E98">
        <v>75.389004969615087</v>
      </c>
      <c r="F98" t="s">
        <v>62</v>
      </c>
    </row>
    <row r="99" spans="1:6" x14ac:dyDescent="0.2">
      <c r="A99" t="s">
        <v>9</v>
      </c>
      <c r="B99">
        <v>1</v>
      </c>
      <c r="C99">
        <v>2.0549234720759029</v>
      </c>
      <c r="D99">
        <v>2.0549234720759029</v>
      </c>
      <c r="E99">
        <v>444.71941255282167</v>
      </c>
      <c r="F99" t="s">
        <v>62</v>
      </c>
    </row>
    <row r="100" spans="1:6" x14ac:dyDescent="0.2">
      <c r="A100" t="s">
        <v>10</v>
      </c>
      <c r="B100">
        <v>1</v>
      </c>
      <c r="C100">
        <v>0.38644670003774539</v>
      </c>
      <c r="D100">
        <v>0.38644670003774539</v>
      </c>
      <c r="E100">
        <v>83.633454850825999</v>
      </c>
      <c r="F100" t="s">
        <v>62</v>
      </c>
    </row>
    <row r="101" spans="1:6" x14ac:dyDescent="0.2">
      <c r="A101" t="s">
        <v>11</v>
      </c>
      <c r="B101">
        <v>1</v>
      </c>
      <c r="C101">
        <v>0.19934407442845803</v>
      </c>
      <c r="D101">
        <v>0.19934407442845803</v>
      </c>
      <c r="E101">
        <v>43.141353379039735</v>
      </c>
      <c r="F101" t="s">
        <v>62</v>
      </c>
    </row>
    <row r="102" spans="1:6" x14ac:dyDescent="0.2">
      <c r="A102" t="s">
        <v>12</v>
      </c>
      <c r="B102">
        <v>1</v>
      </c>
      <c r="C102">
        <v>2.7277690099433372E-2</v>
      </c>
      <c r="D102">
        <v>2.7277690099433372E-2</v>
      </c>
      <c r="E102">
        <v>5.9033431082293113</v>
      </c>
      <c r="F102">
        <v>1.6072776383686246E-2</v>
      </c>
    </row>
    <row r="103" spans="1:6" x14ac:dyDescent="0.2">
      <c r="A103" t="s">
        <v>13</v>
      </c>
      <c r="B103">
        <v>1</v>
      </c>
      <c r="C103">
        <v>0.3661819821032557</v>
      </c>
      <c r="D103">
        <v>0.3661819821032557</v>
      </c>
      <c r="E103">
        <v>79.247834861644222</v>
      </c>
      <c r="F103" t="s">
        <v>62</v>
      </c>
    </row>
    <row r="104" spans="1:6" x14ac:dyDescent="0.2">
      <c r="A104" t="s">
        <v>14</v>
      </c>
      <c r="B104">
        <v>1</v>
      </c>
      <c r="C104">
        <v>8.6982040499073321E-2</v>
      </c>
      <c r="D104">
        <v>8.6982040499073321E-2</v>
      </c>
      <c r="E104">
        <v>18.824351601919318</v>
      </c>
      <c r="F104" t="s">
        <v>62</v>
      </c>
    </row>
    <row r="105" spans="1:6" x14ac:dyDescent="0.2">
      <c r="A105" t="s">
        <v>15</v>
      </c>
      <c r="B105">
        <v>1</v>
      </c>
      <c r="C105">
        <v>7.6266110272944054E-2</v>
      </c>
      <c r="D105">
        <v>7.6266110272944054E-2</v>
      </c>
      <c r="E105">
        <v>16.505247138964794</v>
      </c>
      <c r="F105" t="s">
        <v>62</v>
      </c>
    </row>
    <row r="106" spans="1:6" x14ac:dyDescent="0.2">
      <c r="A106" t="s">
        <v>16</v>
      </c>
      <c r="B106">
        <v>1</v>
      </c>
      <c r="C106">
        <v>2.7488892239855289E-2</v>
      </c>
      <c r="D106">
        <v>2.7488892239855289E-2</v>
      </c>
      <c r="E106">
        <v>5.949050743133812</v>
      </c>
      <c r="F106">
        <v>1.5674227452461817E-2</v>
      </c>
    </row>
    <row r="107" spans="1:6" x14ac:dyDescent="0.2">
      <c r="A107" t="s">
        <v>17</v>
      </c>
      <c r="B107">
        <v>1</v>
      </c>
      <c r="C107">
        <v>7.6951363662257855E-2</v>
      </c>
      <c r="D107">
        <v>7.6951363662257855E-2</v>
      </c>
      <c r="E107">
        <v>16.653547301421749</v>
      </c>
      <c r="F107" t="s">
        <v>62</v>
      </c>
    </row>
    <row r="108" spans="1:6" x14ac:dyDescent="0.2">
      <c r="A108" t="s">
        <v>18</v>
      </c>
      <c r="B108">
        <v>1</v>
      </c>
      <c r="C108">
        <v>1.3633820148060138E-3</v>
      </c>
      <c r="D108">
        <v>1.3633820148060138E-3</v>
      </c>
      <c r="E108">
        <v>0.29505840823215684</v>
      </c>
      <c r="F108">
        <v>0.5876545040431721</v>
      </c>
    </row>
    <row r="109" spans="1:6" x14ac:dyDescent="0.2">
      <c r="A109" t="s">
        <v>19</v>
      </c>
      <c r="B109">
        <v>1</v>
      </c>
      <c r="C109">
        <v>6.0233268918976179E-2</v>
      </c>
      <c r="D109">
        <v>6.0233268918976179E-2</v>
      </c>
      <c r="E109">
        <v>13.035475205664394</v>
      </c>
      <c r="F109">
        <v>3.9399565661402152E-4</v>
      </c>
    </row>
    <row r="110" spans="1:6" x14ac:dyDescent="0.2">
      <c r="A110" t="s">
        <v>20</v>
      </c>
      <c r="B110">
        <v>1</v>
      </c>
      <c r="C110">
        <v>4.0934348776073826E-2</v>
      </c>
      <c r="D110">
        <v>4.0934348776073826E-2</v>
      </c>
      <c r="E110">
        <v>8.8588698257155603</v>
      </c>
      <c r="F110">
        <v>3.3088404608896042E-3</v>
      </c>
    </row>
    <row r="111" spans="1:6" x14ac:dyDescent="0.2">
      <c r="A111" t="s">
        <v>21</v>
      </c>
      <c r="B111">
        <v>1</v>
      </c>
      <c r="C111">
        <v>2.6812555609607713E-3</v>
      </c>
      <c r="D111">
        <v>2.6812555609607713E-3</v>
      </c>
      <c r="E111">
        <v>0.58026803147558603</v>
      </c>
      <c r="F111">
        <v>0.44718255036502391</v>
      </c>
    </row>
    <row r="112" spans="1:6" x14ac:dyDescent="0.2">
      <c r="A112" t="s">
        <v>22</v>
      </c>
      <c r="B112">
        <v>1</v>
      </c>
      <c r="C112">
        <v>3.572092190045062E-3</v>
      </c>
      <c r="D112">
        <v>3.572092190045062E-3</v>
      </c>
      <c r="E112">
        <v>0.77305980584112222</v>
      </c>
      <c r="F112">
        <v>0.38041893712080693</v>
      </c>
    </row>
    <row r="115" spans="1:6" x14ac:dyDescent="0.2">
      <c r="A115" t="s">
        <v>65</v>
      </c>
    </row>
    <row r="117" spans="1:6" x14ac:dyDescent="0.2">
      <c r="A117" t="s">
        <v>54</v>
      </c>
      <c r="B117" t="s">
        <v>42</v>
      </c>
      <c r="C117" t="s">
        <v>55</v>
      </c>
      <c r="D117" t="s">
        <v>56</v>
      </c>
      <c r="E117" t="s">
        <v>57</v>
      </c>
      <c r="F117" t="s">
        <v>58</v>
      </c>
    </row>
    <row r="118" spans="1:6" x14ac:dyDescent="0.2">
      <c r="A118" t="s">
        <v>0</v>
      </c>
      <c r="B118">
        <v>1</v>
      </c>
      <c r="C118">
        <v>2.8901626033244199E-3</v>
      </c>
      <c r="D118">
        <v>2.8901626033244199E-3</v>
      </c>
      <c r="E118">
        <v>0.62547896921637491</v>
      </c>
      <c r="F118">
        <v>0.43003672945741594</v>
      </c>
    </row>
    <row r="119" spans="1:6" x14ac:dyDescent="0.2">
      <c r="A119" t="s">
        <v>2</v>
      </c>
      <c r="B119">
        <v>1</v>
      </c>
      <c r="C119">
        <v>3.4602104829088987E-3</v>
      </c>
      <c r="D119">
        <v>3.4602104829088987E-3</v>
      </c>
      <c r="E119">
        <v>0.74884675472309814</v>
      </c>
      <c r="F119">
        <v>0.38796846128363049</v>
      </c>
    </row>
    <row r="120" spans="1:6" x14ac:dyDescent="0.2">
      <c r="A120" t="s">
        <v>3</v>
      </c>
      <c r="B120">
        <v>1</v>
      </c>
      <c r="C120">
        <v>0.11135349400371375</v>
      </c>
      <c r="D120">
        <v>0.11135349400371375</v>
      </c>
      <c r="E120">
        <v>24.098737063433848</v>
      </c>
      <c r="F120" t="s">
        <v>62</v>
      </c>
    </row>
    <row r="121" spans="1:6" x14ac:dyDescent="0.2">
      <c r="A121" t="s">
        <v>4</v>
      </c>
      <c r="B121">
        <v>1</v>
      </c>
      <c r="C121">
        <v>4.3969227909901321E-4</v>
      </c>
      <c r="D121">
        <v>4.3969227909901321E-4</v>
      </c>
      <c r="E121">
        <v>9.5156678446710455E-2</v>
      </c>
      <c r="F121">
        <v>0.75807006188910731</v>
      </c>
    </row>
    <row r="122" spans="1:6" x14ac:dyDescent="0.2">
      <c r="A122" t="s">
        <v>5</v>
      </c>
      <c r="B122">
        <v>1</v>
      </c>
      <c r="C122">
        <v>3.9842119840116652E-4</v>
      </c>
      <c r="D122">
        <v>3.9842119840116652E-4</v>
      </c>
      <c r="E122">
        <v>8.6224934266074346E-2</v>
      </c>
      <c r="F122">
        <v>0.76936332272176666</v>
      </c>
    </row>
    <row r="123" spans="1:6" x14ac:dyDescent="0.2">
      <c r="A123" t="s">
        <v>6</v>
      </c>
      <c r="B123">
        <v>1</v>
      </c>
      <c r="C123">
        <v>3.1623676095549058E-6</v>
      </c>
      <c r="D123">
        <v>3.1623676095549058E-6</v>
      </c>
      <c r="E123">
        <v>6.8438863281687287E-4</v>
      </c>
      <c r="F123">
        <v>0.97915741508255816</v>
      </c>
    </row>
    <row r="124" spans="1:6" x14ac:dyDescent="0.2">
      <c r="A124" t="s">
        <v>7</v>
      </c>
      <c r="B124">
        <v>1</v>
      </c>
      <c r="C124">
        <v>6.5855670503527364E-3</v>
      </c>
      <c r="D124">
        <v>6.5855670503527364E-3</v>
      </c>
      <c r="E124">
        <v>1.4252255861389611</v>
      </c>
      <c r="F124">
        <v>0.23408207648887502</v>
      </c>
    </row>
    <row r="125" spans="1:6" x14ac:dyDescent="0.2">
      <c r="A125" t="s">
        <v>8</v>
      </c>
      <c r="B125">
        <v>1</v>
      </c>
      <c r="C125">
        <v>6.6874555051106732E-2</v>
      </c>
      <c r="D125">
        <v>6.6874555051106732E-2</v>
      </c>
      <c r="E125">
        <v>14.472759322280492</v>
      </c>
      <c r="F125">
        <v>1.9339487728256322E-4</v>
      </c>
    </row>
    <row r="126" spans="1:6" x14ac:dyDescent="0.2">
      <c r="A126" t="s">
        <v>9</v>
      </c>
      <c r="B126">
        <v>1</v>
      </c>
      <c r="C126">
        <v>6.7931411567041522E-3</v>
      </c>
      <c r="D126">
        <v>6.7931411567041522E-3</v>
      </c>
      <c r="E126">
        <v>1.4701480544898256</v>
      </c>
      <c r="F126">
        <v>0.22687683799730268</v>
      </c>
    </row>
    <row r="127" spans="1:6" x14ac:dyDescent="0.2">
      <c r="A127" t="s">
        <v>10</v>
      </c>
      <c r="B127">
        <v>1</v>
      </c>
      <c r="C127">
        <v>5.2843421496362453E-6</v>
      </c>
      <c r="D127">
        <v>5.2843421496362453E-6</v>
      </c>
      <c r="E127">
        <v>1.1436190050135074E-3</v>
      </c>
      <c r="F127">
        <v>0.97305938837825234</v>
      </c>
    </row>
    <row r="128" spans="1:6" x14ac:dyDescent="0.2">
      <c r="A128" t="s">
        <v>11</v>
      </c>
      <c r="B128">
        <v>1</v>
      </c>
      <c r="C128">
        <v>2.9202398013188358E-2</v>
      </c>
      <c r="D128">
        <v>2.9202398013188358E-2</v>
      </c>
      <c r="E128">
        <v>6.3198817211617877</v>
      </c>
      <c r="F128">
        <v>1.2797029691713202E-2</v>
      </c>
    </row>
    <row r="129" spans="1:19" x14ac:dyDescent="0.2">
      <c r="A129" t="s">
        <v>12</v>
      </c>
      <c r="B129">
        <v>1</v>
      </c>
      <c r="C129">
        <v>3.0146527794165934E-3</v>
      </c>
      <c r="D129">
        <v>3.0146527794165934E-3</v>
      </c>
      <c r="E129">
        <v>0.65242070146705589</v>
      </c>
      <c r="F129">
        <v>0.42029151732329589</v>
      </c>
    </row>
    <row r="130" spans="1:19" x14ac:dyDescent="0.2">
      <c r="A130" t="s">
        <v>13</v>
      </c>
      <c r="B130">
        <v>1</v>
      </c>
      <c r="C130">
        <v>7.8355593088907938E-4</v>
      </c>
      <c r="D130">
        <v>7.8355593088907938E-4</v>
      </c>
      <c r="E130">
        <v>0.16957445764890242</v>
      </c>
      <c r="F130">
        <v>0.68096957688348736</v>
      </c>
    </row>
    <row r="131" spans="1:19" x14ac:dyDescent="0.2">
      <c r="A131" t="s">
        <v>14</v>
      </c>
      <c r="B131">
        <v>1</v>
      </c>
      <c r="C131">
        <v>5.5782692244981114E-2</v>
      </c>
      <c r="D131">
        <v>5.5782692244981114E-2</v>
      </c>
      <c r="E131">
        <v>12.072296833877676</v>
      </c>
      <c r="F131">
        <v>6.3816697453385402E-4</v>
      </c>
    </row>
    <row r="132" spans="1:19" x14ac:dyDescent="0.2">
      <c r="A132" t="s">
        <v>15</v>
      </c>
      <c r="B132">
        <v>1</v>
      </c>
      <c r="C132">
        <v>0.16816936499661495</v>
      </c>
      <c r="D132">
        <v>0.16816936499661495</v>
      </c>
      <c r="E132">
        <v>36.394630859476209</v>
      </c>
      <c r="F132" t="s">
        <v>62</v>
      </c>
    </row>
    <row r="133" spans="1:19" x14ac:dyDescent="0.2">
      <c r="A133" t="s">
        <v>16</v>
      </c>
      <c r="B133">
        <v>1</v>
      </c>
      <c r="C133">
        <v>8.046266225880494E-2</v>
      </c>
      <c r="D133">
        <v>8.046266225880494E-2</v>
      </c>
      <c r="E133">
        <v>17.413450368554699</v>
      </c>
      <c r="F133" t="s">
        <v>62</v>
      </c>
    </row>
    <row r="134" spans="1:19" x14ac:dyDescent="0.2">
      <c r="A134" t="s">
        <v>17</v>
      </c>
      <c r="B134">
        <v>1</v>
      </c>
      <c r="C134">
        <v>0.10566133224125984</v>
      </c>
      <c r="D134">
        <v>0.10566133224125984</v>
      </c>
      <c r="E134">
        <v>22.866859151894456</v>
      </c>
      <c r="F134" t="s">
        <v>62</v>
      </c>
    </row>
    <row r="135" spans="1:19" x14ac:dyDescent="0.2">
      <c r="A135" t="s">
        <v>18</v>
      </c>
      <c r="B135">
        <v>1</v>
      </c>
      <c r="C135">
        <v>2.138374256324127E-4</v>
      </c>
      <c r="D135">
        <v>2.138374256324127E-4</v>
      </c>
      <c r="E135">
        <v>4.6277954192126547E-2</v>
      </c>
      <c r="F135">
        <v>0.8299095873171396</v>
      </c>
    </row>
    <row r="136" spans="1:19" x14ac:dyDescent="0.2">
      <c r="A136" t="s">
        <v>19</v>
      </c>
      <c r="B136">
        <v>1</v>
      </c>
      <c r="C136">
        <v>2.0838103635286487E-2</v>
      </c>
      <c r="D136">
        <v>2.0838103635286487E-2</v>
      </c>
      <c r="E136">
        <v>4.509710134381649</v>
      </c>
      <c r="F136">
        <v>3.5039156260345421E-2</v>
      </c>
    </row>
    <row r="137" spans="1:19" x14ac:dyDescent="0.2">
      <c r="A137" t="s">
        <v>20</v>
      </c>
      <c r="B137">
        <v>1</v>
      </c>
      <c r="C137">
        <v>3.3185710049530748E-2</v>
      </c>
      <c r="D137">
        <v>3.3185710049530748E-2</v>
      </c>
      <c r="E137">
        <v>7.1819363002684389</v>
      </c>
      <c r="F137">
        <v>8.0322991441809741E-3</v>
      </c>
    </row>
    <row r="138" spans="1:19" x14ac:dyDescent="0.2">
      <c r="A138" t="s">
        <v>21</v>
      </c>
      <c r="B138">
        <v>1</v>
      </c>
      <c r="C138">
        <v>5.9902810472793888E-3</v>
      </c>
      <c r="D138">
        <v>5.9902810472793888E-3</v>
      </c>
      <c r="E138">
        <v>1.2963958534578417</v>
      </c>
      <c r="F138">
        <v>0.25635287427483971</v>
      </c>
    </row>
    <row r="139" spans="1:19" x14ac:dyDescent="0.2">
      <c r="A139" t="s">
        <v>22</v>
      </c>
      <c r="B139">
        <v>1</v>
      </c>
      <c r="C139">
        <v>3.572092190045062E-3</v>
      </c>
      <c r="D139">
        <v>3.572092190045062E-3</v>
      </c>
      <c r="E139">
        <v>0.77305980584112222</v>
      </c>
      <c r="F139">
        <v>0.38041893712080693</v>
      </c>
    </row>
    <row r="142" spans="1:19" ht="15" thickBot="1" x14ac:dyDescent="0.25">
      <c r="A142" t="s">
        <v>66</v>
      </c>
    </row>
    <row r="143" spans="1:19" ht="15.75" thickTop="1" thickBot="1" x14ac:dyDescent="0.25">
      <c r="Q143" s="7" t="s">
        <v>54</v>
      </c>
      <c r="R143" s="9" t="s">
        <v>67</v>
      </c>
      <c r="S143" s="8" t="s">
        <v>68</v>
      </c>
    </row>
    <row r="144" spans="1:19" ht="15" thickTop="1" x14ac:dyDescent="0.2">
      <c r="A144" t="s">
        <v>54</v>
      </c>
      <c r="B144" t="s">
        <v>67</v>
      </c>
      <c r="C144" t="s">
        <v>68</v>
      </c>
      <c r="D144" t="s">
        <v>69</v>
      </c>
      <c r="E144" t="s">
        <v>70</v>
      </c>
      <c r="F144" t="s">
        <v>71</v>
      </c>
      <c r="G144" t="s">
        <v>72</v>
      </c>
      <c r="Q144" s="6" t="s">
        <v>73</v>
      </c>
      <c r="R144" s="6">
        <v>-5.2478905169903028E-2</v>
      </c>
      <c r="S144" s="6">
        <v>8.1500133525607088E-2</v>
      </c>
    </row>
    <row r="145" spans="1:19" x14ac:dyDescent="0.2">
      <c r="A145" t="s">
        <v>73</v>
      </c>
      <c r="B145">
        <v>-5.2478905169903028E-2</v>
      </c>
      <c r="C145">
        <v>8.1500133525607088E-2</v>
      </c>
      <c r="D145">
        <v>-0.64391189191627918</v>
      </c>
      <c r="E145">
        <v>0.5204343810384614</v>
      </c>
      <c r="F145">
        <v>-0.21327382281271981</v>
      </c>
      <c r="G145">
        <v>0.10831601247291375</v>
      </c>
      <c r="Q145" s="5" t="s">
        <v>0</v>
      </c>
      <c r="R145" s="5">
        <v>1.4127334370092254E-4</v>
      </c>
      <c r="S145" s="5">
        <v>1.7862978208016701E-4</v>
      </c>
    </row>
    <row r="146" spans="1:19" x14ac:dyDescent="0.2">
      <c r="A146" t="s">
        <v>0</v>
      </c>
      <c r="B146">
        <v>1.4127334370092254E-4</v>
      </c>
      <c r="C146">
        <v>1.7862978208016701E-4</v>
      </c>
      <c r="D146">
        <v>0.79087228375792717</v>
      </c>
      <c r="E146">
        <v>0.43003672945737792</v>
      </c>
      <c r="F146">
        <v>-2.1115259544321596E-4</v>
      </c>
      <c r="G146">
        <v>4.9369928284506107E-4</v>
      </c>
      <c r="Q146" s="5" t="s">
        <v>2</v>
      </c>
      <c r="R146" s="5">
        <v>2.9384021038511246E-2</v>
      </c>
      <c r="S146" s="5">
        <v>3.3955861247364619E-2</v>
      </c>
    </row>
    <row r="147" spans="1:19" x14ac:dyDescent="0.2">
      <c r="A147" t="s">
        <v>2</v>
      </c>
      <c r="B147">
        <v>2.9384021038511246E-2</v>
      </c>
      <c r="C147">
        <v>3.3955861247364619E-2</v>
      </c>
      <c r="D147">
        <v>0.86535932116261072</v>
      </c>
      <c r="E147">
        <v>0.38796846128365653</v>
      </c>
      <c r="F147">
        <v>-3.7608874268162271E-2</v>
      </c>
      <c r="G147">
        <v>9.6376916345184763E-2</v>
      </c>
      <c r="Q147" s="5" t="s">
        <v>3</v>
      </c>
      <c r="R147" s="5">
        <v>0.11893807183078792</v>
      </c>
      <c r="S147" s="5">
        <v>2.4228345159239058E-2</v>
      </c>
    </row>
    <row r="148" spans="1:19" x14ac:dyDescent="0.2">
      <c r="A148" t="s">
        <v>3</v>
      </c>
      <c r="B148">
        <v>0.11893807183078792</v>
      </c>
      <c r="C148">
        <v>2.4228345159239058E-2</v>
      </c>
      <c r="D148">
        <v>4.9090464515457404</v>
      </c>
      <c r="E148" t="s">
        <v>62</v>
      </c>
      <c r="F148">
        <v>7.1136987391122106E-2</v>
      </c>
      <c r="G148">
        <v>0.16673915627045371</v>
      </c>
      <c r="Q148" s="5" t="s">
        <v>4</v>
      </c>
      <c r="R148" s="5">
        <v>4.7826264411944534E-2</v>
      </c>
      <c r="S148" s="5">
        <v>0.15504109376206568</v>
      </c>
    </row>
    <row r="149" spans="1:19" x14ac:dyDescent="0.2">
      <c r="A149" t="s">
        <v>4</v>
      </c>
      <c r="B149">
        <v>4.7826264411944534E-2</v>
      </c>
      <c r="C149">
        <v>0.15504109376206568</v>
      </c>
      <c r="D149">
        <v>0.3084747614419005</v>
      </c>
      <c r="E149">
        <v>0.75807006188918291</v>
      </c>
      <c r="F149">
        <v>-0.25806059520762548</v>
      </c>
      <c r="G149">
        <v>0.35371312403151456</v>
      </c>
      <c r="Q149" s="5" t="s">
        <v>5</v>
      </c>
      <c r="R149" s="5">
        <v>6.0780729934541049E-3</v>
      </c>
      <c r="S149" s="5">
        <v>2.0699005282530832E-2</v>
      </c>
    </row>
    <row r="150" spans="1:19" x14ac:dyDescent="0.2">
      <c r="A150" t="s">
        <v>5</v>
      </c>
      <c r="B150">
        <v>6.0780729934541049E-3</v>
      </c>
      <c r="C150">
        <v>2.0699005282530832E-2</v>
      </c>
      <c r="D150">
        <v>0.29364082527114316</v>
      </c>
      <c r="E150">
        <v>0.76936332272195251</v>
      </c>
      <c r="F150">
        <v>-3.4759833715582569E-2</v>
      </c>
      <c r="G150">
        <v>4.6915979702490784E-2</v>
      </c>
      <c r="Q150" s="5" t="s">
        <v>6</v>
      </c>
      <c r="R150" s="5">
        <v>-3.7786283514393244E-4</v>
      </c>
      <c r="S150" s="5">
        <v>1.4443843859229281E-2</v>
      </c>
    </row>
    <row r="151" spans="1:19" x14ac:dyDescent="0.2">
      <c r="A151" t="s">
        <v>6</v>
      </c>
      <c r="B151">
        <v>-3.7786283514393244E-4</v>
      </c>
      <c r="C151">
        <v>1.4443843859229281E-2</v>
      </c>
      <c r="D151">
        <v>-2.6160822480955224E-2</v>
      </c>
      <c r="E151">
        <v>0.97915741508162513</v>
      </c>
      <c r="F151">
        <v>-2.8874707972959025E-2</v>
      </c>
      <c r="G151">
        <v>2.811898230267116E-2</v>
      </c>
      <c r="Q151" s="5" t="s">
        <v>7</v>
      </c>
      <c r="R151" s="5">
        <v>3.2384802879503793E-2</v>
      </c>
      <c r="S151" s="5">
        <v>2.7126855422807503E-2</v>
      </c>
    </row>
    <row r="152" spans="1:19" x14ac:dyDescent="0.2">
      <c r="A152" t="s">
        <v>7</v>
      </c>
      <c r="B152">
        <v>3.2384802879503793E-2</v>
      </c>
      <c r="C152">
        <v>2.7126855422807503E-2</v>
      </c>
      <c r="D152">
        <v>1.193828122528185</v>
      </c>
      <c r="E152">
        <v>0.23408207648884105</v>
      </c>
      <c r="F152">
        <v>-2.1134869971687884E-2</v>
      </c>
      <c r="G152">
        <v>8.590447573069547E-2</v>
      </c>
      <c r="Q152" s="5" t="s">
        <v>8</v>
      </c>
      <c r="R152" s="5">
        <v>0.20713319267192096</v>
      </c>
      <c r="S152" s="5">
        <v>5.444700926783836E-2</v>
      </c>
    </row>
    <row r="153" spans="1:19" x14ac:dyDescent="0.2">
      <c r="A153" t="s">
        <v>8</v>
      </c>
      <c r="B153">
        <v>0.20713319267192096</v>
      </c>
      <c r="C153">
        <v>5.444700926783836E-2</v>
      </c>
      <c r="D153">
        <v>3.8043079951918268</v>
      </c>
      <c r="E153">
        <v>1.9339487728256555E-4</v>
      </c>
      <c r="F153">
        <v>9.9712480675553244E-2</v>
      </c>
      <c r="G153">
        <v>0.3145539046682887</v>
      </c>
      <c r="Q153" s="5" t="s">
        <v>9</v>
      </c>
      <c r="R153" s="5">
        <v>0.10015555425081055</v>
      </c>
      <c r="S153" s="5">
        <v>8.2602749208059309E-2</v>
      </c>
    </row>
    <row r="154" spans="1:19" x14ac:dyDescent="0.2">
      <c r="A154" t="s">
        <v>9</v>
      </c>
      <c r="B154">
        <v>0.10015555425081055</v>
      </c>
      <c r="C154">
        <v>8.2602749208059309E-2</v>
      </c>
      <c r="D154">
        <v>1.212496620403509</v>
      </c>
      <c r="E154">
        <v>0.22687683799728636</v>
      </c>
      <c r="F154">
        <v>-6.281475857459054E-2</v>
      </c>
      <c r="G154">
        <v>0.26312586707621166</v>
      </c>
      <c r="Q154" s="5" t="s">
        <v>10</v>
      </c>
      <c r="R154" s="5">
        <v>2.9956200257217824E-3</v>
      </c>
      <c r="S154" s="5">
        <v>8.8582114556605085E-2</v>
      </c>
    </row>
    <row r="155" spans="1:19" x14ac:dyDescent="0.2">
      <c r="A155" t="s">
        <v>10</v>
      </c>
      <c r="B155">
        <v>2.9956200257217824E-3</v>
      </c>
      <c r="C155">
        <v>8.8582114556605085E-2</v>
      </c>
      <c r="D155">
        <v>3.3817436405941106E-2</v>
      </c>
      <c r="E155">
        <v>0.9730593883775307</v>
      </c>
      <c r="F155">
        <v>-0.17177162511358338</v>
      </c>
      <c r="G155">
        <v>0.17776286516502696</v>
      </c>
      <c r="Q155" s="5" t="s">
        <v>11</v>
      </c>
      <c r="R155" s="5">
        <v>0.17582731531881571</v>
      </c>
      <c r="S155" s="5">
        <v>6.9941005205702636E-2</v>
      </c>
    </row>
    <row r="156" spans="1:19" x14ac:dyDescent="0.2">
      <c r="A156" t="s">
        <v>11</v>
      </c>
      <c r="B156">
        <v>0.17582731531881571</v>
      </c>
      <c r="C156">
        <v>6.9941005205702636E-2</v>
      </c>
      <c r="D156">
        <v>2.5139374934874348</v>
      </c>
      <c r="E156">
        <v>1.279702969171259E-2</v>
      </c>
      <c r="F156">
        <v>3.7837870573019461E-2</v>
      </c>
      <c r="G156">
        <v>0.31381676006461195</v>
      </c>
      <c r="Q156" s="5" t="s">
        <v>12</v>
      </c>
      <c r="R156" s="5">
        <v>3.1466413370406926E-2</v>
      </c>
      <c r="S156" s="5">
        <v>3.8956809102220824E-2</v>
      </c>
    </row>
    <row r="157" spans="1:19" x14ac:dyDescent="0.2">
      <c r="A157" t="s">
        <v>12</v>
      </c>
      <c r="B157">
        <v>3.1466413370406926E-2</v>
      </c>
      <c r="C157">
        <v>3.8956809102220824E-2</v>
      </c>
      <c r="D157">
        <v>0.80772563501904238</v>
      </c>
      <c r="E157">
        <v>0.42029151732334719</v>
      </c>
      <c r="F157">
        <v>-4.5393054709487513E-2</v>
      </c>
      <c r="G157">
        <v>0.10832588145030136</v>
      </c>
      <c r="Q157" s="5" t="s">
        <v>13</v>
      </c>
      <c r="R157" s="5">
        <v>4.5330508260428913E-2</v>
      </c>
      <c r="S157" s="5">
        <v>0.11008049408222371</v>
      </c>
    </row>
    <row r="158" spans="1:19" x14ac:dyDescent="0.2">
      <c r="A158" t="s">
        <v>13</v>
      </c>
      <c r="B158">
        <v>4.5330508260428913E-2</v>
      </c>
      <c r="C158">
        <v>0.11008049408222371</v>
      </c>
      <c r="D158">
        <v>0.41179419331611705</v>
      </c>
      <c r="E158">
        <v>0.68096957688350557</v>
      </c>
      <c r="F158">
        <v>-0.17185176144064263</v>
      </c>
      <c r="G158">
        <v>0.26251277796150047</v>
      </c>
      <c r="Q158" s="5" t="s">
        <v>14</v>
      </c>
      <c r="R158" s="5">
        <v>-0.638003019522425</v>
      </c>
      <c r="S158" s="5">
        <v>0.18362329720540535</v>
      </c>
    </row>
    <row r="159" spans="1:19" x14ac:dyDescent="0.2">
      <c r="A159" t="s">
        <v>14</v>
      </c>
      <c r="B159">
        <v>-0.638003019522425</v>
      </c>
      <c r="C159">
        <v>0.18362329720540535</v>
      </c>
      <c r="D159">
        <v>-3.4745210941765183</v>
      </c>
      <c r="E159">
        <v>6.3816697453388351E-4</v>
      </c>
      <c r="F159">
        <v>-1.0002808671061807</v>
      </c>
      <c r="G159">
        <v>-0.2757251719386693</v>
      </c>
      <c r="Q159" s="5" t="s">
        <v>15</v>
      </c>
      <c r="R159" s="5">
        <v>1.1319152273731916</v>
      </c>
      <c r="S159" s="5">
        <v>0.18762696042404892</v>
      </c>
    </row>
    <row r="160" spans="1:19" x14ac:dyDescent="0.2">
      <c r="A160" t="s">
        <v>15</v>
      </c>
      <c r="B160">
        <v>1.1319152273731916</v>
      </c>
      <c r="C160">
        <v>0.18762696042404892</v>
      </c>
      <c r="D160">
        <v>6.0327962720015869</v>
      </c>
      <c r="E160" t="s">
        <v>62</v>
      </c>
      <c r="F160">
        <v>0.76173839030730095</v>
      </c>
      <c r="G160">
        <v>1.5020920644390823</v>
      </c>
      <c r="Q160" s="5" t="s">
        <v>16</v>
      </c>
      <c r="R160" s="5">
        <v>-0.19695781400562343</v>
      </c>
      <c r="S160" s="5">
        <v>4.7198782844118818E-2</v>
      </c>
    </row>
    <row r="161" spans="1:19" x14ac:dyDescent="0.2">
      <c r="A161" t="s">
        <v>16</v>
      </c>
      <c r="B161">
        <v>-0.19695781400562343</v>
      </c>
      <c r="C161">
        <v>4.7198782844118818E-2</v>
      </c>
      <c r="D161">
        <v>-4.1729426510023924</v>
      </c>
      <c r="E161" t="s">
        <v>62</v>
      </c>
      <c r="F161">
        <v>-0.29007820623021696</v>
      </c>
      <c r="G161">
        <v>-0.10383742178102986</v>
      </c>
      <c r="Q161" s="5" t="s">
        <v>17</v>
      </c>
      <c r="R161" s="5">
        <v>-0.24222777266197762</v>
      </c>
      <c r="S161" s="5">
        <v>5.0654808446628834E-2</v>
      </c>
    </row>
    <row r="162" spans="1:19" x14ac:dyDescent="0.2">
      <c r="A162" t="s">
        <v>17</v>
      </c>
      <c r="B162">
        <v>-0.24222777266197762</v>
      </c>
      <c r="C162">
        <v>5.0654808446628834E-2</v>
      </c>
      <c r="D162">
        <v>-4.7819304837998713</v>
      </c>
      <c r="E162" t="s">
        <v>62</v>
      </c>
      <c r="F162">
        <v>-0.34216669791329879</v>
      </c>
      <c r="G162">
        <v>-0.14228884741065642</v>
      </c>
      <c r="Q162" s="5" t="s">
        <v>18</v>
      </c>
      <c r="R162" s="5">
        <v>3.8297716197597545E-2</v>
      </c>
      <c r="S162" s="5">
        <v>0.17802697013472732</v>
      </c>
    </row>
    <row r="163" spans="1:19" x14ac:dyDescent="0.2">
      <c r="A163" t="s">
        <v>18</v>
      </c>
      <c r="B163">
        <v>3.8297716197597545E-2</v>
      </c>
      <c r="C163">
        <v>0.17802697013472732</v>
      </c>
      <c r="D163">
        <v>0.21512311403499473</v>
      </c>
      <c r="E163">
        <v>0.8299095873171396</v>
      </c>
      <c r="F163">
        <v>-0.31293891081994635</v>
      </c>
      <c r="G163">
        <v>0.38953434321514141</v>
      </c>
      <c r="Q163" s="5" t="s">
        <v>19</v>
      </c>
      <c r="R163" s="5">
        <v>0.12949728502431385</v>
      </c>
      <c r="S163" s="5">
        <v>6.0979849650934809E-2</v>
      </c>
    </row>
    <row r="164" spans="1:19" x14ac:dyDescent="0.2">
      <c r="A164" t="s">
        <v>19</v>
      </c>
      <c r="B164">
        <v>0.12949728502431385</v>
      </c>
      <c r="C164">
        <v>6.0979849650934809E-2</v>
      </c>
      <c r="D164">
        <v>2.1236078108685312</v>
      </c>
      <c r="E164">
        <v>3.5039156260341563E-2</v>
      </c>
      <c r="F164">
        <v>9.1876673791767005E-3</v>
      </c>
      <c r="G164">
        <v>0.24980690266945099</v>
      </c>
      <c r="Q164" s="5" t="s">
        <v>20</v>
      </c>
      <c r="R164" s="5">
        <v>8.0508883373140744E-2</v>
      </c>
      <c r="S164" s="5">
        <v>3.0041597891077857E-2</v>
      </c>
    </row>
    <row r="165" spans="1:19" x14ac:dyDescent="0.2">
      <c r="A165" t="s">
        <v>20</v>
      </c>
      <c r="B165">
        <v>8.0508883373140744E-2</v>
      </c>
      <c r="C165">
        <v>3.0041597891077857E-2</v>
      </c>
      <c r="D165">
        <v>2.6799134874597104</v>
      </c>
      <c r="E165">
        <v>8.0322991441808839E-3</v>
      </c>
      <c r="F165">
        <v>2.1238596935674446E-2</v>
      </c>
      <c r="G165">
        <v>0.13977916981060703</v>
      </c>
      <c r="Q165" s="5" t="s">
        <v>21</v>
      </c>
      <c r="R165" s="5">
        <v>-0.16575127906862788</v>
      </c>
      <c r="S165" s="5">
        <v>0.14557542672172519</v>
      </c>
    </row>
    <row r="166" spans="1:19" x14ac:dyDescent="0.2">
      <c r="A166" t="s">
        <v>21</v>
      </c>
      <c r="B166">
        <v>-0.16575127906862788</v>
      </c>
      <c r="C166">
        <v>0.14557542672172519</v>
      </c>
      <c r="D166">
        <v>-1.1385938052956552</v>
      </c>
      <c r="E166">
        <v>0.25635287427487757</v>
      </c>
      <c r="F166">
        <v>-0.45296294042355134</v>
      </c>
      <c r="G166">
        <v>0.1214603822862956</v>
      </c>
      <c r="Q166" s="5" t="s">
        <v>22</v>
      </c>
      <c r="R166" s="5">
        <v>0.12189277742649619</v>
      </c>
      <c r="S166" s="5">
        <v>0.13863453378025464</v>
      </c>
    </row>
    <row r="167" spans="1:19" x14ac:dyDescent="0.2">
      <c r="A167" t="s">
        <v>22</v>
      </c>
      <c r="B167">
        <v>0.12189277742649619</v>
      </c>
      <c r="C167">
        <v>0.13863453378025464</v>
      </c>
      <c r="D167">
        <v>0.87923819630471511</v>
      </c>
      <c r="E167">
        <v>0.38041893712079444</v>
      </c>
      <c r="F167">
        <v>-0.15162491484381591</v>
      </c>
      <c r="G167">
        <v>0.39541046969680826</v>
      </c>
    </row>
    <row r="170" spans="1:19" x14ac:dyDescent="0.2">
      <c r="A170" t="s">
        <v>74</v>
      </c>
    </row>
    <row r="172" spans="1:19" x14ac:dyDescent="0.2">
      <c r="A172" t="s">
        <v>75</v>
      </c>
    </row>
    <row r="175" spans="1:19" x14ac:dyDescent="0.2">
      <c r="A175" t="s">
        <v>76</v>
      </c>
    </row>
    <row r="177" spans="1:7" x14ac:dyDescent="0.2">
      <c r="A177" t="s">
        <v>54</v>
      </c>
      <c r="B177" t="s">
        <v>67</v>
      </c>
      <c r="C177" t="s">
        <v>68</v>
      </c>
      <c r="D177" t="s">
        <v>69</v>
      </c>
      <c r="E177" t="s">
        <v>70</v>
      </c>
      <c r="F177" t="s">
        <v>71</v>
      </c>
      <c r="G177" t="s">
        <v>72</v>
      </c>
    </row>
    <row r="178" spans="1:7" x14ac:dyDescent="0.2">
      <c r="A178" t="s">
        <v>0</v>
      </c>
      <c r="B178">
        <v>2.724607306804136E-2</v>
      </c>
      <c r="C178">
        <v>3.4450661159319287E-2</v>
      </c>
      <c r="D178">
        <v>0.79087228375792706</v>
      </c>
      <c r="E178">
        <v>0.43003672945737792</v>
      </c>
      <c r="F178">
        <v>-4.0723033045298201E-2</v>
      </c>
      <c r="G178">
        <v>9.5215179181380921E-2</v>
      </c>
    </row>
    <row r="179" spans="1:7" x14ac:dyDescent="0.2">
      <c r="A179" t="s">
        <v>2</v>
      </c>
      <c r="B179">
        <v>3.7327270672488345E-2</v>
      </c>
      <c r="C179">
        <v>4.3134995786882076E-2</v>
      </c>
      <c r="D179">
        <v>0.86535932116261072</v>
      </c>
      <c r="E179">
        <v>0.38796846128365653</v>
      </c>
      <c r="F179">
        <v>-4.7775511311245682E-2</v>
      </c>
      <c r="G179">
        <v>0.12243005265622237</v>
      </c>
    </row>
    <row r="180" spans="1:7" x14ac:dyDescent="0.2">
      <c r="A180" t="s">
        <v>3</v>
      </c>
      <c r="B180">
        <v>0.16240053515728797</v>
      </c>
      <c r="C180">
        <v>3.3081890090111483E-2</v>
      </c>
      <c r="D180">
        <v>4.9090464515457404</v>
      </c>
      <c r="E180" t="s">
        <v>62</v>
      </c>
      <c r="F180">
        <v>9.7131932979638125E-2</v>
      </c>
      <c r="G180">
        <v>0.22766913733493782</v>
      </c>
    </row>
    <row r="181" spans="1:7" x14ac:dyDescent="0.2">
      <c r="A181" t="s">
        <v>4</v>
      </c>
      <c r="B181">
        <v>7.4104834361747696E-2</v>
      </c>
      <c r="C181">
        <v>0.24022981334148769</v>
      </c>
      <c r="D181">
        <v>0.3084747614419005</v>
      </c>
      <c r="E181">
        <v>0.75807006188918291</v>
      </c>
      <c r="F181">
        <v>-0.39985430387030252</v>
      </c>
      <c r="G181">
        <v>0.54806397259379791</v>
      </c>
    </row>
    <row r="182" spans="1:7" x14ac:dyDescent="0.2">
      <c r="A182" t="s">
        <v>5</v>
      </c>
      <c r="B182">
        <v>1.207577528679007E-2</v>
      </c>
      <c r="C182">
        <v>4.112430645718114E-2</v>
      </c>
      <c r="D182">
        <v>0.2936408252711431</v>
      </c>
      <c r="E182">
        <v>0.76936332272195251</v>
      </c>
      <c r="F182">
        <v>-6.9060036200227284E-2</v>
      </c>
      <c r="G182">
        <v>9.3211586773807434E-2</v>
      </c>
    </row>
    <row r="183" spans="1:7" x14ac:dyDescent="0.2">
      <c r="A183" t="s">
        <v>6</v>
      </c>
      <c r="B183">
        <v>-9.6249355574649345E-4</v>
      </c>
      <c r="C183">
        <v>3.6791410378904474E-2</v>
      </c>
      <c r="D183">
        <v>-2.6160822480955224E-2</v>
      </c>
      <c r="E183">
        <v>0.97915741508162513</v>
      </c>
      <c r="F183">
        <v>-7.3549758703971943E-2</v>
      </c>
      <c r="G183">
        <v>7.1624771592478945E-2</v>
      </c>
    </row>
    <row r="184" spans="1:7" x14ac:dyDescent="0.2">
      <c r="A184" t="s">
        <v>7</v>
      </c>
      <c r="B184">
        <v>4.8086249680811426E-2</v>
      </c>
      <c r="C184">
        <v>4.0279039145918731E-2</v>
      </c>
      <c r="D184">
        <v>1.193828122528185</v>
      </c>
      <c r="E184">
        <v>0.23408207648884105</v>
      </c>
      <c r="F184">
        <v>-3.1381899658659874E-2</v>
      </c>
      <c r="G184">
        <v>0.12755439902028273</v>
      </c>
    </row>
    <row r="185" spans="1:7" x14ac:dyDescent="0.2">
      <c r="A185" t="s">
        <v>8</v>
      </c>
      <c r="B185">
        <v>0.12703967416625445</v>
      </c>
      <c r="C185">
        <v>3.3393635406706507E-2</v>
      </c>
      <c r="D185">
        <v>3.8043079951918273</v>
      </c>
      <c r="E185">
        <v>1.9339487728256555E-4</v>
      </c>
      <c r="F185">
        <v>6.1156017014594263E-2</v>
      </c>
      <c r="G185">
        <v>0.19292333131791461</v>
      </c>
    </row>
    <row r="186" spans="1:7" x14ac:dyDescent="0.2">
      <c r="A186" t="s">
        <v>9</v>
      </c>
      <c r="B186">
        <v>8.9735747795031545E-2</v>
      </c>
      <c r="C186">
        <v>7.4009070446042324E-2</v>
      </c>
      <c r="D186">
        <v>1.212496620403509</v>
      </c>
      <c r="E186">
        <v>0.22687683799728636</v>
      </c>
      <c r="F186">
        <v>-5.6279747792515794E-2</v>
      </c>
      <c r="G186">
        <v>0.23575124338257888</v>
      </c>
    </row>
    <row r="187" spans="1:7" x14ac:dyDescent="0.2">
      <c r="A187" t="s">
        <v>10</v>
      </c>
      <c r="B187">
        <v>2.8235193874661568E-3</v>
      </c>
      <c r="C187">
        <v>8.3493005015901081E-2</v>
      </c>
      <c r="D187">
        <v>3.3817436405941106E-2</v>
      </c>
      <c r="E187">
        <v>0.9730593883775307</v>
      </c>
      <c r="F187">
        <v>-0.16190321521432355</v>
      </c>
      <c r="G187">
        <v>0.16755025398925588</v>
      </c>
    </row>
    <row r="188" spans="1:7" x14ac:dyDescent="0.2">
      <c r="A188" t="s">
        <v>11</v>
      </c>
      <c r="B188">
        <v>0.16054296650705427</v>
      </c>
      <c r="C188">
        <v>6.3861160797734323E-2</v>
      </c>
      <c r="D188">
        <v>2.5139374934874348</v>
      </c>
      <c r="E188">
        <v>1.279702969171259E-2</v>
      </c>
      <c r="F188">
        <v>3.4548693285157972E-2</v>
      </c>
      <c r="G188">
        <v>0.28653723972895057</v>
      </c>
    </row>
    <row r="189" spans="1:7" x14ac:dyDescent="0.2">
      <c r="A189" t="s">
        <v>12</v>
      </c>
      <c r="B189">
        <v>3.2815980133870402E-2</v>
      </c>
      <c r="C189">
        <v>4.0627632343372085E-2</v>
      </c>
      <c r="D189">
        <v>0.80772563501904238</v>
      </c>
      <c r="E189">
        <v>0.42029151732334719</v>
      </c>
      <c r="F189">
        <v>-4.7339922857657764E-2</v>
      </c>
      <c r="G189">
        <v>0.11297188312539858</v>
      </c>
    </row>
    <row r="190" spans="1:7" x14ac:dyDescent="0.2">
      <c r="A190" t="s">
        <v>13</v>
      </c>
      <c r="B190">
        <v>4.6704581748158995E-2</v>
      </c>
      <c r="C190">
        <v>0.11341729073946863</v>
      </c>
      <c r="D190">
        <v>0.41179419331611705</v>
      </c>
      <c r="E190">
        <v>0.68096957688350557</v>
      </c>
      <c r="F190">
        <v>-0.17706098935970035</v>
      </c>
      <c r="G190">
        <v>0.27047015285601833</v>
      </c>
    </row>
    <row r="191" spans="1:7" x14ac:dyDescent="0.2">
      <c r="A191" t="s">
        <v>14</v>
      </c>
      <c r="B191">
        <v>-0.35153211010452756</v>
      </c>
      <c r="C191">
        <v>0.1011742627476673</v>
      </c>
      <c r="D191">
        <v>-3.4745210941765183</v>
      </c>
      <c r="E191">
        <v>6.3816697453388351E-4</v>
      </c>
      <c r="F191">
        <v>-0.55114291492575429</v>
      </c>
      <c r="G191">
        <v>-0.15192130528330086</v>
      </c>
    </row>
    <row r="192" spans="1:7" x14ac:dyDescent="0.2">
      <c r="A192" t="s">
        <v>15</v>
      </c>
      <c r="B192">
        <v>0.90728713266083139</v>
      </c>
      <c r="C192">
        <v>0.150392470051008</v>
      </c>
      <c r="D192">
        <v>6.0327962720015869</v>
      </c>
      <c r="E192" t="s">
        <v>62</v>
      </c>
      <c r="F192">
        <v>0.6105717312271195</v>
      </c>
      <c r="G192">
        <v>1.2040025340945433</v>
      </c>
    </row>
    <row r="193" spans="1:7" x14ac:dyDescent="0.2">
      <c r="A193" t="s">
        <v>16</v>
      </c>
      <c r="B193">
        <v>-0.25660904104279714</v>
      </c>
      <c r="C193">
        <v>6.1493546042660441E-2</v>
      </c>
      <c r="D193">
        <v>-4.1729426510023924</v>
      </c>
      <c r="E193" t="s">
        <v>62</v>
      </c>
      <c r="F193">
        <v>-0.37793215112564893</v>
      </c>
      <c r="G193">
        <v>-0.13528593095994534</v>
      </c>
    </row>
    <row r="194" spans="1:7" x14ac:dyDescent="0.2">
      <c r="A194" t="s">
        <v>17</v>
      </c>
      <c r="B194">
        <v>-0.18513321392688281</v>
      </c>
      <c r="C194">
        <v>3.871516212000016E-2</v>
      </c>
      <c r="D194">
        <v>-4.7819304837998713</v>
      </c>
      <c r="E194" t="s">
        <v>62</v>
      </c>
      <c r="F194">
        <v>-0.26151592687860803</v>
      </c>
      <c r="G194">
        <v>-0.10875050097515757</v>
      </c>
    </row>
    <row r="195" spans="1:7" x14ac:dyDescent="0.2">
      <c r="A195" t="s">
        <v>18</v>
      </c>
      <c r="B195">
        <v>4.9653699763953382E-2</v>
      </c>
      <c r="C195">
        <v>0.23081527053330061</v>
      </c>
      <c r="D195">
        <v>0.21512311403499471</v>
      </c>
      <c r="E195">
        <v>0.8299095873171396</v>
      </c>
      <c r="F195">
        <v>-0.40573110527376433</v>
      </c>
      <c r="G195">
        <v>0.50503850480167112</v>
      </c>
    </row>
    <row r="196" spans="1:7" x14ac:dyDescent="0.2">
      <c r="A196" t="s">
        <v>19</v>
      </c>
      <c r="B196">
        <v>0.14892986445907611</v>
      </c>
      <c r="C196">
        <v>7.013058800069373E-2</v>
      </c>
      <c r="D196">
        <v>2.1236078108685312</v>
      </c>
      <c r="E196">
        <v>3.5039156260341563E-2</v>
      </c>
      <c r="F196">
        <v>1.056638413090244E-2</v>
      </c>
      <c r="G196">
        <v>0.28729334478724977</v>
      </c>
    </row>
    <row r="197" spans="1:7" x14ac:dyDescent="0.2">
      <c r="A197" t="s">
        <v>20</v>
      </c>
      <c r="B197">
        <v>0.1014316692835123</v>
      </c>
      <c r="C197">
        <v>3.7848859583769386E-2</v>
      </c>
      <c r="D197">
        <v>2.6799134874597104</v>
      </c>
      <c r="E197">
        <v>8.0322991441808839E-3</v>
      </c>
      <c r="F197">
        <v>2.6758119727491481E-2</v>
      </c>
      <c r="G197">
        <v>0.17610521883953312</v>
      </c>
    </row>
    <row r="198" spans="1:7" x14ac:dyDescent="0.2">
      <c r="A198" t="s">
        <v>21</v>
      </c>
      <c r="B198">
        <v>-0.15448473166610383</v>
      </c>
      <c r="C198">
        <v>0.13568028470521079</v>
      </c>
      <c r="D198">
        <v>-1.138593805295655</v>
      </c>
      <c r="E198">
        <v>0.25635287427487757</v>
      </c>
      <c r="F198">
        <v>-0.42217386616394564</v>
      </c>
      <c r="G198">
        <v>0.11320440283173799</v>
      </c>
    </row>
    <row r="199" spans="1:7" x14ac:dyDescent="0.2">
      <c r="A199" t="s">
        <v>22</v>
      </c>
      <c r="B199">
        <v>0.11327290241113916</v>
      </c>
      <c r="C199">
        <v>0.12883073425063357</v>
      </c>
      <c r="D199">
        <v>0.87923819630471522</v>
      </c>
      <c r="E199">
        <v>0.38041893712079444</v>
      </c>
      <c r="F199">
        <v>-0.14090247629772576</v>
      </c>
      <c r="G199">
        <v>0.36744828112000405</v>
      </c>
    </row>
    <row r="219" spans="1:12" x14ac:dyDescent="0.2">
      <c r="F219" t="s">
        <v>77</v>
      </c>
    </row>
    <row r="222" spans="1:12" x14ac:dyDescent="0.2">
      <c r="A222" t="s">
        <v>78</v>
      </c>
    </row>
    <row r="224" spans="1:12" x14ac:dyDescent="0.2">
      <c r="A224" t="s">
        <v>79</v>
      </c>
      <c r="B224" t="s">
        <v>80</v>
      </c>
      <c r="C224" t="s">
        <v>23</v>
      </c>
      <c r="D224" t="s">
        <v>288</v>
      </c>
      <c r="E224" t="s">
        <v>289</v>
      </c>
      <c r="F224" t="s">
        <v>290</v>
      </c>
      <c r="G224" t="s">
        <v>291</v>
      </c>
      <c r="H224" t="s">
        <v>292</v>
      </c>
      <c r="I224" t="s">
        <v>293</v>
      </c>
      <c r="J224" t="s">
        <v>294</v>
      </c>
      <c r="K224" t="s">
        <v>295</v>
      </c>
      <c r="L224" t="s">
        <v>296</v>
      </c>
    </row>
    <row r="225" spans="1:12" x14ac:dyDescent="0.2">
      <c r="A225" t="s">
        <v>81</v>
      </c>
      <c r="B225">
        <v>1</v>
      </c>
      <c r="C225">
        <v>0.3115783724740579</v>
      </c>
      <c r="D225">
        <v>0.24577072220713905</v>
      </c>
      <c r="E225">
        <v>6.5807650266918843E-2</v>
      </c>
      <c r="F225">
        <v>0.96810307900890269</v>
      </c>
      <c r="G225">
        <v>1.9586140366604138E-2</v>
      </c>
      <c r="H225">
        <v>0.20712843180893689</v>
      </c>
      <c r="I225">
        <v>0.28441301260534124</v>
      </c>
      <c r="J225">
        <v>7.0741331400173676E-2</v>
      </c>
      <c r="K225">
        <v>0.10620228146513469</v>
      </c>
      <c r="L225">
        <v>0.38533916294914339</v>
      </c>
    </row>
    <row r="226" spans="1:12" x14ac:dyDescent="0.2">
      <c r="A226" t="s">
        <v>82</v>
      </c>
      <c r="B226">
        <v>1</v>
      </c>
      <c r="C226">
        <v>0.74321036691326148</v>
      </c>
      <c r="D226">
        <v>0.59447566682708874</v>
      </c>
      <c r="E226">
        <v>0.14873470008617273</v>
      </c>
      <c r="F226">
        <v>2.1880513971378308</v>
      </c>
      <c r="G226">
        <v>3.2490212267497424E-2</v>
      </c>
      <c r="H226">
        <v>0.53037440981370687</v>
      </c>
      <c r="I226">
        <v>0.65857692384047062</v>
      </c>
      <c r="J226">
        <v>7.5341442559828387E-2</v>
      </c>
      <c r="K226">
        <v>0.4458314802787039</v>
      </c>
      <c r="L226">
        <v>0.74311985337547359</v>
      </c>
    </row>
    <row r="227" spans="1:12" x14ac:dyDescent="0.2">
      <c r="A227" t="s">
        <v>83</v>
      </c>
      <c r="B227">
        <v>1</v>
      </c>
      <c r="C227">
        <v>0.20795888982672162</v>
      </c>
      <c r="D227">
        <v>0.21124676882402194</v>
      </c>
      <c r="E227">
        <v>-3.2878789973003197E-3</v>
      </c>
      <c r="F227">
        <v>-4.8368324469643363E-2</v>
      </c>
      <c r="G227">
        <v>2.4611934311251828E-2</v>
      </c>
      <c r="H227">
        <v>0.16268888579472937</v>
      </c>
      <c r="I227">
        <v>0.25980465185331447</v>
      </c>
      <c r="J227">
        <v>7.2294303955085237E-2</v>
      </c>
      <c r="K227">
        <v>6.861440556721457E-2</v>
      </c>
      <c r="L227">
        <v>0.35387913208082933</v>
      </c>
    </row>
    <row r="228" spans="1:12" x14ac:dyDescent="0.2">
      <c r="A228" t="s">
        <v>84</v>
      </c>
      <c r="B228">
        <v>1</v>
      </c>
      <c r="C228">
        <v>0.28255796633732189</v>
      </c>
      <c r="D228">
        <v>0.21124676882402194</v>
      </c>
      <c r="E228">
        <v>7.1311197513299951E-2</v>
      </c>
      <c r="F228">
        <v>1.0490663258819015</v>
      </c>
      <c r="G228">
        <v>2.4611934311251828E-2</v>
      </c>
      <c r="H228">
        <v>0.16268888579472937</v>
      </c>
      <c r="I228">
        <v>0.25980465185331447</v>
      </c>
      <c r="J228">
        <v>7.2294303955085237E-2</v>
      </c>
      <c r="K228">
        <v>6.861440556721457E-2</v>
      </c>
      <c r="L228">
        <v>0.35387913208082933</v>
      </c>
    </row>
    <row r="229" spans="1:12" x14ac:dyDescent="0.2">
      <c r="A229" t="s">
        <v>85</v>
      </c>
      <c r="B229">
        <v>1</v>
      </c>
      <c r="C229">
        <v>0.16079142048557668</v>
      </c>
      <c r="D229">
        <v>9.1511928640883977E-2</v>
      </c>
      <c r="E229">
        <v>6.9279491844692703E-2</v>
      </c>
      <c r="F229">
        <v>1.0191776958299139</v>
      </c>
      <c r="G229">
        <v>2.1610966581738236E-2</v>
      </c>
      <c r="H229">
        <v>4.8874776511550935E-2</v>
      </c>
      <c r="I229">
        <v>0.13414908077021703</v>
      </c>
      <c r="J229">
        <v>7.1328486247823078E-2</v>
      </c>
      <c r="K229">
        <v>-4.9214933704708336E-2</v>
      </c>
      <c r="L229">
        <v>0.23223879098647629</v>
      </c>
    </row>
    <row r="230" spans="1:12" x14ac:dyDescent="0.2">
      <c r="A230" t="s">
        <v>86</v>
      </c>
      <c r="B230">
        <v>1</v>
      </c>
      <c r="C230">
        <v>0.79216523509259718</v>
      </c>
      <c r="D230">
        <v>0.73137201872358681</v>
      </c>
      <c r="E230">
        <v>6.0793216369010361E-2</v>
      </c>
      <c r="F230">
        <v>0.89433522866989523</v>
      </c>
      <c r="G230">
        <v>3.9275754154329649E-2</v>
      </c>
      <c r="H230">
        <v>0.65388329101959242</v>
      </c>
      <c r="I230">
        <v>0.80886074642758121</v>
      </c>
      <c r="J230">
        <v>7.8506712695158881E-2</v>
      </c>
      <c r="K230">
        <v>0.57648294239759412</v>
      </c>
      <c r="L230">
        <v>0.88626109504957951</v>
      </c>
    </row>
    <row r="231" spans="1:12" x14ac:dyDescent="0.2">
      <c r="A231" t="s">
        <v>87</v>
      </c>
      <c r="B231">
        <v>1</v>
      </c>
      <c r="C231">
        <v>0.5724144779305893</v>
      </c>
      <c r="D231">
        <v>0.52940226652376665</v>
      </c>
      <c r="E231">
        <v>4.3012211406822654E-2</v>
      </c>
      <c r="F231">
        <v>0.63275704464499305</v>
      </c>
      <c r="G231">
        <v>2.4329673625102844E-2</v>
      </c>
      <c r="H231">
        <v>0.48140126704570008</v>
      </c>
      <c r="I231">
        <v>0.57740326600183323</v>
      </c>
      <c r="J231">
        <v>7.219869868988571E-2</v>
      </c>
      <c r="K231">
        <v>0.38695852677073733</v>
      </c>
      <c r="L231">
        <v>0.67184600627679592</v>
      </c>
    </row>
    <row r="232" spans="1:12" x14ac:dyDescent="0.2">
      <c r="A232" t="s">
        <v>88</v>
      </c>
      <c r="B232">
        <v>1</v>
      </c>
      <c r="C232">
        <v>8.2692021250186182E-2</v>
      </c>
      <c r="D232">
        <v>0.23549965720880864</v>
      </c>
      <c r="E232">
        <v>-0.15280763595862246</v>
      </c>
      <c r="F232">
        <v>-2.2479687736545628</v>
      </c>
      <c r="G232">
        <v>1.6846558513655446E-2</v>
      </c>
      <c r="H232">
        <v>0.2022623989174831</v>
      </c>
      <c r="I232">
        <v>0.26873691550013418</v>
      </c>
      <c r="J232">
        <v>7.0032318307784835E-2</v>
      </c>
      <c r="K232">
        <v>9.7330057141863074E-2</v>
      </c>
      <c r="L232">
        <v>0.37366925727575417</v>
      </c>
    </row>
    <row r="233" spans="1:12" x14ac:dyDescent="0.2">
      <c r="A233" t="s">
        <v>89</v>
      </c>
      <c r="B233">
        <v>1</v>
      </c>
      <c r="C233">
        <v>0.11223375204806117</v>
      </c>
      <c r="D233">
        <v>0.23542932282826493</v>
      </c>
      <c r="E233">
        <v>-0.12319557078020375</v>
      </c>
      <c r="F233">
        <v>-1.8123426517863204</v>
      </c>
      <c r="G233">
        <v>1.6911102477728177E-2</v>
      </c>
      <c r="H233">
        <v>0.20206472313345381</v>
      </c>
      <c r="I233">
        <v>0.26879392252307605</v>
      </c>
      <c r="J233">
        <v>7.0047872635941644E-2</v>
      </c>
      <c r="K233">
        <v>9.7229034996689168E-2</v>
      </c>
      <c r="L233">
        <v>0.37362961065984068</v>
      </c>
    </row>
    <row r="234" spans="1:12" x14ac:dyDescent="0.2">
      <c r="A234" t="s">
        <v>90</v>
      </c>
      <c r="B234">
        <v>1</v>
      </c>
      <c r="C234">
        <v>0.15096072687552753</v>
      </c>
      <c r="D234">
        <v>0.23794377693270299</v>
      </c>
      <c r="E234">
        <v>-8.6983050057175465E-2</v>
      </c>
      <c r="F234">
        <v>-1.2796165527926207</v>
      </c>
      <c r="G234">
        <v>1.5631149945519385E-2</v>
      </c>
      <c r="H234">
        <v>0.2071044474810205</v>
      </c>
      <c r="I234">
        <v>0.26878310638438546</v>
      </c>
      <c r="J234">
        <v>6.9749924175071254E-2</v>
      </c>
      <c r="K234">
        <v>0.10033132369912096</v>
      </c>
      <c r="L234">
        <v>0.37555623016628503</v>
      </c>
    </row>
    <row r="235" spans="1:12" x14ac:dyDescent="0.2">
      <c r="A235" t="s">
        <v>91</v>
      </c>
      <c r="B235">
        <v>1</v>
      </c>
      <c r="C235">
        <v>7.7727024477434084E-2</v>
      </c>
      <c r="D235">
        <v>3.3274335867772856E-2</v>
      </c>
      <c r="E235">
        <v>4.4452688609661228E-2</v>
      </c>
      <c r="F235">
        <v>0.65394805222015917</v>
      </c>
      <c r="G235">
        <v>1.3671261009666707E-2</v>
      </c>
      <c r="H235">
        <v>6.3017507562144678E-3</v>
      </c>
      <c r="I235">
        <v>6.0246920979331244E-2</v>
      </c>
      <c r="J235">
        <v>6.9337020785460002E-2</v>
      </c>
      <c r="K235">
        <v>-0.10352348352835515</v>
      </c>
      <c r="L235">
        <v>0.17007215526390085</v>
      </c>
    </row>
    <row r="236" spans="1:12" x14ac:dyDescent="0.2">
      <c r="A236" t="s">
        <v>92</v>
      </c>
      <c r="B236">
        <v>1</v>
      </c>
      <c r="C236">
        <v>0.68045280770567496</v>
      </c>
      <c r="D236">
        <v>0.72946815378799856</v>
      </c>
      <c r="E236">
        <v>-4.9015346082323608E-2</v>
      </c>
      <c r="F236">
        <v>-0.72106977332448929</v>
      </c>
      <c r="G236">
        <v>3.9253356347579441E-2</v>
      </c>
      <c r="H236">
        <v>0.65202361562500222</v>
      </c>
      <c r="I236">
        <v>0.80691269195099491</v>
      </c>
      <c r="J236">
        <v>7.8495509797433222E-2</v>
      </c>
      <c r="K236">
        <v>0.57460118011312111</v>
      </c>
      <c r="L236">
        <v>0.88433512746287601</v>
      </c>
    </row>
    <row r="237" spans="1:12" x14ac:dyDescent="0.2">
      <c r="A237" t="s">
        <v>93</v>
      </c>
      <c r="B237">
        <v>1</v>
      </c>
      <c r="C237">
        <v>0.7176902835013157</v>
      </c>
      <c r="D237">
        <v>0.72946815378799856</v>
      </c>
      <c r="E237">
        <v>-1.1777870286682868E-2</v>
      </c>
      <c r="F237">
        <v>-0.17326545534534871</v>
      </c>
      <c r="G237">
        <v>3.9253356347579441E-2</v>
      </c>
      <c r="H237">
        <v>0.65202361562500222</v>
      </c>
      <c r="I237">
        <v>0.80691269195099491</v>
      </c>
      <c r="J237">
        <v>7.8495509797433222E-2</v>
      </c>
      <c r="K237">
        <v>0.57460118011312111</v>
      </c>
      <c r="L237">
        <v>0.88433512746287601</v>
      </c>
    </row>
    <row r="238" spans="1:12" x14ac:dyDescent="0.2">
      <c r="A238" t="s">
        <v>94</v>
      </c>
      <c r="B238">
        <v>1</v>
      </c>
      <c r="C238">
        <v>1</v>
      </c>
      <c r="D238">
        <v>0.86370746122385367</v>
      </c>
      <c r="E238">
        <v>0.13629253877614633</v>
      </c>
      <c r="F238">
        <v>2.0050134885526476</v>
      </c>
      <c r="G238">
        <v>3.927671208978574E-2</v>
      </c>
      <c r="H238">
        <v>0.78621684357016097</v>
      </c>
      <c r="I238">
        <v>0.94119807887754636</v>
      </c>
      <c r="J238">
        <v>7.8507191940565546E-2</v>
      </c>
      <c r="K238">
        <v>0.70881743937516839</v>
      </c>
      <c r="L238">
        <v>1.0185974830725388</v>
      </c>
    </row>
    <row r="239" spans="1:12" x14ac:dyDescent="0.2">
      <c r="A239" t="s">
        <v>95</v>
      </c>
      <c r="B239">
        <v>1</v>
      </c>
      <c r="C239">
        <v>0.12089767141651359</v>
      </c>
      <c r="D239">
        <v>0.11681845397765994</v>
      </c>
      <c r="E239">
        <v>4.079217438853644E-3</v>
      </c>
      <c r="F239">
        <v>6.0009785283067857E-2</v>
      </c>
      <c r="G239">
        <v>2.1327194100426276E-2</v>
      </c>
      <c r="H239">
        <v>7.4741168081521703E-2</v>
      </c>
      <c r="I239">
        <v>0.15889573987379818</v>
      </c>
      <c r="J239">
        <v>7.1243022689987945E-2</v>
      </c>
      <c r="K239">
        <v>-2.3739793849782587E-2</v>
      </c>
      <c r="L239">
        <v>0.25737670180510247</v>
      </c>
    </row>
    <row r="240" spans="1:12" x14ac:dyDescent="0.2">
      <c r="A240" t="s">
        <v>96</v>
      </c>
      <c r="B240">
        <v>1</v>
      </c>
      <c r="C240">
        <v>0.1521771510848518</v>
      </c>
      <c r="D240">
        <v>0.11759213216364089</v>
      </c>
      <c r="E240">
        <v>3.4585018921210908E-2</v>
      </c>
      <c r="F240">
        <v>0.50878375339951309</v>
      </c>
      <c r="G240">
        <v>2.1285445537348711E-2</v>
      </c>
      <c r="H240">
        <v>7.5597213700184879E-2</v>
      </c>
      <c r="I240">
        <v>0.15958705062709691</v>
      </c>
      <c r="J240">
        <v>7.1230536046925252E-2</v>
      </c>
      <c r="K240">
        <v>-2.2941480259464908E-2</v>
      </c>
      <c r="L240">
        <v>0.2581257445867467</v>
      </c>
    </row>
    <row r="241" spans="1:12" x14ac:dyDescent="0.2">
      <c r="A241" t="s">
        <v>97</v>
      </c>
      <c r="B241">
        <v>1</v>
      </c>
      <c r="C241">
        <v>3.4010227893351869E-2</v>
      </c>
      <c r="D241">
        <v>4.5217808293527367E-2</v>
      </c>
      <c r="E241">
        <v>-1.1207580400175499E-2</v>
      </c>
      <c r="F241">
        <v>-0.16487586245126903</v>
      </c>
      <c r="G241">
        <v>1.7143379915106449E-2</v>
      </c>
      <c r="H241">
        <v>1.1394939025430331E-2</v>
      </c>
      <c r="I241">
        <v>7.9040677561624403E-2</v>
      </c>
      <c r="J241">
        <v>7.0104311912481912E-2</v>
      </c>
      <c r="K241">
        <v>-9.3093830874917793E-2</v>
      </c>
      <c r="L241">
        <v>0.18352944746197253</v>
      </c>
    </row>
    <row r="242" spans="1:12" x14ac:dyDescent="0.2">
      <c r="A242" t="s">
        <v>98</v>
      </c>
      <c r="B242">
        <v>1</v>
      </c>
      <c r="C242">
        <v>0</v>
      </c>
      <c r="D242">
        <v>3.0027547972789698E-2</v>
      </c>
      <c r="E242">
        <v>-3.0027547972789698E-2</v>
      </c>
      <c r="F242">
        <v>-0.44173833178417637</v>
      </c>
      <c r="G242">
        <v>2.6535658380829424E-2</v>
      </c>
      <c r="H242">
        <v>-2.2325728265742757E-2</v>
      </c>
      <c r="I242">
        <v>8.2380824211322146E-2</v>
      </c>
      <c r="J242">
        <v>7.2971639967270588E-2</v>
      </c>
      <c r="K242">
        <v>-0.11394115896327847</v>
      </c>
      <c r="L242">
        <v>0.17399625490885787</v>
      </c>
    </row>
    <row r="243" spans="1:12" x14ac:dyDescent="0.2">
      <c r="A243" t="s">
        <v>99</v>
      </c>
      <c r="B243">
        <v>1</v>
      </c>
      <c r="C243">
        <v>4.8036343776376549E-2</v>
      </c>
      <c r="D243">
        <v>3.6684730783855271E-2</v>
      </c>
      <c r="E243">
        <v>1.1351612992521277E-2</v>
      </c>
      <c r="F243">
        <v>0.16699474066014011</v>
      </c>
      <c r="G243">
        <v>2.5584937236822539E-2</v>
      </c>
      <c r="H243">
        <v>-1.3792829165159205E-2</v>
      </c>
      <c r="I243">
        <v>8.716229073286974E-2</v>
      </c>
      <c r="J243">
        <v>7.2631316160599951E-2</v>
      </c>
      <c r="K243">
        <v>-0.10661253751649212</v>
      </c>
      <c r="L243">
        <v>0.17998199908420265</v>
      </c>
    </row>
    <row r="244" spans="1:12" x14ac:dyDescent="0.2">
      <c r="A244" t="s">
        <v>100</v>
      </c>
      <c r="B244">
        <v>1</v>
      </c>
      <c r="C244">
        <v>6.1690084901444814E-2</v>
      </c>
      <c r="D244">
        <v>7.8159601313635113E-2</v>
      </c>
      <c r="E244">
        <v>-1.6469516412190299E-2</v>
      </c>
      <c r="F244">
        <v>-0.24228474172468886</v>
      </c>
      <c r="G244">
        <v>2.7075962783299143E-2</v>
      </c>
      <c r="H244">
        <v>2.4740336614238689E-2</v>
      </c>
      <c r="I244">
        <v>0.13157886601303154</v>
      </c>
      <c r="J244">
        <v>7.3169849217088592E-2</v>
      </c>
      <c r="K244">
        <v>-6.6200160687275578E-2</v>
      </c>
      <c r="L244">
        <v>0.2225193633145458</v>
      </c>
    </row>
    <row r="245" spans="1:12" x14ac:dyDescent="0.2">
      <c r="A245" t="s">
        <v>101</v>
      </c>
      <c r="B245">
        <v>1</v>
      </c>
      <c r="C245">
        <v>5.7097462886649122E-3</v>
      </c>
      <c r="D245">
        <v>3.169561262642058E-2</v>
      </c>
      <c r="E245">
        <v>-2.5985866337755667E-2</v>
      </c>
      <c r="F245">
        <v>-0.38228073955318459</v>
      </c>
      <c r="G245">
        <v>1.5887544888984056E-2</v>
      </c>
      <c r="H245">
        <v>3.5043119591302019E-4</v>
      </c>
      <c r="I245">
        <v>6.304079405692814E-2</v>
      </c>
      <c r="J245">
        <v>6.9807830194100445E-2</v>
      </c>
      <c r="K245">
        <v>-0.10603108573975252</v>
      </c>
      <c r="L245">
        <v>0.16942231099259369</v>
      </c>
    </row>
    <row r="246" spans="1:12" x14ac:dyDescent="0.2">
      <c r="A246" t="s">
        <v>102</v>
      </c>
      <c r="B246">
        <v>1</v>
      </c>
      <c r="C246">
        <v>3.0286480313787795E-2</v>
      </c>
      <c r="D246">
        <v>4.7871814475181587E-2</v>
      </c>
      <c r="E246">
        <v>-1.7585334161393792E-2</v>
      </c>
      <c r="F246">
        <v>-0.25869965084597241</v>
      </c>
      <c r="G246">
        <v>1.7842703950735183E-2</v>
      </c>
      <c r="H246">
        <v>1.2669220464925281E-2</v>
      </c>
      <c r="I246">
        <v>8.3074408485437901E-2</v>
      </c>
      <c r="J246">
        <v>7.0278596728182194E-2</v>
      </c>
      <c r="K246">
        <v>-9.0783678272081517E-2</v>
      </c>
      <c r="L246">
        <v>0.1865273072224447</v>
      </c>
    </row>
    <row r="247" spans="1:12" x14ac:dyDescent="0.2">
      <c r="A247" t="s">
        <v>103</v>
      </c>
      <c r="B247">
        <v>1</v>
      </c>
      <c r="C247">
        <v>5.1635966436621814E-2</v>
      </c>
      <c r="D247">
        <v>5.7768778156856271E-2</v>
      </c>
      <c r="E247">
        <v>-6.1328117202344573E-3</v>
      </c>
      <c r="F247">
        <v>-9.0220420958039574E-2</v>
      </c>
      <c r="G247">
        <v>1.29289484003559E-2</v>
      </c>
      <c r="H247">
        <v>3.226073168733401E-2</v>
      </c>
      <c r="I247">
        <v>8.3276824626378532E-2</v>
      </c>
      <c r="J247">
        <v>6.9194485188835267E-2</v>
      </c>
      <c r="K247">
        <v>-7.8747826981957147E-2</v>
      </c>
      <c r="L247">
        <v>0.19428538329566969</v>
      </c>
    </row>
    <row r="248" spans="1:12" x14ac:dyDescent="0.2">
      <c r="A248" t="s">
        <v>104</v>
      </c>
      <c r="B248">
        <v>1</v>
      </c>
      <c r="C248">
        <v>6.6282706916240511E-2</v>
      </c>
      <c r="D248">
        <v>0.11066122086859123</v>
      </c>
      <c r="E248">
        <v>-4.437851395235072E-2</v>
      </c>
      <c r="F248">
        <v>-0.6528568612441028</v>
      </c>
      <c r="G248">
        <v>2.4961241870483097E-2</v>
      </c>
      <c r="H248">
        <v>6.1414174793928224E-2</v>
      </c>
      <c r="I248">
        <v>0.15990826694325425</v>
      </c>
      <c r="J248">
        <v>7.2413967364905768E-2</v>
      </c>
      <c r="K248">
        <v>-3.220723118089161E-2</v>
      </c>
      <c r="L248">
        <v>0.25352967291807404</v>
      </c>
    </row>
    <row r="249" spans="1:12" x14ac:dyDescent="0.2">
      <c r="A249" t="s">
        <v>105</v>
      </c>
      <c r="B249">
        <v>1</v>
      </c>
      <c r="C249">
        <v>8.0432947718583989E-2</v>
      </c>
      <c r="D249">
        <v>5.7582655278969948E-2</v>
      </c>
      <c r="E249">
        <v>2.2850292439614041E-2</v>
      </c>
      <c r="F249">
        <v>0.33615299098689339</v>
      </c>
      <c r="G249">
        <v>1.3136583986599467E-2</v>
      </c>
      <c r="H249">
        <v>3.1664956143304973E-2</v>
      </c>
      <c r="I249">
        <v>8.3500354414634922E-2</v>
      </c>
      <c r="J249">
        <v>6.923358226067651E-2</v>
      </c>
      <c r="K249">
        <v>-7.9011086057967778E-2</v>
      </c>
      <c r="L249">
        <v>0.19417639661590766</v>
      </c>
    </row>
    <row r="250" spans="1:12" x14ac:dyDescent="0.2">
      <c r="A250" t="s">
        <v>106</v>
      </c>
      <c r="B250">
        <v>1</v>
      </c>
      <c r="C250">
        <v>2.9219006007646094E-2</v>
      </c>
      <c r="D250">
        <v>5.7239210966224516E-2</v>
      </c>
      <c r="E250">
        <v>-2.8020204958578421E-2</v>
      </c>
      <c r="F250">
        <v>-0.4122081032347179</v>
      </c>
      <c r="G250">
        <v>1.7023119943854557E-2</v>
      </c>
      <c r="H250">
        <v>2.3653607471036918E-2</v>
      </c>
      <c r="I250">
        <v>9.0824814461412107E-2</v>
      </c>
      <c r="J250">
        <v>7.0075000438328483E-2</v>
      </c>
      <c r="K250">
        <v>-8.1014598406506141E-2</v>
      </c>
      <c r="L250">
        <v>0.19549302033895516</v>
      </c>
    </row>
    <row r="251" spans="1:12" x14ac:dyDescent="0.2">
      <c r="A251" t="s">
        <v>107</v>
      </c>
      <c r="B251">
        <v>1</v>
      </c>
      <c r="C251">
        <v>6.9758204657166976E-3</v>
      </c>
      <c r="D251">
        <v>2.6362704636254397E-3</v>
      </c>
      <c r="E251">
        <v>4.3395500020912579E-3</v>
      </c>
      <c r="F251">
        <v>6.3839564267948401E-2</v>
      </c>
      <c r="G251">
        <v>1.9585239403913369E-2</v>
      </c>
      <c r="H251">
        <v>-3.6004242388756935E-2</v>
      </c>
      <c r="I251">
        <v>4.1276783316007815E-2</v>
      </c>
      <c r="J251">
        <v>7.0741081956084612E-2</v>
      </c>
      <c r="K251">
        <v>-0.13693167814002255</v>
      </c>
      <c r="L251">
        <v>0.14220421906727343</v>
      </c>
    </row>
    <row r="252" spans="1:12" x14ac:dyDescent="0.2">
      <c r="A252" t="s">
        <v>108</v>
      </c>
      <c r="B252">
        <v>1</v>
      </c>
      <c r="C252">
        <v>3.5028052231766048E-2</v>
      </c>
      <c r="D252">
        <v>6.4565532403543097E-2</v>
      </c>
      <c r="E252">
        <v>-2.9537480171777049E-2</v>
      </c>
      <c r="F252">
        <v>-0.43452889420117302</v>
      </c>
      <c r="G252">
        <v>2.0114259536645824E-2</v>
      </c>
      <c r="H252">
        <v>2.4881294283552659E-2</v>
      </c>
      <c r="I252">
        <v>0.10424977052353354</v>
      </c>
      <c r="J252">
        <v>7.0889368106341777E-2</v>
      </c>
      <c r="K252">
        <v>-7.5294975957822086E-2</v>
      </c>
      <c r="L252">
        <v>0.20442604076490828</v>
      </c>
    </row>
    <row r="253" spans="1:12" x14ac:dyDescent="0.2">
      <c r="A253" t="s">
        <v>109</v>
      </c>
      <c r="B253">
        <v>1</v>
      </c>
      <c r="C253">
        <v>4.9923042550022341E-2</v>
      </c>
      <c r="D253">
        <v>6.4846869925717976E-2</v>
      </c>
      <c r="E253">
        <v>-1.4923827375695635E-2</v>
      </c>
      <c r="F253">
        <v>-0.21954595209534672</v>
      </c>
      <c r="G253">
        <v>2.0123724965698617E-2</v>
      </c>
      <c r="H253">
        <v>2.5143957076998173E-2</v>
      </c>
      <c r="I253">
        <v>0.10454978277443777</v>
      </c>
      <c r="J253">
        <v>7.089205442293206E-2</v>
      </c>
      <c r="K253">
        <v>-7.5018938378557859E-2</v>
      </c>
      <c r="L253">
        <v>0.20471267822999381</v>
      </c>
    </row>
    <row r="254" spans="1:12" x14ac:dyDescent="0.2">
      <c r="A254" t="s">
        <v>110</v>
      </c>
      <c r="B254">
        <v>1</v>
      </c>
      <c r="C254">
        <v>1.9115237575095577E-3</v>
      </c>
      <c r="D254">
        <v>-1.0389617560425571E-2</v>
      </c>
      <c r="E254">
        <v>1.2301141317935128E-2</v>
      </c>
      <c r="F254">
        <v>0.18096334904701961</v>
      </c>
      <c r="G254">
        <v>2.2822110184629159E-2</v>
      </c>
      <c r="H254">
        <v>-5.541628400655764E-2</v>
      </c>
      <c r="I254">
        <v>3.4637048885706498E-2</v>
      </c>
      <c r="J254">
        <v>7.1704726392952875E-2</v>
      </c>
      <c r="K254">
        <v>-0.15185877934201891</v>
      </c>
      <c r="L254">
        <v>0.1310795442211678</v>
      </c>
    </row>
    <row r="255" spans="1:12" x14ac:dyDescent="0.2">
      <c r="A255" t="s">
        <v>111</v>
      </c>
      <c r="B255">
        <v>1</v>
      </c>
      <c r="C255">
        <v>2.4254009234893997E-2</v>
      </c>
      <c r="D255">
        <v>7.6359488784112084E-3</v>
      </c>
      <c r="E255">
        <v>1.6618060356482788E-2</v>
      </c>
      <c r="F255">
        <v>0.24446998689382046</v>
      </c>
      <c r="G255">
        <v>1.5151099012214965E-2</v>
      </c>
      <c r="H255">
        <v>-2.2256268624543132E-2</v>
      </c>
      <c r="I255">
        <v>3.7528166381365552E-2</v>
      </c>
      <c r="J255">
        <v>6.9643914846071228E-2</v>
      </c>
      <c r="K255">
        <v>-0.12976735425211519</v>
      </c>
      <c r="L255">
        <v>0.14503925200893761</v>
      </c>
    </row>
    <row r="256" spans="1:12" x14ac:dyDescent="0.2">
      <c r="A256" t="s">
        <v>112</v>
      </c>
      <c r="B256">
        <v>1</v>
      </c>
      <c r="C256">
        <v>4.1631497939526342E-2</v>
      </c>
      <c r="D256">
        <v>7.7238668540908634E-3</v>
      </c>
      <c r="E256">
        <v>3.3907631085435479E-2</v>
      </c>
      <c r="F256">
        <v>0.49881863161143081</v>
      </c>
      <c r="G256">
        <v>1.5100367610447599E-2</v>
      </c>
      <c r="H256">
        <v>-2.2068260609544397E-2</v>
      </c>
      <c r="I256">
        <v>3.751599431772612E-2</v>
      </c>
      <c r="J256">
        <v>6.9632895787691704E-2</v>
      </c>
      <c r="K256">
        <v>-0.12965769632941965</v>
      </c>
      <c r="L256">
        <v>0.14510543003760135</v>
      </c>
    </row>
    <row r="257" spans="1:12" x14ac:dyDescent="0.2">
      <c r="A257" t="s">
        <v>113</v>
      </c>
      <c r="B257">
        <v>1</v>
      </c>
      <c r="C257">
        <v>6.893898018966288E-2</v>
      </c>
      <c r="D257">
        <v>0.11392632389226492</v>
      </c>
      <c r="E257">
        <v>-4.4987343702602045E-2</v>
      </c>
      <c r="F257">
        <v>-0.66181341801857896</v>
      </c>
      <c r="G257">
        <v>1.6551854635169956E-2</v>
      </c>
      <c r="H257">
        <v>8.1270498830802812E-2</v>
      </c>
      <c r="I257">
        <v>0.14658214895372704</v>
      </c>
      <c r="J257">
        <v>6.9962010874993263E-2</v>
      </c>
      <c r="K257">
        <v>-2.4104563790094818E-2</v>
      </c>
      <c r="L257">
        <v>0.2519572115746247</v>
      </c>
    </row>
    <row r="258" spans="1:12" x14ac:dyDescent="0.2">
      <c r="A258" t="s">
        <v>114</v>
      </c>
      <c r="B258">
        <v>1</v>
      </c>
      <c r="C258">
        <v>9.8728960826175466E-2</v>
      </c>
      <c r="D258">
        <v>0.11485825443446926</v>
      </c>
      <c r="E258">
        <v>-1.6129293608293793E-2</v>
      </c>
      <c r="F258">
        <v>-0.23727968923207887</v>
      </c>
      <c r="G258">
        <v>1.6617762813096577E-2</v>
      </c>
      <c r="H258">
        <v>8.2072396456700697E-2</v>
      </c>
      <c r="I258">
        <v>0.14764411241223782</v>
      </c>
      <c r="J258">
        <v>6.9977632960262479E-2</v>
      </c>
      <c r="K258">
        <v>-2.3203454693274783E-2</v>
      </c>
      <c r="L258">
        <v>0.2529199635622133</v>
      </c>
    </row>
    <row r="259" spans="1:12" x14ac:dyDescent="0.2">
      <c r="A259" t="s">
        <v>115</v>
      </c>
      <c r="B259">
        <v>1</v>
      </c>
      <c r="C259">
        <v>9.5104513182066433E-2</v>
      </c>
      <c r="D259">
        <v>0.12125190052911081</v>
      </c>
      <c r="E259">
        <v>-2.6147387347044374E-2</v>
      </c>
      <c r="F259">
        <v>-0.38465689165378053</v>
      </c>
      <c r="G259">
        <v>1.1622875421143677E-2</v>
      </c>
      <c r="H259">
        <v>9.8320658391595595E-2</v>
      </c>
      <c r="I259">
        <v>0.14418314266662602</v>
      </c>
      <c r="J259">
        <v>6.8962383274248182E-2</v>
      </c>
      <c r="K259">
        <v>-1.4806781332447561E-2</v>
      </c>
      <c r="L259">
        <v>0.25731058239066917</v>
      </c>
    </row>
    <row r="260" spans="1:12" x14ac:dyDescent="0.2">
      <c r="A260" t="s">
        <v>116</v>
      </c>
      <c r="B260">
        <v>1</v>
      </c>
      <c r="C260">
        <v>0.15210267613326051</v>
      </c>
      <c r="D260">
        <v>0.11005278665703205</v>
      </c>
      <c r="E260">
        <v>4.2049889476228453E-2</v>
      </c>
      <c r="F260">
        <v>0.61860022822277894</v>
      </c>
      <c r="G260">
        <v>1.446955483180907E-2</v>
      </c>
      <c r="H260">
        <v>8.1505215299030029E-2</v>
      </c>
      <c r="I260">
        <v>0.13860035801503406</v>
      </c>
      <c r="J260">
        <v>6.9498827981769651E-2</v>
      </c>
      <c r="K260">
        <v>-2.706426871674561E-2</v>
      </c>
      <c r="L260">
        <v>0.24716984203080972</v>
      </c>
    </row>
    <row r="261" spans="1:12" x14ac:dyDescent="0.2">
      <c r="A261" t="s">
        <v>117</v>
      </c>
      <c r="B261">
        <v>1</v>
      </c>
      <c r="C261">
        <v>1.1270542674147262E-2</v>
      </c>
      <c r="D261">
        <v>2.7380301913940482E-2</v>
      </c>
      <c r="E261">
        <v>-1.6109759239793221E-2</v>
      </c>
      <c r="F261">
        <v>-0.23699231713757021</v>
      </c>
      <c r="G261">
        <v>1.6301393152726693E-2</v>
      </c>
      <c r="H261">
        <v>-4.7813775345023762E-3</v>
      </c>
      <c r="I261">
        <v>5.9541981362383339E-2</v>
      </c>
      <c r="J261">
        <v>6.9903179416451758E-2</v>
      </c>
      <c r="K261">
        <v>-0.11053451479869483</v>
      </c>
      <c r="L261">
        <v>0.16529511862657578</v>
      </c>
    </row>
    <row r="262" spans="1:12" x14ac:dyDescent="0.2">
      <c r="A262" t="s">
        <v>118</v>
      </c>
      <c r="B262">
        <v>1</v>
      </c>
      <c r="C262">
        <v>3.1254654684474456E-2</v>
      </c>
      <c r="D262">
        <v>4.5358465012066654E-2</v>
      </c>
      <c r="E262">
        <v>-1.4103810327592198E-2</v>
      </c>
      <c r="F262">
        <v>-0.20748259736548186</v>
      </c>
      <c r="G262">
        <v>1.3765401418407795E-2</v>
      </c>
      <c r="H262">
        <v>1.8200146471425867E-2</v>
      </c>
      <c r="I262">
        <v>7.2516783552707437E-2</v>
      </c>
      <c r="J262">
        <v>6.9355643966578395E-2</v>
      </c>
      <c r="K262">
        <v>-9.1476096813118093E-2</v>
      </c>
      <c r="L262">
        <v>0.18219302683725142</v>
      </c>
    </row>
    <row r="263" spans="1:12" x14ac:dyDescent="0.2">
      <c r="A263" t="s">
        <v>119</v>
      </c>
      <c r="B263">
        <v>1</v>
      </c>
      <c r="C263">
        <v>7.0478129189216032E-2</v>
      </c>
      <c r="D263">
        <v>9.0060437935159207E-2</v>
      </c>
      <c r="E263">
        <v>-1.9582308745943175E-2</v>
      </c>
      <c r="F263">
        <v>-0.28807734836538423</v>
      </c>
      <c r="G263">
        <v>1.9666718367224154E-2</v>
      </c>
      <c r="H263">
        <v>5.1259171932709131E-2</v>
      </c>
      <c r="I263">
        <v>0.12886170393760929</v>
      </c>
      <c r="J263">
        <v>7.0763683377454215E-2</v>
      </c>
      <c r="K263">
        <v>-4.9552101929024497E-2</v>
      </c>
      <c r="L263">
        <v>0.22967297779934293</v>
      </c>
    </row>
    <row r="264" spans="1:12" x14ac:dyDescent="0.2">
      <c r="A264" t="s">
        <v>120</v>
      </c>
      <c r="B264">
        <v>1</v>
      </c>
      <c r="C264">
        <v>1.1270542674147262E-2</v>
      </c>
      <c r="D264">
        <v>5.089102100563897E-2</v>
      </c>
      <c r="E264">
        <v>-3.962047833149171E-2</v>
      </c>
      <c r="F264">
        <v>-0.58286091220315683</v>
      </c>
      <c r="G264">
        <v>1.6971633955783681E-2</v>
      </c>
      <c r="H264">
        <v>1.740699630368138E-2</v>
      </c>
      <c r="I264">
        <v>8.437504570759656E-2</v>
      </c>
      <c r="J264">
        <v>7.0062510895185504E-2</v>
      </c>
      <c r="K264">
        <v>-8.7338147241069003E-2</v>
      </c>
      <c r="L264">
        <v>0.18912018925234694</v>
      </c>
    </row>
    <row r="265" spans="1:12" x14ac:dyDescent="0.2">
      <c r="A265" t="s">
        <v>121</v>
      </c>
      <c r="B265">
        <v>1</v>
      </c>
      <c r="C265">
        <v>7.0478129189216032E-2</v>
      </c>
      <c r="D265">
        <v>0.11285658210377209</v>
      </c>
      <c r="E265">
        <v>-4.2378452914556053E-2</v>
      </c>
      <c r="F265">
        <v>-0.62343375859507677</v>
      </c>
      <c r="G265">
        <v>2.0610033108269518E-2</v>
      </c>
      <c r="H265">
        <v>7.2194212204480079E-2</v>
      </c>
      <c r="I265">
        <v>0.15351895200306409</v>
      </c>
      <c r="J265">
        <v>7.103163054958575E-2</v>
      </c>
      <c r="K265">
        <v>-2.7284601599528502E-2</v>
      </c>
      <c r="L265">
        <v>0.25299776580707267</v>
      </c>
    </row>
    <row r="266" spans="1:12" x14ac:dyDescent="0.2">
      <c r="A266" t="s">
        <v>122</v>
      </c>
      <c r="B266">
        <v>1</v>
      </c>
      <c r="C266">
        <v>8.1922446750409611E-4</v>
      </c>
      <c r="D266">
        <v>-7.2570367752237144E-2</v>
      </c>
      <c r="E266">
        <v>7.3389592219741243E-2</v>
      </c>
      <c r="F266">
        <v>1.0796418031484571</v>
      </c>
      <c r="G266">
        <v>2.6944268678243642E-2</v>
      </c>
      <c r="H266">
        <v>-0.12572980781257589</v>
      </c>
      <c r="I266">
        <v>-1.9410927691898401E-2</v>
      </c>
      <c r="J266">
        <v>7.3121219139277618E-2</v>
      </c>
      <c r="K266">
        <v>-0.21683418550105504</v>
      </c>
      <c r="L266">
        <v>7.1693449996580741E-2</v>
      </c>
    </row>
    <row r="267" spans="1:12" x14ac:dyDescent="0.2">
      <c r="A267" t="s">
        <v>123</v>
      </c>
      <c r="B267">
        <v>1</v>
      </c>
      <c r="C267">
        <v>6.6555781738741868E-2</v>
      </c>
      <c r="D267">
        <v>2.0489352001402464E-2</v>
      </c>
      <c r="E267">
        <v>4.6066429737339404E-2</v>
      </c>
      <c r="F267">
        <v>0.67768796312857038</v>
      </c>
      <c r="G267">
        <v>1.1897787026422002E-2</v>
      </c>
      <c r="H267">
        <v>-2.9842743877396896E-3</v>
      </c>
      <c r="I267">
        <v>4.3962978390544617E-2</v>
      </c>
      <c r="J267">
        <v>6.9009248727507341E-2</v>
      </c>
      <c r="K267">
        <v>-0.11566179261292835</v>
      </c>
      <c r="L267">
        <v>0.15664049661573326</v>
      </c>
    </row>
    <row r="268" spans="1:12" x14ac:dyDescent="0.2">
      <c r="A268" t="s">
        <v>124</v>
      </c>
      <c r="B268">
        <v>1</v>
      </c>
      <c r="C268">
        <v>9.2522714860235347E-2</v>
      </c>
      <c r="D268">
        <v>0.11286197470069292</v>
      </c>
      <c r="E268">
        <v>-2.0339259840457577E-2</v>
      </c>
      <c r="F268">
        <v>-0.29921293339670285</v>
      </c>
      <c r="G268">
        <v>1.5881200376930887E-2</v>
      </c>
      <c r="H268">
        <v>8.1529310615236744E-2</v>
      </c>
      <c r="I268">
        <v>0.1441946387861491</v>
      </c>
      <c r="J268">
        <v>6.9806386521729574E-2</v>
      </c>
      <c r="K268">
        <v>-2.4861875385729759E-2</v>
      </c>
      <c r="L268">
        <v>0.25058582478711561</v>
      </c>
    </row>
    <row r="269" spans="1:12" x14ac:dyDescent="0.2">
      <c r="A269" t="s">
        <v>125</v>
      </c>
      <c r="B269">
        <v>1</v>
      </c>
      <c r="C269">
        <v>0.13596643662181621</v>
      </c>
      <c r="D269">
        <v>0.11286197470069292</v>
      </c>
      <c r="E269">
        <v>2.3104461921123282E-2</v>
      </c>
      <c r="F269">
        <v>0.33989210424562782</v>
      </c>
      <c r="G269">
        <v>1.5881200376930887E-2</v>
      </c>
      <c r="H269">
        <v>8.1529310615236744E-2</v>
      </c>
      <c r="I269">
        <v>0.1441946387861491</v>
      </c>
      <c r="J269">
        <v>6.9806386521729574E-2</v>
      </c>
      <c r="K269">
        <v>-2.4861875385729759E-2</v>
      </c>
      <c r="L269">
        <v>0.25058582478711561</v>
      </c>
    </row>
    <row r="270" spans="1:12" x14ac:dyDescent="0.2">
      <c r="A270" t="s">
        <v>126</v>
      </c>
      <c r="B270">
        <v>1</v>
      </c>
      <c r="C270">
        <v>0.12092249640037733</v>
      </c>
      <c r="D270">
        <v>0.23569307675530385</v>
      </c>
      <c r="E270">
        <v>-0.11477058035492652</v>
      </c>
      <c r="F270">
        <v>-1.6884017552758197</v>
      </c>
      <c r="G270">
        <v>1.6676796142095617E-2</v>
      </c>
      <c r="H270">
        <v>0.20279074952940088</v>
      </c>
      <c r="I270">
        <v>0.26859540398120685</v>
      </c>
      <c r="J270">
        <v>6.9991675243373727E-2</v>
      </c>
      <c r="K270">
        <v>9.7603663037901911E-2</v>
      </c>
      <c r="L270">
        <v>0.37378249047270579</v>
      </c>
    </row>
    <row r="271" spans="1:12" x14ac:dyDescent="0.2">
      <c r="A271" t="s">
        <v>127</v>
      </c>
      <c r="B271">
        <v>1</v>
      </c>
      <c r="C271">
        <v>0.1596494712278437</v>
      </c>
      <c r="D271">
        <v>0.23855920276246059</v>
      </c>
      <c r="E271">
        <v>-7.8909731534616889E-2</v>
      </c>
      <c r="F271">
        <v>-1.1608491376394083</v>
      </c>
      <c r="G271">
        <v>1.5668351739452607E-2</v>
      </c>
      <c r="H271">
        <v>0.20764647638327766</v>
      </c>
      <c r="I271">
        <v>0.26947192914164353</v>
      </c>
      <c r="J271">
        <v>6.9758270621053137E-2</v>
      </c>
      <c r="K271">
        <v>0.10093028248721603</v>
      </c>
      <c r="L271">
        <v>0.37618812303770516</v>
      </c>
    </row>
    <row r="272" spans="1:12" x14ac:dyDescent="0.2">
      <c r="A272" t="s">
        <v>128</v>
      </c>
      <c r="B272">
        <v>1</v>
      </c>
      <c r="C272">
        <v>3.3786803038578027E-2</v>
      </c>
      <c r="D272">
        <v>-4.4872188358047002E-2</v>
      </c>
      <c r="E272">
        <v>7.8658991396625022E-2</v>
      </c>
      <c r="F272">
        <v>1.1571604738041783</v>
      </c>
      <c r="G272">
        <v>3.1943231178490135E-2</v>
      </c>
      <c r="H272">
        <v>-0.10789428420500614</v>
      </c>
      <c r="I272">
        <v>1.814990748891214E-2</v>
      </c>
      <c r="J272">
        <v>7.5107184023443074E-2</v>
      </c>
      <c r="K272">
        <v>-0.1930541967425965</v>
      </c>
      <c r="L272">
        <v>0.10330982002650251</v>
      </c>
    </row>
    <row r="273" spans="1:12" x14ac:dyDescent="0.2">
      <c r="A273" t="s">
        <v>129</v>
      </c>
      <c r="B273">
        <v>1</v>
      </c>
      <c r="C273">
        <v>4.3120996971351966E-2</v>
      </c>
      <c r="D273">
        <v>5.4468643056794386E-2</v>
      </c>
      <c r="E273">
        <v>-1.134764608544242E-2</v>
      </c>
      <c r="F273">
        <v>-0.16693638308405881</v>
      </c>
      <c r="G273">
        <v>2.0250979480830083E-2</v>
      </c>
      <c r="H273">
        <v>1.4514664615969612E-2</v>
      </c>
      <c r="I273">
        <v>9.4422621497619152E-2</v>
      </c>
      <c r="J273">
        <v>7.0928282396670789E-2</v>
      </c>
      <c r="K273">
        <v>-8.5468640885639213E-2</v>
      </c>
      <c r="L273">
        <v>0.19440592699922798</v>
      </c>
    </row>
    <row r="274" spans="1:12" x14ac:dyDescent="0.2">
      <c r="A274" t="s">
        <v>130</v>
      </c>
      <c r="B274">
        <v>1</v>
      </c>
      <c r="C274">
        <v>0.1947768233950648</v>
      </c>
      <c r="D274">
        <v>0.25534812363326309</v>
      </c>
      <c r="E274">
        <v>-6.0571300238198289E-2</v>
      </c>
      <c r="F274">
        <v>-0.89107059775465181</v>
      </c>
      <c r="G274">
        <v>2.1580021719803645E-2</v>
      </c>
      <c r="H274">
        <v>0.21277202387661945</v>
      </c>
      <c r="I274">
        <v>0.29792422338990676</v>
      </c>
      <c r="J274">
        <v>7.1319116730621926E-2</v>
      </c>
      <c r="K274">
        <v>0.11463974678801955</v>
      </c>
      <c r="L274">
        <v>0.3960565004785066</v>
      </c>
    </row>
    <row r="275" spans="1:12" x14ac:dyDescent="0.2">
      <c r="A275" t="s">
        <v>131</v>
      </c>
      <c r="B275">
        <v>1</v>
      </c>
      <c r="C275">
        <v>2.7580557072637901E-2</v>
      </c>
      <c r="D275">
        <v>5.029446942247999E-2</v>
      </c>
      <c r="E275">
        <v>-2.2713912349842089E-2</v>
      </c>
      <c r="F275">
        <v>-0.33414668952667992</v>
      </c>
      <c r="G275">
        <v>1.5571728944715913E-2</v>
      </c>
      <c r="H275">
        <v>1.9572374072352027E-2</v>
      </c>
      <c r="I275">
        <v>8.1016564772607949E-2</v>
      </c>
      <c r="J275">
        <v>6.973663180952018E-2</v>
      </c>
      <c r="K275">
        <v>-8.7291758764202074E-2</v>
      </c>
      <c r="L275">
        <v>0.18788069760916204</v>
      </c>
    </row>
    <row r="276" spans="1:12" x14ac:dyDescent="0.2">
      <c r="A276" t="s">
        <v>132</v>
      </c>
      <c r="B276">
        <v>1</v>
      </c>
      <c r="C276">
        <v>0.14465518097413238</v>
      </c>
      <c r="D276">
        <v>0.1405717164797847</v>
      </c>
      <c r="E276">
        <v>4.0834644943476828E-3</v>
      </c>
      <c r="F276">
        <v>6.00722641511603E-2</v>
      </c>
      <c r="G276">
        <v>2.6121837909588788E-2</v>
      </c>
      <c r="H276">
        <v>8.9034883426233558E-2</v>
      </c>
      <c r="I276">
        <v>0.19210854953333584</v>
      </c>
      <c r="J276">
        <v>7.2822177182392103E-2</v>
      </c>
      <c r="K276">
        <v>-3.1021092684183071E-3</v>
      </c>
      <c r="L276">
        <v>0.2842455422279877</v>
      </c>
    </row>
    <row r="277" spans="1:12" x14ac:dyDescent="0.2">
      <c r="A277" t="s">
        <v>133</v>
      </c>
      <c r="B277">
        <v>1</v>
      </c>
      <c r="C277">
        <v>0.16699766645151681</v>
      </c>
      <c r="D277">
        <v>0.1055194965300624</v>
      </c>
      <c r="E277">
        <v>6.1478169921454412E-2</v>
      </c>
      <c r="F277">
        <v>0.90441165049030037</v>
      </c>
      <c r="G277">
        <v>2.4404244039558792E-2</v>
      </c>
      <c r="H277">
        <v>5.7371374058052892E-2</v>
      </c>
      <c r="I277">
        <v>0.1536676190020719</v>
      </c>
      <c r="J277">
        <v>7.2223861714472315E-2</v>
      </c>
      <c r="K277">
        <v>-3.6973888374342984E-2</v>
      </c>
      <c r="L277">
        <v>0.24801288143446779</v>
      </c>
    </row>
    <row r="278" spans="1:12" x14ac:dyDescent="0.2">
      <c r="A278" t="s">
        <v>134</v>
      </c>
      <c r="B278">
        <v>1</v>
      </c>
      <c r="C278">
        <v>0.21168263740628568</v>
      </c>
      <c r="D278">
        <v>7.0248626818963003E-2</v>
      </c>
      <c r="E278">
        <v>0.14143401058732269</v>
      </c>
      <c r="F278">
        <v>2.0806502066370718</v>
      </c>
      <c r="G278">
        <v>2.4594713355566081E-2</v>
      </c>
      <c r="H278">
        <v>2.172471971132154E-2</v>
      </c>
      <c r="I278">
        <v>0.11877253392660447</v>
      </c>
      <c r="J278">
        <v>7.2288443051786222E-2</v>
      </c>
      <c r="K278">
        <v>-7.23721732241107E-2</v>
      </c>
      <c r="L278">
        <v>0.21286942686203669</v>
      </c>
    </row>
    <row r="279" spans="1:12" x14ac:dyDescent="0.2">
      <c r="A279" t="s">
        <v>135</v>
      </c>
      <c r="B279">
        <v>1</v>
      </c>
      <c r="C279">
        <v>0.26133260513380668</v>
      </c>
      <c r="D279">
        <v>0.11222774800978204</v>
      </c>
      <c r="E279">
        <v>0.14910485712402466</v>
      </c>
      <c r="F279">
        <v>2.1934968152101639</v>
      </c>
      <c r="G279">
        <v>2.7060617374906261E-2</v>
      </c>
      <c r="H279">
        <v>5.8838758888743452E-2</v>
      </c>
      <c r="I279">
        <v>0.16561673713082062</v>
      </c>
      <c r="J279">
        <v>7.3164172150855078E-2</v>
      </c>
      <c r="K279">
        <v>-3.2120813476994733E-2</v>
      </c>
      <c r="L279">
        <v>0.2565763094965588</v>
      </c>
    </row>
    <row r="280" spans="1:12" x14ac:dyDescent="0.2">
      <c r="A280" t="s">
        <v>136</v>
      </c>
      <c r="B280">
        <v>1</v>
      </c>
      <c r="C280">
        <v>0.1671217913708356</v>
      </c>
      <c r="D280">
        <v>0.16823168533240601</v>
      </c>
      <c r="E280">
        <v>-1.1098939615704073E-3</v>
      </c>
      <c r="F280">
        <v>-1.6327763675066838E-2</v>
      </c>
      <c r="G280">
        <v>2.0159936661564036E-2</v>
      </c>
      <c r="H280">
        <v>0.12845732896080464</v>
      </c>
      <c r="I280">
        <v>0.20800604170400738</v>
      </c>
      <c r="J280">
        <v>7.0902342133438392E-2</v>
      </c>
      <c r="K280">
        <v>2.8345579986983865E-2</v>
      </c>
      <c r="L280">
        <v>0.30811779067782818</v>
      </c>
    </row>
    <row r="281" spans="1:12" x14ac:dyDescent="0.2">
      <c r="A281" t="s">
        <v>137</v>
      </c>
      <c r="B281">
        <v>1</v>
      </c>
      <c r="C281">
        <v>0.24631348989623156</v>
      </c>
      <c r="D281">
        <v>0.35707995171747853</v>
      </c>
      <c r="E281">
        <v>-0.11076646182124697</v>
      </c>
      <c r="F281">
        <v>-1.6294967576737336</v>
      </c>
      <c r="G281">
        <v>3.9703852013845686E-2</v>
      </c>
      <c r="H281">
        <v>0.27874661239033482</v>
      </c>
      <c r="I281">
        <v>0.43541329104462223</v>
      </c>
      <c r="J281">
        <v>7.8721756449829275E-2</v>
      </c>
      <c r="K281">
        <v>0.20176660684950901</v>
      </c>
      <c r="L281">
        <v>0.51239329658544808</v>
      </c>
    </row>
    <row r="282" spans="1:12" x14ac:dyDescent="0.2">
      <c r="A282" t="s">
        <v>138</v>
      </c>
      <c r="B282">
        <v>1</v>
      </c>
      <c r="C282">
        <v>0.32351918971252669</v>
      </c>
      <c r="D282">
        <v>0.23060026990790689</v>
      </c>
      <c r="E282">
        <v>9.2918919804619804E-2</v>
      </c>
      <c r="F282">
        <v>1.36693974023038</v>
      </c>
      <c r="G282">
        <v>2.7166940840708705E-2</v>
      </c>
      <c r="H282">
        <v>0.17700151091057931</v>
      </c>
      <c r="I282">
        <v>0.28419902890523446</v>
      </c>
      <c r="J282">
        <v>7.3203563768790961E-2</v>
      </c>
      <c r="K282">
        <v>8.6173991101074099E-2</v>
      </c>
      <c r="L282">
        <v>0.37502654871473967</v>
      </c>
    </row>
    <row r="283" spans="1:12" x14ac:dyDescent="0.2">
      <c r="A283" t="s">
        <v>139</v>
      </c>
      <c r="B283">
        <v>1</v>
      </c>
      <c r="C283">
        <v>8.3933270443374217E-2</v>
      </c>
      <c r="D283">
        <v>9.1006063461820247E-2</v>
      </c>
      <c r="E283">
        <v>-7.0727930184460303E-3</v>
      </c>
      <c r="F283">
        <v>-0.10404858205053281</v>
      </c>
      <c r="G283">
        <v>1.8325073780846454E-2</v>
      </c>
      <c r="H283">
        <v>5.485178245731194E-2</v>
      </c>
      <c r="I283">
        <v>0.12716034446632857</v>
      </c>
      <c r="J283">
        <v>7.0402609347114009E-2</v>
      </c>
      <c r="K283">
        <v>-4.7894098809101338E-2</v>
      </c>
      <c r="L283">
        <v>0.22990622573274183</v>
      </c>
    </row>
    <row r="284" spans="1:12" x14ac:dyDescent="0.2">
      <c r="A284" t="s">
        <v>140</v>
      </c>
      <c r="B284">
        <v>1</v>
      </c>
      <c r="C284">
        <v>0.12017774688446453</v>
      </c>
      <c r="D284">
        <v>0.12594901980742113</v>
      </c>
      <c r="E284">
        <v>-5.771272922956594E-3</v>
      </c>
      <c r="F284">
        <v>-8.4901786704936297E-2</v>
      </c>
      <c r="G284">
        <v>2.2949010350540453E-2</v>
      </c>
      <c r="H284">
        <v>8.0671986879126731E-2</v>
      </c>
      <c r="I284">
        <v>0.17122605273571551</v>
      </c>
      <c r="J284">
        <v>7.1745216912893164E-2</v>
      </c>
      <c r="K284">
        <v>-1.5600027362544844E-2</v>
      </c>
      <c r="L284">
        <v>0.26749806697738709</v>
      </c>
    </row>
    <row r="285" spans="1:12" x14ac:dyDescent="0.2">
      <c r="A285" t="s">
        <v>141</v>
      </c>
      <c r="B285">
        <v>1</v>
      </c>
      <c r="C285">
        <v>2.7580557072637901E-2</v>
      </c>
      <c r="D285">
        <v>7.3796980309597512E-2</v>
      </c>
      <c r="E285">
        <v>-4.6216423236959611E-2</v>
      </c>
      <c r="F285">
        <v>-0.67989453285450152</v>
      </c>
      <c r="G285">
        <v>1.6775960919510814E-2</v>
      </c>
      <c r="H285">
        <v>4.0699006873955085E-2</v>
      </c>
      <c r="I285">
        <v>0.10689495374523994</v>
      </c>
      <c r="J285">
        <v>7.0015369302616925E-2</v>
      </c>
      <c r="K285">
        <v>-6.4339180377899111E-2</v>
      </c>
      <c r="L285">
        <v>0.21193314099709415</v>
      </c>
    </row>
    <row r="286" spans="1:12" x14ac:dyDescent="0.2">
      <c r="A286" t="s">
        <v>142</v>
      </c>
      <c r="B286">
        <v>1</v>
      </c>
      <c r="C286">
        <v>6.7275706270790922E-3</v>
      </c>
      <c r="D286">
        <v>1.2070815372990179E-2</v>
      </c>
      <c r="E286">
        <v>-5.3432447459110868E-3</v>
      </c>
      <c r="F286">
        <v>-7.8605020380358576E-2</v>
      </c>
      <c r="G286">
        <v>1.9581209900985722E-2</v>
      </c>
      <c r="H286">
        <v>-2.6561747509700563E-2</v>
      </c>
      <c r="I286">
        <v>5.0703378255680921E-2</v>
      </c>
      <c r="J286">
        <v>7.0739966461649803E-2</v>
      </c>
      <c r="K286">
        <v>-0.12749493242646256</v>
      </c>
      <c r="L286">
        <v>0.15163656317244292</v>
      </c>
    </row>
    <row r="287" spans="1:12" x14ac:dyDescent="0.2">
      <c r="A287" t="s">
        <v>143</v>
      </c>
      <c r="B287">
        <v>1</v>
      </c>
      <c r="C287">
        <v>2.6587557718087483E-2</v>
      </c>
      <c r="D287">
        <v>3.053008801727404E-2</v>
      </c>
      <c r="E287">
        <v>-3.9425302991865571E-3</v>
      </c>
      <c r="F287">
        <v>-5.7998966780418069E-2</v>
      </c>
      <c r="G287">
        <v>1.5018355199728431E-2</v>
      </c>
      <c r="H287">
        <v>8.9976616372571677E-4</v>
      </c>
      <c r="I287">
        <v>6.0160409870822364E-2</v>
      </c>
      <c r="J287">
        <v>6.9615156874879541E-2</v>
      </c>
      <c r="K287">
        <v>-0.10681647734597143</v>
      </c>
      <c r="L287">
        <v>0.16787665338051949</v>
      </c>
    </row>
    <row r="288" spans="1:12" x14ac:dyDescent="0.2">
      <c r="A288" t="s">
        <v>144</v>
      </c>
      <c r="B288">
        <v>1</v>
      </c>
      <c r="C288">
        <v>3.8503549972692515E-2</v>
      </c>
      <c r="D288">
        <v>3.1585103725429872E-2</v>
      </c>
      <c r="E288">
        <v>6.9184462472626426E-3</v>
      </c>
      <c r="F288">
        <v>0.1017779709010441</v>
      </c>
      <c r="G288">
        <v>1.4887077175205675E-2</v>
      </c>
      <c r="H288">
        <v>2.2137856087872769E-3</v>
      </c>
      <c r="I288">
        <v>6.0956421842072464E-2</v>
      </c>
      <c r="J288">
        <v>6.9586953810534119E-2</v>
      </c>
      <c r="K288">
        <v>-0.10570581866874888</v>
      </c>
      <c r="L288">
        <v>0.16887602611960861</v>
      </c>
    </row>
    <row r="289" spans="1:12" x14ac:dyDescent="0.2">
      <c r="A289" t="s">
        <v>145</v>
      </c>
      <c r="B289">
        <v>1</v>
      </c>
      <c r="C289">
        <v>6.3825033513728216E-2</v>
      </c>
      <c r="D289">
        <v>4.9080380278707952E-2</v>
      </c>
      <c r="E289">
        <v>1.4744653235020264E-2</v>
      </c>
      <c r="F289">
        <v>0.21691010297198426</v>
      </c>
      <c r="G289">
        <v>2.0303203424248701E-2</v>
      </c>
      <c r="H289">
        <v>9.0233671026291387E-3</v>
      </c>
      <c r="I289">
        <v>8.9137393454786773E-2</v>
      </c>
      <c r="J289">
        <v>7.0943210690631295E-2</v>
      </c>
      <c r="K289">
        <v>-9.0886356300109022E-2</v>
      </c>
      <c r="L289">
        <v>0.18904711685752493</v>
      </c>
    </row>
    <row r="290" spans="1:12" x14ac:dyDescent="0.2">
      <c r="A290" t="s">
        <v>146</v>
      </c>
      <c r="B290">
        <v>1</v>
      </c>
      <c r="C290">
        <v>7.7453949654932727E-2</v>
      </c>
      <c r="D290">
        <v>7.7963394484557164E-2</v>
      </c>
      <c r="E290">
        <v>-5.0944482962443638E-4</v>
      </c>
      <c r="F290">
        <v>-7.4944950343031665E-3</v>
      </c>
      <c r="G290">
        <v>1.6695983289975111E-2</v>
      </c>
      <c r="H290">
        <v>4.5023212156709923E-2</v>
      </c>
      <c r="I290">
        <v>0.1109035768124044</v>
      </c>
      <c r="J290">
        <v>6.9996249412579301E-2</v>
      </c>
      <c r="K290">
        <v>-6.0135043796718191E-2</v>
      </c>
      <c r="L290">
        <v>0.21606183276583252</v>
      </c>
    </row>
    <row r="291" spans="1:12" x14ac:dyDescent="0.2">
      <c r="A291" t="s">
        <v>147</v>
      </c>
      <c r="B291">
        <v>1</v>
      </c>
      <c r="C291">
        <v>0.10972642867782136</v>
      </c>
      <c r="D291">
        <v>0.10080878439427646</v>
      </c>
      <c r="E291">
        <v>8.9176442835448982E-3</v>
      </c>
      <c r="F291">
        <v>0.13118837784648602</v>
      </c>
      <c r="G291">
        <v>2.0616115732200652E-2</v>
      </c>
      <c r="H291">
        <v>6.0134413839626616E-2</v>
      </c>
      <c r="I291">
        <v>0.1414831549489263</v>
      </c>
      <c r="J291">
        <v>7.1033395679021075E-2</v>
      </c>
      <c r="K291">
        <v>-3.9335881804449635E-2</v>
      </c>
      <c r="L291">
        <v>0.24095345059300255</v>
      </c>
    </row>
    <row r="292" spans="1:12" x14ac:dyDescent="0.2">
      <c r="A292" t="s">
        <v>148</v>
      </c>
      <c r="B292">
        <v>1</v>
      </c>
      <c r="C292">
        <v>0.41954222729755225</v>
      </c>
      <c r="D292">
        <v>0.39848869232340323</v>
      </c>
      <c r="E292">
        <v>2.1053534974149024E-2</v>
      </c>
      <c r="F292">
        <v>0.30972070800013363</v>
      </c>
      <c r="G292">
        <v>2.8439423153239742E-2</v>
      </c>
      <c r="H292">
        <v>0.34237940138220979</v>
      </c>
      <c r="I292">
        <v>0.45459798326459666</v>
      </c>
      <c r="J292">
        <v>7.3685275755051002E-2</v>
      </c>
      <c r="K292">
        <v>0.25311202440912306</v>
      </c>
      <c r="L292">
        <v>0.54386536023768339</v>
      </c>
    </row>
    <row r="293" spans="1:12" x14ac:dyDescent="0.2">
      <c r="A293" t="s">
        <v>149</v>
      </c>
      <c r="B293">
        <v>1</v>
      </c>
      <c r="C293">
        <v>0.29991063005809049</v>
      </c>
      <c r="D293">
        <v>0.38749306058235594</v>
      </c>
      <c r="E293">
        <v>-8.7582430524265453E-2</v>
      </c>
      <c r="F293">
        <v>-1.2884341001953017</v>
      </c>
      <c r="G293">
        <v>2.2996993750643662E-2</v>
      </c>
      <c r="H293">
        <v>0.34212135925863624</v>
      </c>
      <c r="I293">
        <v>0.43286476190607565</v>
      </c>
      <c r="J293">
        <v>7.1760579675585273E-2</v>
      </c>
      <c r="K293">
        <v>0.24591370359503162</v>
      </c>
      <c r="L293">
        <v>0.52907241756968026</v>
      </c>
    </row>
    <row r="294" spans="1:12" x14ac:dyDescent="0.2">
      <c r="A294" t="s">
        <v>150</v>
      </c>
      <c r="B294">
        <v>1</v>
      </c>
      <c r="C294">
        <v>0.3619730897174917</v>
      </c>
      <c r="D294">
        <v>0.42726541772414856</v>
      </c>
      <c r="E294">
        <v>-6.5292328006656852E-2</v>
      </c>
      <c r="F294">
        <v>-0.96052212049088903</v>
      </c>
      <c r="G294">
        <v>2.6990384150294672E-2</v>
      </c>
      <c r="H294">
        <v>0.37401499457936893</v>
      </c>
      <c r="I294">
        <v>0.48051584086892818</v>
      </c>
      <c r="J294">
        <v>7.3138224687159012E-2</v>
      </c>
      <c r="K294">
        <v>0.2829680490404699</v>
      </c>
      <c r="L294">
        <v>0.57156278640782721</v>
      </c>
    </row>
    <row r="295" spans="1:12" x14ac:dyDescent="0.2">
      <c r="A295" t="s">
        <v>151</v>
      </c>
      <c r="B295">
        <v>1</v>
      </c>
      <c r="C295">
        <v>0.27009582443771413</v>
      </c>
      <c r="D295">
        <v>0.4241281154100055</v>
      </c>
      <c r="E295">
        <v>-0.15403229097229137</v>
      </c>
      <c r="F295">
        <v>-2.2659847989137498</v>
      </c>
      <c r="G295">
        <v>2.188406266633457E-2</v>
      </c>
      <c r="H295">
        <v>0.38095216094340456</v>
      </c>
      <c r="I295">
        <v>0.46730406987660644</v>
      </c>
      <c r="J295">
        <v>7.1411702630541848E-2</v>
      </c>
      <c r="K295">
        <v>0.28323707208915638</v>
      </c>
      <c r="L295">
        <v>0.56501915873085462</v>
      </c>
    </row>
    <row r="296" spans="1:12" x14ac:dyDescent="0.2">
      <c r="A296" t="s">
        <v>152</v>
      </c>
      <c r="B296">
        <v>1</v>
      </c>
      <c r="C296">
        <v>0.28399781540142</v>
      </c>
      <c r="D296">
        <v>0.41882056940821744</v>
      </c>
      <c r="E296">
        <v>-0.13482275400679744</v>
      </c>
      <c r="F296">
        <v>-1.9833913343666876</v>
      </c>
      <c r="G296">
        <v>2.293103011046161E-2</v>
      </c>
      <c r="H296">
        <v>0.37357901042453651</v>
      </c>
      <c r="I296">
        <v>0.46406212839189837</v>
      </c>
      <c r="J296">
        <v>7.1739467629302736E-2</v>
      </c>
      <c r="K296">
        <v>0.27728286523293671</v>
      </c>
      <c r="L296">
        <v>0.56035827358349821</v>
      </c>
    </row>
    <row r="297" spans="1:12" x14ac:dyDescent="0.2">
      <c r="A297" t="s">
        <v>153</v>
      </c>
      <c r="B297">
        <v>1</v>
      </c>
      <c r="C297">
        <v>0.32970061069460305</v>
      </c>
      <c r="D297">
        <v>0.40557889151175375</v>
      </c>
      <c r="E297">
        <v>-7.5878280817150701E-2</v>
      </c>
      <c r="F297">
        <v>-1.1162531558418627</v>
      </c>
      <c r="G297">
        <v>2.1185990134686351E-2</v>
      </c>
      <c r="H297">
        <v>0.36378019264436995</v>
      </c>
      <c r="I297">
        <v>0.44737759037913755</v>
      </c>
      <c r="J297">
        <v>7.120087957178553E-2</v>
      </c>
      <c r="K297">
        <v>0.2651037895507955</v>
      </c>
      <c r="L297">
        <v>0.546053993472712</v>
      </c>
    </row>
    <row r="298" spans="1:12" x14ac:dyDescent="0.2">
      <c r="A298" t="s">
        <v>154</v>
      </c>
      <c r="B298">
        <v>1</v>
      </c>
      <c r="C298">
        <v>0.1206990715456035</v>
      </c>
      <c r="D298">
        <v>9.4509466776531187E-2</v>
      </c>
      <c r="E298">
        <v>2.6189604769072311E-2</v>
      </c>
      <c r="F298">
        <v>0.38527795647051977</v>
      </c>
      <c r="G298">
        <v>2.3945082479923024E-2</v>
      </c>
      <c r="H298">
        <v>4.7267242761033813E-2</v>
      </c>
      <c r="I298">
        <v>0.14175169079202857</v>
      </c>
      <c r="J298">
        <v>7.2070007969884359E-2</v>
      </c>
      <c r="K298">
        <v>-4.7680373837578199E-2</v>
      </c>
      <c r="L298">
        <v>0.23669930739064057</v>
      </c>
    </row>
    <row r="299" spans="1:12" x14ac:dyDescent="0.2">
      <c r="A299" t="s">
        <v>155</v>
      </c>
      <c r="B299">
        <v>1</v>
      </c>
      <c r="C299">
        <v>0.14721215431209969</v>
      </c>
      <c r="D299">
        <v>0.13221845132580107</v>
      </c>
      <c r="E299">
        <v>1.4993702986298624E-2</v>
      </c>
      <c r="F299">
        <v>0.2205738993552474</v>
      </c>
      <c r="G299">
        <v>1.6972122832591627E-2</v>
      </c>
      <c r="H299">
        <v>9.8733462098968855E-2</v>
      </c>
      <c r="I299">
        <v>0.16570344055263328</v>
      </c>
      <c r="J299">
        <v>7.0062629320155098E-2</v>
      </c>
      <c r="K299">
        <v>-6.0109505663306362E-3</v>
      </c>
      <c r="L299">
        <v>0.27044785321793274</v>
      </c>
    </row>
    <row r="300" spans="1:12" x14ac:dyDescent="0.2">
      <c r="A300" t="s">
        <v>156</v>
      </c>
      <c r="B300">
        <v>1</v>
      </c>
      <c r="C300">
        <v>0.28263244128891318</v>
      </c>
      <c r="D300">
        <v>0.36660491032815173</v>
      </c>
      <c r="E300">
        <v>-8.3972469039238551E-2</v>
      </c>
      <c r="F300">
        <v>-1.2353275872810285</v>
      </c>
      <c r="G300">
        <v>2.3053113898691399E-2</v>
      </c>
      <c r="H300">
        <v>0.32112248728910375</v>
      </c>
      <c r="I300">
        <v>0.41208733336719972</v>
      </c>
      <c r="J300">
        <v>7.1778584091878803E-2</v>
      </c>
      <c r="K300">
        <v>0.22499003169797985</v>
      </c>
      <c r="L300">
        <v>0.50821978895832365</v>
      </c>
    </row>
    <row r="301" spans="1:12" x14ac:dyDescent="0.2">
      <c r="A301" t="s">
        <v>157</v>
      </c>
      <c r="B301">
        <v>1</v>
      </c>
      <c r="C301">
        <v>0.18646045380070503</v>
      </c>
      <c r="D301">
        <v>0.21886350698577292</v>
      </c>
      <c r="E301">
        <v>-3.2403053185067893E-2</v>
      </c>
      <c r="F301">
        <v>-0.47668463211370332</v>
      </c>
      <c r="G301">
        <v>2.0708915478787202E-2</v>
      </c>
      <c r="H301">
        <v>0.17800604804875902</v>
      </c>
      <c r="I301">
        <v>0.25972096592278682</v>
      </c>
      <c r="J301">
        <v>7.1060384562120341E-2</v>
      </c>
      <c r="K301">
        <v>7.8665593325386474E-2</v>
      </c>
      <c r="L301">
        <v>0.35906142064615937</v>
      </c>
    </row>
    <row r="302" spans="1:12" x14ac:dyDescent="0.2">
      <c r="A302" t="s">
        <v>158</v>
      </c>
      <c r="B302">
        <v>1</v>
      </c>
      <c r="C302">
        <v>0.23263492378729952</v>
      </c>
      <c r="D302">
        <v>0.21858656954695219</v>
      </c>
      <c r="E302">
        <v>1.4048354240347338E-2</v>
      </c>
      <c r="F302">
        <v>0.20666677718965462</v>
      </c>
      <c r="G302">
        <v>2.1641741965891748E-2</v>
      </c>
      <c r="H302">
        <v>0.17588869941451507</v>
      </c>
      <c r="I302">
        <v>0.2612844396793893</v>
      </c>
      <c r="J302">
        <v>7.1337816543030799E-2</v>
      </c>
      <c r="K302">
        <v>7.78412990836721E-2</v>
      </c>
      <c r="L302">
        <v>0.35933184001023227</v>
      </c>
    </row>
    <row r="303" spans="1:12" x14ac:dyDescent="0.2">
      <c r="A303" t="s">
        <v>159</v>
      </c>
      <c r="B303">
        <v>1</v>
      </c>
      <c r="C303">
        <v>0.24206841765552853</v>
      </c>
      <c r="D303">
        <v>0.21849865157127255</v>
      </c>
      <c r="E303">
        <v>2.3569766084255983E-2</v>
      </c>
      <c r="F303">
        <v>0.34673724141702555</v>
      </c>
      <c r="G303">
        <v>2.1578814575695208E-2</v>
      </c>
      <c r="H303">
        <v>0.17592493343818094</v>
      </c>
      <c r="I303">
        <v>0.26107236970436415</v>
      </c>
      <c r="J303">
        <v>7.131875147744185E-2</v>
      </c>
      <c r="K303">
        <v>7.7790995348836212E-2</v>
      </c>
      <c r="L303">
        <v>0.35920630779370888</v>
      </c>
    </row>
    <row r="304" spans="1:12" x14ac:dyDescent="0.2">
      <c r="A304" t="s">
        <v>160</v>
      </c>
      <c r="B304">
        <v>1</v>
      </c>
      <c r="C304">
        <v>0.18981182662231269</v>
      </c>
      <c r="D304">
        <v>0.30084455518675957</v>
      </c>
      <c r="E304">
        <v>-0.11103272856444688</v>
      </c>
      <c r="F304">
        <v>-1.6334138349874494</v>
      </c>
      <c r="G304">
        <v>2.1999603712341685E-2</v>
      </c>
      <c r="H304">
        <v>0.25744064510618109</v>
      </c>
      <c r="I304">
        <v>0.34424846526733804</v>
      </c>
      <c r="J304">
        <v>7.1447194747652321E-2</v>
      </c>
      <c r="K304">
        <v>0.15988348802912791</v>
      </c>
      <c r="L304">
        <v>0.44180562234439125</v>
      </c>
    </row>
    <row r="305" spans="1:12" x14ac:dyDescent="0.2">
      <c r="A305" t="s">
        <v>161</v>
      </c>
      <c r="B305">
        <v>1</v>
      </c>
      <c r="C305">
        <v>0.11858894791718386</v>
      </c>
      <c r="D305">
        <v>0.11710653929894804</v>
      </c>
      <c r="E305">
        <v>1.4824086182358143E-3</v>
      </c>
      <c r="F305">
        <v>2.1807864919086074E-2</v>
      </c>
      <c r="G305">
        <v>2.676034266950891E-2</v>
      </c>
      <c r="H305">
        <v>6.4309974318041918E-2</v>
      </c>
      <c r="I305">
        <v>0.16990310427985417</v>
      </c>
      <c r="J305">
        <v>7.3053644766010256E-2</v>
      </c>
      <c r="K305">
        <v>-2.7023958229224099E-2</v>
      </c>
      <c r="L305">
        <v>0.26123703682712018</v>
      </c>
    </row>
    <row r="306" spans="1:12" x14ac:dyDescent="0.2">
      <c r="A306" t="s">
        <v>162</v>
      </c>
      <c r="B306">
        <v>1</v>
      </c>
      <c r="C306">
        <v>0.29945538950399681</v>
      </c>
      <c r="D306">
        <v>0.38948826383279567</v>
      </c>
      <c r="E306">
        <v>-9.0032874328798862E-2</v>
      </c>
      <c r="F306">
        <v>-1.3244828298260514</v>
      </c>
      <c r="G306">
        <v>2.9674288657039853E-2</v>
      </c>
      <c r="H306">
        <v>0.33094265667475692</v>
      </c>
      <c r="I306">
        <v>0.44803387099083442</v>
      </c>
      <c r="J306">
        <v>7.4170630852853095E-2</v>
      </c>
      <c r="K306">
        <v>0.24315401916860643</v>
      </c>
      <c r="L306">
        <v>0.53582250849698487</v>
      </c>
    </row>
    <row r="307" spans="1:12" x14ac:dyDescent="0.2">
      <c r="A307" t="s">
        <v>163</v>
      </c>
      <c r="B307">
        <v>1</v>
      </c>
      <c r="C307">
        <v>0.28255796633732189</v>
      </c>
      <c r="D307">
        <v>0.22384829758482738</v>
      </c>
      <c r="E307">
        <v>5.8709668752494504E-2</v>
      </c>
      <c r="F307">
        <v>0.8636839464157916</v>
      </c>
      <c r="G307">
        <v>2.7018810756249203E-2</v>
      </c>
      <c r="H307">
        <v>0.17054179043667753</v>
      </c>
      <c r="I307">
        <v>0.27715480473297727</v>
      </c>
      <c r="J307">
        <v>7.3148719800765385E-2</v>
      </c>
      <c r="K307">
        <v>7.9530222666017752E-2</v>
      </c>
      <c r="L307">
        <v>0.36816637250363704</v>
      </c>
    </row>
    <row r="308" spans="1:12" x14ac:dyDescent="0.2">
      <c r="A308" t="s">
        <v>164</v>
      </c>
      <c r="B308">
        <v>1</v>
      </c>
      <c r="C308">
        <v>0.39809828211111664</v>
      </c>
      <c r="D308">
        <v>0.45595611609353415</v>
      </c>
      <c r="E308">
        <v>-5.7857833982417506E-2</v>
      </c>
      <c r="F308">
        <v>-0.85115251792117885</v>
      </c>
      <c r="G308">
        <v>4.5416071382701054E-2</v>
      </c>
      <c r="H308">
        <v>0.36635290758655392</v>
      </c>
      <c r="I308">
        <v>0.54555932460051437</v>
      </c>
      <c r="J308">
        <v>8.1751688751043411E-2</v>
      </c>
      <c r="K308">
        <v>0.29466489494780412</v>
      </c>
      <c r="L308">
        <v>0.61724733723926417</v>
      </c>
    </row>
    <row r="309" spans="1:12" x14ac:dyDescent="0.2">
      <c r="A309" t="s">
        <v>165</v>
      </c>
      <c r="B309">
        <v>1</v>
      </c>
      <c r="C309">
        <v>9.5079688198202672E-2</v>
      </c>
      <c r="D309">
        <v>0.11510030366543372</v>
      </c>
      <c r="E309">
        <v>-2.0020615467231051E-2</v>
      </c>
      <c r="F309">
        <v>-0.29452532340640158</v>
      </c>
      <c r="G309">
        <v>2.0768929747984482E-2</v>
      </c>
      <c r="H309">
        <v>7.4124440143598633E-2</v>
      </c>
      <c r="I309">
        <v>0.1560761671872688</v>
      </c>
      <c r="J309">
        <v>7.1077897525782197E-2</v>
      </c>
      <c r="K309">
        <v>-2.5132162030978594E-2</v>
      </c>
      <c r="L309">
        <v>0.25533276936184601</v>
      </c>
    </row>
    <row r="310" spans="1:12" x14ac:dyDescent="0.2">
      <c r="A310" t="s">
        <v>166</v>
      </c>
      <c r="B310">
        <v>1</v>
      </c>
      <c r="C310">
        <v>0.13852340995978352</v>
      </c>
      <c r="D310">
        <v>0.1728215189873421</v>
      </c>
      <c r="E310">
        <v>-3.4298109027558588E-2</v>
      </c>
      <c r="F310">
        <v>-0.50456299258650228</v>
      </c>
      <c r="G310">
        <v>2.3426539815143067E-2</v>
      </c>
      <c r="H310">
        <v>0.12660234881814772</v>
      </c>
      <c r="I310">
        <v>0.21904068915653649</v>
      </c>
      <c r="J310">
        <v>7.1899386934238613E-2</v>
      </c>
      <c r="K310">
        <v>3.0968303531842684E-2</v>
      </c>
      <c r="L310">
        <v>0.31467473444284155</v>
      </c>
    </row>
    <row r="311" spans="1:12" x14ac:dyDescent="0.2">
      <c r="A311" t="s">
        <v>167</v>
      </c>
      <c r="B311">
        <v>1</v>
      </c>
      <c r="C311">
        <v>0.14348840673253563</v>
      </c>
      <c r="D311">
        <v>0.11944065509186053</v>
      </c>
      <c r="E311">
        <v>2.4047751640675102E-2</v>
      </c>
      <c r="F311">
        <v>0.35376893586310043</v>
      </c>
      <c r="G311">
        <v>2.072111429150731E-2</v>
      </c>
      <c r="H311">
        <v>7.8559128622662108E-2</v>
      </c>
      <c r="I311">
        <v>0.16032218156105893</v>
      </c>
      <c r="J311">
        <v>7.1063940583748861E-2</v>
      </c>
      <c r="K311">
        <v>-2.0764274387766429E-2</v>
      </c>
      <c r="L311">
        <v>0.25964558457148745</v>
      </c>
    </row>
    <row r="312" spans="1:12" x14ac:dyDescent="0.2">
      <c r="A312" t="s">
        <v>168</v>
      </c>
      <c r="B312">
        <v>1</v>
      </c>
      <c r="C312">
        <v>3.6170001489499032E-2</v>
      </c>
      <c r="D312">
        <v>4.9327984075512657E-2</v>
      </c>
      <c r="E312">
        <v>-1.3157982586013625E-2</v>
      </c>
      <c r="F312">
        <v>-0.19356842864618709</v>
      </c>
      <c r="G312">
        <v>1.7394982735433172E-2</v>
      </c>
      <c r="H312">
        <v>1.5008717402613524E-2</v>
      </c>
      <c r="I312">
        <v>8.3647250748411783E-2</v>
      </c>
      <c r="J312">
        <v>7.0166263247909227E-2</v>
      </c>
      <c r="K312">
        <v>-8.9105881394252226E-2</v>
      </c>
      <c r="L312">
        <v>0.18776184954527753</v>
      </c>
    </row>
    <row r="313" spans="1:12" x14ac:dyDescent="0.2">
      <c r="A313" t="s">
        <v>169</v>
      </c>
      <c r="B313">
        <v>1</v>
      </c>
      <c r="C313">
        <v>9.2522714860235347E-2</v>
      </c>
      <c r="D313">
        <v>0.11422838109856062</v>
      </c>
      <c r="E313">
        <v>-2.1705666238325275E-2</v>
      </c>
      <c r="F313">
        <v>-0.31931427777821098</v>
      </c>
      <c r="G313">
        <v>1.6191873164447652E-2</v>
      </c>
      <c r="H313">
        <v>8.228277807519549E-2</v>
      </c>
      <c r="I313">
        <v>0.14617398412192575</v>
      </c>
      <c r="J313">
        <v>6.9877720558003606E-2</v>
      </c>
      <c r="K313">
        <v>-2.3636206800079385E-2</v>
      </c>
      <c r="L313">
        <v>0.25209296899720063</v>
      </c>
    </row>
    <row r="314" spans="1:12" x14ac:dyDescent="0.2">
      <c r="A314" t="s">
        <v>170</v>
      </c>
      <c r="B314">
        <v>1</v>
      </c>
      <c r="C314">
        <v>0.12851894146268805</v>
      </c>
      <c r="D314">
        <v>7.5862919621070307E-2</v>
      </c>
      <c r="E314">
        <v>5.2656021841617745E-2</v>
      </c>
      <c r="F314">
        <v>0.77462812707135609</v>
      </c>
      <c r="G314">
        <v>2.3528240658286396E-2</v>
      </c>
      <c r="H314">
        <v>2.9443099735243276E-2</v>
      </c>
      <c r="I314">
        <v>0.12228273950689733</v>
      </c>
      <c r="J314">
        <v>7.1932587763009884E-2</v>
      </c>
      <c r="K314">
        <v>-6.6055799095552897E-2</v>
      </c>
      <c r="L314">
        <v>0.21778163833769351</v>
      </c>
    </row>
    <row r="315" spans="1:12" x14ac:dyDescent="0.2">
      <c r="A315" t="s">
        <v>171</v>
      </c>
      <c r="B315">
        <v>1</v>
      </c>
      <c r="C315">
        <v>0.19430514870165336</v>
      </c>
      <c r="D315">
        <v>0.12705014816119992</v>
      </c>
      <c r="E315">
        <v>6.7255000540453441E-2</v>
      </c>
      <c r="F315">
        <v>0.98939519703059098</v>
      </c>
      <c r="G315">
        <v>1.7350134703512023E-2</v>
      </c>
      <c r="H315">
        <v>9.2819363988724396E-2</v>
      </c>
      <c r="I315">
        <v>0.16128093233367544</v>
      </c>
      <c r="J315">
        <v>7.0155158385103028E-2</v>
      </c>
      <c r="K315">
        <v>-1.1361808074516949E-2</v>
      </c>
      <c r="L315">
        <v>0.26546210439691675</v>
      </c>
    </row>
    <row r="316" spans="1:12" x14ac:dyDescent="0.2">
      <c r="A316" t="s">
        <v>172</v>
      </c>
      <c r="B316">
        <v>1</v>
      </c>
      <c r="C316">
        <v>0.26244972940767586</v>
      </c>
      <c r="D316">
        <v>0.37102122304424934</v>
      </c>
      <c r="E316">
        <v>-0.10857149363657348</v>
      </c>
      <c r="F316">
        <v>-1.5972063560366887</v>
      </c>
      <c r="G316">
        <v>2.1828694298775961E-2</v>
      </c>
      <c r="H316">
        <v>0.3279545070747707</v>
      </c>
      <c r="I316">
        <v>0.41408793901372798</v>
      </c>
      <c r="J316">
        <v>7.1394754489376128E-2</v>
      </c>
      <c r="K316">
        <v>0.23016361739822416</v>
      </c>
      <c r="L316">
        <v>0.51187882869027446</v>
      </c>
    </row>
    <row r="317" spans="1:12" x14ac:dyDescent="0.2">
      <c r="A317" t="s">
        <v>173</v>
      </c>
      <c r="B317">
        <v>1</v>
      </c>
      <c r="C317">
        <v>4.5181470632044092E-2</v>
      </c>
      <c r="D317">
        <v>5.780087771589032E-2</v>
      </c>
      <c r="E317">
        <v>-1.2619407083846228E-2</v>
      </c>
      <c r="F317">
        <v>-0.18564538930635022</v>
      </c>
      <c r="G317">
        <v>1.2698285453362669E-2</v>
      </c>
      <c r="H317">
        <v>3.2747915526118013E-2</v>
      </c>
      <c r="I317">
        <v>8.2853839905662627E-2</v>
      </c>
      <c r="J317">
        <v>6.9151757224700808E-2</v>
      </c>
      <c r="K317">
        <v>-7.8631427690188466E-2</v>
      </c>
      <c r="L317">
        <v>0.19423318312196911</v>
      </c>
    </row>
    <row r="318" spans="1:12" x14ac:dyDescent="0.2">
      <c r="A318" t="s">
        <v>174</v>
      </c>
      <c r="B318">
        <v>1</v>
      </c>
      <c r="C318">
        <v>6.5041457723052476E-2</v>
      </c>
      <c r="D318">
        <v>5.3272893573034441E-2</v>
      </c>
      <c r="E318">
        <v>1.1768564150018035E-2</v>
      </c>
      <c r="F318">
        <v>0.17312855181631584</v>
      </c>
      <c r="G318">
        <v>2.2349198485263656E-2</v>
      </c>
      <c r="H318">
        <v>9.1792537915508232E-3</v>
      </c>
      <c r="I318">
        <v>9.7366533354518059E-2</v>
      </c>
      <c r="J318">
        <v>7.155561296462068E-2</v>
      </c>
      <c r="K318">
        <v>-8.7902076280387653E-2</v>
      </c>
      <c r="L318">
        <v>0.19444786342645654</v>
      </c>
    </row>
    <row r="319" spans="1:12" x14ac:dyDescent="0.2">
      <c r="A319" t="s">
        <v>175</v>
      </c>
      <c r="B319">
        <v>1</v>
      </c>
      <c r="C319">
        <v>6.9013455141254162E-2</v>
      </c>
      <c r="D319">
        <v>9.431771851653295E-2</v>
      </c>
      <c r="E319">
        <v>-2.5304263375278788E-2</v>
      </c>
      <c r="F319">
        <v>-0.37225360860474582</v>
      </c>
      <c r="G319">
        <v>2.7056504877000884E-2</v>
      </c>
      <c r="H319">
        <v>4.0936843109342369E-2</v>
      </c>
      <c r="I319">
        <v>0.14769859392372353</v>
      </c>
      <c r="J319">
        <v>7.3162651195593315E-2</v>
      </c>
      <c r="K319">
        <v>-5.0027842215944723E-2</v>
      </c>
      <c r="L319">
        <v>0.23866327924901062</v>
      </c>
    </row>
    <row r="320" spans="1:12" x14ac:dyDescent="0.2">
      <c r="A320" t="s">
        <v>176</v>
      </c>
      <c r="B320">
        <v>1</v>
      </c>
      <c r="C320">
        <v>0.10277543319596842</v>
      </c>
      <c r="D320">
        <v>5.7899159991416684E-2</v>
      </c>
      <c r="E320">
        <v>4.4876273204551738E-2</v>
      </c>
      <c r="F320">
        <v>0.66017944855281896</v>
      </c>
      <c r="G320">
        <v>1.3161581424002184E-2</v>
      </c>
      <c r="H320">
        <v>3.1932142398044046E-2</v>
      </c>
      <c r="I320">
        <v>8.3866177584789314E-2</v>
      </c>
      <c r="J320">
        <v>6.923832969814854E-2</v>
      </c>
      <c r="K320">
        <v>-7.870394775738207E-2</v>
      </c>
      <c r="L320">
        <v>0.19450226774021542</v>
      </c>
    </row>
    <row r="321" spans="1:12" x14ac:dyDescent="0.2">
      <c r="A321" t="s">
        <v>177</v>
      </c>
      <c r="B321">
        <v>1</v>
      </c>
      <c r="C321">
        <v>0.50727372027208184</v>
      </c>
      <c r="D321">
        <v>0.53748276681948814</v>
      </c>
      <c r="E321">
        <v>-3.0209046547406304E-2</v>
      </c>
      <c r="F321">
        <v>-0.4444083758931725</v>
      </c>
      <c r="G321">
        <v>2.1480713132792258E-2</v>
      </c>
      <c r="H321">
        <v>0.49510259700036668</v>
      </c>
      <c r="I321">
        <v>0.57986293663860966</v>
      </c>
      <c r="J321">
        <v>7.128913038116115E-2</v>
      </c>
      <c r="K321">
        <v>0.39683355125881403</v>
      </c>
      <c r="L321">
        <v>0.67813198238016226</v>
      </c>
    </row>
    <row r="322" spans="1:12" x14ac:dyDescent="0.2">
      <c r="A322" t="s">
        <v>178</v>
      </c>
      <c r="B322">
        <v>1</v>
      </c>
      <c r="C322">
        <v>0.65741522268010522</v>
      </c>
      <c r="D322">
        <v>0.57883037310396268</v>
      </c>
      <c r="E322">
        <v>7.8584849576142535E-2</v>
      </c>
      <c r="F322">
        <v>1.1560697658940602</v>
      </c>
      <c r="G322">
        <v>2.2537113573148623E-2</v>
      </c>
      <c r="H322">
        <v>0.53436598802706414</v>
      </c>
      <c r="I322">
        <v>0.62329475818086122</v>
      </c>
      <c r="J322">
        <v>7.1614527590551619E-2</v>
      </c>
      <c r="K322">
        <v>0.43753916819650174</v>
      </c>
      <c r="L322">
        <v>0.72012157801142362</v>
      </c>
    </row>
    <row r="323" spans="1:12" x14ac:dyDescent="0.2">
      <c r="A323" t="s">
        <v>179</v>
      </c>
      <c r="B323">
        <v>1</v>
      </c>
      <c r="C323">
        <v>7.1421478576038921E-2</v>
      </c>
      <c r="D323">
        <v>0.10678405663162097</v>
      </c>
      <c r="E323">
        <v>-3.5362578055582045E-2</v>
      </c>
      <c r="F323">
        <v>-0.52022250541455961</v>
      </c>
      <c r="G323">
        <v>2.4951123288063246E-2</v>
      </c>
      <c r="H323">
        <v>5.7556973918445595E-2</v>
      </c>
      <c r="I323">
        <v>0.15601113934479632</v>
      </c>
      <c r="J323">
        <v>7.2410480091938428E-2</v>
      </c>
      <c r="K323">
        <v>-3.6077515235642232E-2</v>
      </c>
      <c r="L323">
        <v>0.24964562849888416</v>
      </c>
    </row>
    <row r="324" spans="1:12" x14ac:dyDescent="0.2">
      <c r="A324" t="s">
        <v>180</v>
      </c>
      <c r="B324">
        <v>1</v>
      </c>
      <c r="C324">
        <v>7.6386475348791019E-2</v>
      </c>
      <c r="D324">
        <v>9.5379272882127802E-2</v>
      </c>
      <c r="E324">
        <v>-1.8992797533336783E-2</v>
      </c>
      <c r="F324">
        <v>-0.27940498857560747</v>
      </c>
      <c r="G324">
        <v>1.6218873899429172E-2</v>
      </c>
      <c r="H324">
        <v>6.3380399014043326E-2</v>
      </c>
      <c r="I324">
        <v>0.12737814675021228</v>
      </c>
      <c r="J324">
        <v>6.9883982030036498E-2</v>
      </c>
      <c r="K324">
        <v>-4.2497668528540922E-2</v>
      </c>
      <c r="L324">
        <v>0.23325621429279653</v>
      </c>
    </row>
    <row r="325" spans="1:12" x14ac:dyDescent="0.2">
      <c r="A325" t="s">
        <v>181</v>
      </c>
      <c r="B325">
        <v>1</v>
      </c>
      <c r="C325">
        <v>8.3833970507919173E-2</v>
      </c>
      <c r="D325">
        <v>9.6487039375691419E-2</v>
      </c>
      <c r="E325">
        <v>-1.2653068867772246E-2</v>
      </c>
      <c r="F325">
        <v>-0.18614059125523508</v>
      </c>
      <c r="G325">
        <v>1.5567479926823908E-2</v>
      </c>
      <c r="H325">
        <v>6.5773327085227928E-2</v>
      </c>
      <c r="I325">
        <v>0.12720075166615491</v>
      </c>
      <c r="J325">
        <v>6.9735683154902445E-2</v>
      </c>
      <c r="K325">
        <v>-4.1097317171834596E-2</v>
      </c>
      <c r="L325">
        <v>0.23407139592321743</v>
      </c>
    </row>
    <row r="326" spans="1:12" x14ac:dyDescent="0.2">
      <c r="A326" t="s">
        <v>182</v>
      </c>
      <c r="B326">
        <v>1</v>
      </c>
      <c r="C326">
        <v>0.10865895437167966</v>
      </c>
      <c r="D326">
        <v>0.10097408741580807</v>
      </c>
      <c r="E326">
        <v>7.6848669558715887E-3</v>
      </c>
      <c r="F326">
        <v>0.11305286439459726</v>
      </c>
      <c r="G326">
        <v>2.5271477771034712E-2</v>
      </c>
      <c r="H326">
        <v>5.1114964355242105E-2</v>
      </c>
      <c r="I326">
        <v>0.15083321047637405</v>
      </c>
      <c r="J326">
        <v>7.2521491039144945E-2</v>
      </c>
      <c r="K326">
        <v>-4.2106502449847899E-2</v>
      </c>
      <c r="L326">
        <v>0.24405467728146404</v>
      </c>
    </row>
    <row r="327" spans="1:12" x14ac:dyDescent="0.2">
      <c r="A327" t="s">
        <v>183</v>
      </c>
      <c r="B327">
        <v>1</v>
      </c>
      <c r="C327">
        <v>0.1210714463035599</v>
      </c>
      <c r="D327">
        <v>0.12060533321105563</v>
      </c>
      <c r="E327">
        <v>4.6611309250427224E-4</v>
      </c>
      <c r="F327">
        <v>6.8570374141832284E-3</v>
      </c>
      <c r="G327">
        <v>1.9721541491093383E-2</v>
      </c>
      <c r="H327">
        <v>8.1695904444863521E-2</v>
      </c>
      <c r="I327">
        <v>0.15951476197724773</v>
      </c>
      <c r="J327">
        <v>7.0778939470677274E-2</v>
      </c>
      <c r="K327">
        <v>-1.9037306017966299E-2</v>
      </c>
      <c r="L327">
        <v>0.26024797244007758</v>
      </c>
    </row>
    <row r="328" spans="1:12" x14ac:dyDescent="0.2">
      <c r="A328" t="s">
        <v>184</v>
      </c>
      <c r="B328">
        <v>1</v>
      </c>
      <c r="C328">
        <v>0.29112258577031924</v>
      </c>
      <c r="D328">
        <v>0.32579593483916153</v>
      </c>
      <c r="E328">
        <v>-3.4673349068842285E-2</v>
      </c>
      <c r="F328">
        <v>-0.51008318724260582</v>
      </c>
      <c r="G328">
        <v>1.8604545576034474E-2</v>
      </c>
      <c r="H328">
        <v>0.28909027259947245</v>
      </c>
      <c r="I328">
        <v>0.3625015970788506</v>
      </c>
      <c r="J328">
        <v>7.0475869557598381E-2</v>
      </c>
      <c r="K328">
        <v>0.18675123452883136</v>
      </c>
      <c r="L328">
        <v>0.4648406351494917</v>
      </c>
    </row>
    <row r="329" spans="1:12" x14ac:dyDescent="0.2">
      <c r="A329" t="s">
        <v>185</v>
      </c>
      <c r="B329">
        <v>1</v>
      </c>
      <c r="C329">
        <v>0.34573755027059233</v>
      </c>
      <c r="D329">
        <v>0.37210598970799635</v>
      </c>
      <c r="E329">
        <v>-2.6368439437404023E-2</v>
      </c>
      <c r="F329">
        <v>-0.38790881158148699</v>
      </c>
      <c r="G329">
        <v>2.3176873502431836E-2</v>
      </c>
      <c r="H329">
        <v>0.32637939632921881</v>
      </c>
      <c r="I329">
        <v>0.4178325830867739</v>
      </c>
      <c r="J329">
        <v>7.1818427573684784E-2</v>
      </c>
      <c r="K329">
        <v>0.23041250225721949</v>
      </c>
      <c r="L329">
        <v>0.51379947715877328</v>
      </c>
    </row>
    <row r="330" spans="1:12" x14ac:dyDescent="0.2">
      <c r="A330" t="s">
        <v>186</v>
      </c>
      <c r="B330">
        <v>1</v>
      </c>
      <c r="C330">
        <v>0.4346109925028549</v>
      </c>
      <c r="D330">
        <v>0.34260189807561608</v>
      </c>
      <c r="E330">
        <v>9.2009094427238813E-2</v>
      </c>
      <c r="F330">
        <v>1.3535552059759219</v>
      </c>
      <c r="G330">
        <v>2.8549445608466874E-2</v>
      </c>
      <c r="H330">
        <v>0.28627553937193184</v>
      </c>
      <c r="I330">
        <v>0.39892825677930033</v>
      </c>
      <c r="J330">
        <v>7.3727809667449684E-2</v>
      </c>
      <c r="K330">
        <v>0.19714131328113815</v>
      </c>
      <c r="L330">
        <v>0.48806248287009402</v>
      </c>
    </row>
    <row r="331" spans="1:12" x14ac:dyDescent="0.2">
      <c r="A331" t="s">
        <v>187</v>
      </c>
      <c r="B331">
        <v>1</v>
      </c>
      <c r="C331">
        <v>0.40631051089816794</v>
      </c>
      <c r="D331">
        <v>0.43242348241101913</v>
      </c>
      <c r="E331">
        <v>-2.6112971512851191E-2</v>
      </c>
      <c r="F331">
        <v>-0.38415059679423241</v>
      </c>
      <c r="G331">
        <v>2.0167335611781557E-2</v>
      </c>
      <c r="H331">
        <v>0.39263452835056251</v>
      </c>
      <c r="I331">
        <v>0.47221243647147576</v>
      </c>
      <c r="J331">
        <v>7.0904446260351764E-2</v>
      </c>
      <c r="K331">
        <v>0.29253322574830326</v>
      </c>
      <c r="L331">
        <v>0.57231373907373495</v>
      </c>
    </row>
    <row r="332" spans="1:12" x14ac:dyDescent="0.2">
      <c r="A332" t="s">
        <v>188</v>
      </c>
      <c r="B332">
        <v>1</v>
      </c>
      <c r="C332">
        <v>0.43076312000397199</v>
      </c>
      <c r="D332">
        <v>0.37491531278565526</v>
      </c>
      <c r="E332">
        <v>5.5847807218316725E-2</v>
      </c>
      <c r="F332">
        <v>0.82158280845239284</v>
      </c>
      <c r="G332">
        <v>2.8636093423778902E-2</v>
      </c>
      <c r="H332">
        <v>0.3184180030942324</v>
      </c>
      <c r="I332">
        <v>0.43141262247707812</v>
      </c>
      <c r="J332">
        <v>7.3761405357980217E-2</v>
      </c>
      <c r="K332">
        <v>0.22938844569128009</v>
      </c>
      <c r="L332">
        <v>0.5204421798800305</v>
      </c>
    </row>
    <row r="333" spans="1:12" x14ac:dyDescent="0.2">
      <c r="A333" t="s">
        <v>189</v>
      </c>
      <c r="B333">
        <v>1</v>
      </c>
      <c r="C333">
        <v>4.9848567598431058E-2</v>
      </c>
      <c r="D333">
        <v>8.002813672858887E-2</v>
      </c>
      <c r="E333">
        <v>-3.0179569130157811E-2</v>
      </c>
      <c r="F333">
        <v>-0.44397473059078368</v>
      </c>
      <c r="G333">
        <v>1.9827224520564141E-2</v>
      </c>
      <c r="H333">
        <v>4.0910201628911368E-2</v>
      </c>
      <c r="I333">
        <v>0.11914607182826636</v>
      </c>
      <c r="J333">
        <v>7.080845928275617E-2</v>
      </c>
      <c r="K333">
        <v>-5.967274333448723E-2</v>
      </c>
      <c r="L333">
        <v>0.21972901679166496</v>
      </c>
    </row>
    <row r="334" spans="1:12" x14ac:dyDescent="0.2">
      <c r="A334" t="s">
        <v>190</v>
      </c>
      <c r="B334">
        <v>1</v>
      </c>
      <c r="C334">
        <v>6.5959982126011618E-2</v>
      </c>
      <c r="D334">
        <v>6.8998062483902389E-2</v>
      </c>
      <c r="E334">
        <v>-3.0380803578907711E-3</v>
      </c>
      <c r="F334">
        <v>-4.4693511116427713E-2</v>
      </c>
      <c r="G334">
        <v>2.0897733598004783E-2</v>
      </c>
      <c r="H334">
        <v>2.7768076624346411E-2</v>
      </c>
      <c r="I334">
        <v>0.11022804834345837</v>
      </c>
      <c r="J334">
        <v>7.1115640637921959E-2</v>
      </c>
      <c r="K334">
        <v>-7.1308868128646397E-2</v>
      </c>
      <c r="L334">
        <v>0.20930499309645118</v>
      </c>
    </row>
    <row r="335" spans="1:12" x14ac:dyDescent="0.2">
      <c r="A335" t="s">
        <v>191</v>
      </c>
      <c r="B335">
        <v>1</v>
      </c>
      <c r="C335">
        <v>0.10215480859937441</v>
      </c>
      <c r="D335">
        <v>0.11791332495560904</v>
      </c>
      <c r="E335">
        <v>-1.5758516356234625E-2</v>
      </c>
      <c r="F335">
        <v>-0.23182514712505908</v>
      </c>
      <c r="G335">
        <v>2.6131493847309385E-2</v>
      </c>
      <c r="H335">
        <v>6.6357441311054144E-2</v>
      </c>
      <c r="I335">
        <v>0.16946920860016393</v>
      </c>
      <c r="J335">
        <v>7.2825641394366356E-2</v>
      </c>
      <c r="K335">
        <v>-2.5767335476845385E-2</v>
      </c>
      <c r="L335">
        <v>0.26159398538806344</v>
      </c>
    </row>
    <row r="336" spans="1:12" x14ac:dyDescent="0.2">
      <c r="A336" t="s">
        <v>192</v>
      </c>
      <c r="B336">
        <v>1</v>
      </c>
      <c r="C336">
        <v>0.12020257186832829</v>
      </c>
      <c r="D336">
        <v>0.12102753011800152</v>
      </c>
      <c r="E336">
        <v>-8.2495824967322717E-4</v>
      </c>
      <c r="F336">
        <v>-1.2136045251929026E-2</v>
      </c>
      <c r="G336">
        <v>1.8577342739203261E-2</v>
      </c>
      <c r="H336">
        <v>8.4375537457964736E-2</v>
      </c>
      <c r="I336">
        <v>0.15767952277803832</v>
      </c>
      <c r="J336">
        <v>7.0468693311701955E-2</v>
      </c>
      <c r="K336">
        <v>-1.8003011885857428E-2</v>
      </c>
      <c r="L336">
        <v>0.2600580721218605</v>
      </c>
    </row>
    <row r="337" spans="1:12" x14ac:dyDescent="0.2">
      <c r="A337" t="s">
        <v>193</v>
      </c>
      <c r="B337">
        <v>1</v>
      </c>
      <c r="C337">
        <v>0.15245022590735316</v>
      </c>
      <c r="D337">
        <v>0.15952747824757418</v>
      </c>
      <c r="E337">
        <v>-7.0772523402210241E-3</v>
      </c>
      <c r="F337">
        <v>-0.10411418358961151</v>
      </c>
      <c r="G337">
        <v>2.5147002899212872E-2</v>
      </c>
      <c r="H337">
        <v>0.10991393670813425</v>
      </c>
      <c r="I337">
        <v>0.2091410197870141</v>
      </c>
      <c r="J337">
        <v>7.2478209336475058E-2</v>
      </c>
      <c r="K337">
        <v>1.6532280607859273E-2</v>
      </c>
      <c r="L337">
        <v>0.30252267588728909</v>
      </c>
    </row>
    <row r="338" spans="1:12" x14ac:dyDescent="0.2">
      <c r="A338" t="s">
        <v>194</v>
      </c>
      <c r="B338">
        <v>1</v>
      </c>
      <c r="C338">
        <v>0.33022193535574201</v>
      </c>
      <c r="D338">
        <v>0.30491342245768666</v>
      </c>
      <c r="E338">
        <v>2.5308512898055358E-2</v>
      </c>
      <c r="F338">
        <v>0.37231612376928408</v>
      </c>
      <c r="G338">
        <v>2.1624141941220289E-2</v>
      </c>
      <c r="H338">
        <v>0.26225027612747093</v>
      </c>
      <c r="I338">
        <v>0.34757656878790238</v>
      </c>
      <c r="J338">
        <v>7.1332479197788443E-2</v>
      </c>
      <c r="K338">
        <v>0.16417868225922394</v>
      </c>
      <c r="L338">
        <v>0.44564816265614937</v>
      </c>
    </row>
    <row r="339" spans="1:12" x14ac:dyDescent="0.2">
      <c r="A339" t="s">
        <v>195</v>
      </c>
      <c r="B339">
        <v>1</v>
      </c>
      <c r="C339">
        <v>0.19418102378233454</v>
      </c>
      <c r="D339">
        <v>0.28325670706429956</v>
      </c>
      <c r="E339">
        <v>-8.9075683281965023E-2</v>
      </c>
      <c r="F339">
        <v>-1.3104014943600224</v>
      </c>
      <c r="G339">
        <v>2.0395928169934404E-2</v>
      </c>
      <c r="H339">
        <v>0.2430167534781747</v>
      </c>
      <c r="I339">
        <v>0.32349666065042443</v>
      </c>
      <c r="J339">
        <v>7.096980315403166E-2</v>
      </c>
      <c r="K339">
        <v>0.143237505136318</v>
      </c>
      <c r="L339">
        <v>0.42327590899228112</v>
      </c>
    </row>
    <row r="340" spans="1:12" x14ac:dyDescent="0.2">
      <c r="A340" t="s">
        <v>196</v>
      </c>
      <c r="B340">
        <v>1</v>
      </c>
      <c r="C340">
        <v>0.26977309964748525</v>
      </c>
      <c r="D340">
        <v>0.27905692755607514</v>
      </c>
      <c r="E340">
        <v>-9.2838279085898923E-3</v>
      </c>
      <c r="F340">
        <v>-0.13657534263630633</v>
      </c>
      <c r="G340">
        <v>2.1230788536734845E-2</v>
      </c>
      <c r="H340">
        <v>0.23716984410505562</v>
      </c>
      <c r="I340">
        <v>0.32094401100709469</v>
      </c>
      <c r="J340">
        <v>7.1214222285302178E-2</v>
      </c>
      <c r="K340">
        <v>0.13855550121467439</v>
      </c>
      <c r="L340">
        <v>0.41955835389747587</v>
      </c>
    </row>
    <row r="341" spans="1:12" x14ac:dyDescent="0.2">
      <c r="A341" t="s">
        <v>197</v>
      </c>
      <c r="B341">
        <v>1</v>
      </c>
      <c r="C341">
        <v>0.17506578620723898</v>
      </c>
      <c r="D341">
        <v>0.15610510142672329</v>
      </c>
      <c r="E341">
        <v>1.8960684780515685E-2</v>
      </c>
      <c r="F341">
        <v>0.27893257458186266</v>
      </c>
      <c r="G341">
        <v>1.7655506417725564E-2</v>
      </c>
      <c r="H341">
        <v>0.12127183701877693</v>
      </c>
      <c r="I341">
        <v>0.19093836583466967</v>
      </c>
      <c r="J341">
        <v>7.0231303424293845E-2</v>
      </c>
      <c r="K341">
        <v>1.7542915556085031E-2</v>
      </c>
      <c r="L341">
        <v>0.29466728729736158</v>
      </c>
    </row>
    <row r="342" spans="1:12" x14ac:dyDescent="0.2">
      <c r="A342" t="s">
        <v>198</v>
      </c>
      <c r="B342">
        <v>1</v>
      </c>
      <c r="C342">
        <v>0.25798123231219899</v>
      </c>
      <c r="D342">
        <v>0.15721286792028688</v>
      </c>
      <c r="E342">
        <v>0.10076836439191211</v>
      </c>
      <c r="F342">
        <v>1.4824137230066265</v>
      </c>
      <c r="G342">
        <v>1.8034288720958656E-2</v>
      </c>
      <c r="H342">
        <v>0.12163228854955233</v>
      </c>
      <c r="I342">
        <v>0.19279344729102144</v>
      </c>
      <c r="J342">
        <v>7.0327481424260999E-2</v>
      </c>
      <c r="K342">
        <v>1.8460928574227514E-2</v>
      </c>
      <c r="L342">
        <v>0.29596480726634622</v>
      </c>
    </row>
    <row r="343" spans="1:12" x14ac:dyDescent="0.2">
      <c r="A343" t="s">
        <v>199</v>
      </c>
      <c r="B343">
        <v>1</v>
      </c>
      <c r="C343">
        <v>0.3351869321284941</v>
      </c>
      <c r="D343">
        <v>0.21853278926511954</v>
      </c>
      <c r="E343">
        <v>0.11665414286337455</v>
      </c>
      <c r="F343">
        <v>1.7161110361350838</v>
      </c>
      <c r="G343">
        <v>2.6169886071207113E-2</v>
      </c>
      <c r="H343">
        <v>0.16690116004552433</v>
      </c>
      <c r="I343">
        <v>0.27016441848471473</v>
      </c>
      <c r="J343">
        <v>7.2839426211282296E-2</v>
      </c>
      <c r="K343">
        <v>7.4824932208502254E-2</v>
      </c>
      <c r="L343">
        <v>0.3622406463217368</v>
      </c>
    </row>
    <row r="344" spans="1:12" x14ac:dyDescent="0.2">
      <c r="A344" t="s">
        <v>200</v>
      </c>
      <c r="B344">
        <v>1</v>
      </c>
      <c r="C344">
        <v>0.10999950350032273</v>
      </c>
      <c r="D344">
        <v>0.12086506143612039</v>
      </c>
      <c r="E344">
        <v>-1.0865557935797659E-2</v>
      </c>
      <c r="F344">
        <v>-0.15984433496910869</v>
      </c>
      <c r="G344">
        <v>1.1857408066328942E-2</v>
      </c>
      <c r="H344">
        <v>9.7471100334405356E-2</v>
      </c>
      <c r="I344">
        <v>0.14425902253783543</v>
      </c>
      <c r="J344">
        <v>6.9002298511428736E-2</v>
      </c>
      <c r="K344">
        <v>-1.5272370815130581E-2</v>
      </c>
      <c r="L344">
        <v>0.25700249368737138</v>
      </c>
    </row>
    <row r="345" spans="1:12" x14ac:dyDescent="0.2">
      <c r="A345" t="s">
        <v>201</v>
      </c>
      <c r="B345">
        <v>1</v>
      </c>
      <c r="C345">
        <v>0.12976019065587607</v>
      </c>
      <c r="D345">
        <v>0.12808809986811079</v>
      </c>
      <c r="E345">
        <v>1.6720907877652846E-3</v>
      </c>
      <c r="F345">
        <v>2.4598298730500848E-2</v>
      </c>
      <c r="G345">
        <v>1.5034658814602248E-2</v>
      </c>
      <c r="H345">
        <v>9.8425611951790407E-2</v>
      </c>
      <c r="I345">
        <v>0.15775058778443118</v>
      </c>
      <c r="J345">
        <v>6.9618675938862673E-2</v>
      </c>
      <c r="K345">
        <v>-9.265408399138253E-3</v>
      </c>
      <c r="L345">
        <v>0.26544160813535983</v>
      </c>
    </row>
    <row r="346" spans="1:12" x14ac:dyDescent="0.2">
      <c r="A346" t="s">
        <v>202</v>
      </c>
      <c r="B346">
        <v>1</v>
      </c>
      <c r="C346">
        <v>0.20805818976217666</v>
      </c>
      <c r="D346">
        <v>0.35527393025965831</v>
      </c>
      <c r="E346">
        <v>-0.14721574049748165</v>
      </c>
      <c r="F346">
        <v>-2.1657058271510969</v>
      </c>
      <c r="G346">
        <v>1.8124570200255812E-2</v>
      </c>
      <c r="H346">
        <v>0.3195152308981915</v>
      </c>
      <c r="I346">
        <v>0.39103262962112512</v>
      </c>
      <c r="J346">
        <v>7.0350686697095433E-2</v>
      </c>
      <c r="K346">
        <v>0.21647620829002667</v>
      </c>
      <c r="L346">
        <v>0.49407165222928995</v>
      </c>
    </row>
    <row r="347" spans="1:12" x14ac:dyDescent="0.2">
      <c r="A347" t="s">
        <v>203</v>
      </c>
      <c r="B347">
        <v>1</v>
      </c>
      <c r="C347">
        <v>5.4043989871406586E-2</v>
      </c>
      <c r="D347">
        <v>7.4570446847956828E-2</v>
      </c>
      <c r="E347">
        <v>-2.0526456976550242E-2</v>
      </c>
      <c r="F347">
        <v>-0.30196680962686601</v>
      </c>
      <c r="G347">
        <v>1.7196176103657871E-2</v>
      </c>
      <c r="H347">
        <v>4.064341383898306E-2</v>
      </c>
      <c r="I347">
        <v>0.10849747985693059</v>
      </c>
      <c r="J347">
        <v>7.0117241434592192E-2</v>
      </c>
      <c r="K347">
        <v>-6.376670149885344E-2</v>
      </c>
      <c r="L347">
        <v>0.2129075951947671</v>
      </c>
    </row>
    <row r="348" spans="1:12" x14ac:dyDescent="0.2">
      <c r="A348" t="s">
        <v>204</v>
      </c>
      <c r="B348">
        <v>1</v>
      </c>
      <c r="C348">
        <v>3.9148999553150293E-2</v>
      </c>
      <c r="D348">
        <v>9.6650806669171946E-3</v>
      </c>
      <c r="E348">
        <v>2.9483918886233099E-2</v>
      </c>
      <c r="F348">
        <v>0.43374094864711576</v>
      </c>
      <c r="G348">
        <v>1.3801628591391857E-2</v>
      </c>
      <c r="H348">
        <v>-1.7564711932040001E-2</v>
      </c>
      <c r="I348">
        <v>3.6894873265874387E-2</v>
      </c>
      <c r="J348">
        <v>6.9362843263404389E-2</v>
      </c>
      <c r="K348">
        <v>-0.12718368494285226</v>
      </c>
      <c r="L348">
        <v>0.14651384627668662</v>
      </c>
    </row>
    <row r="349" spans="1:12" x14ac:dyDescent="0.2">
      <c r="A349" t="s">
        <v>205</v>
      </c>
      <c r="B349">
        <v>1</v>
      </c>
      <c r="C349">
        <v>5.6526488257782635E-2</v>
      </c>
      <c r="D349">
        <v>1.9193971028498569E-4</v>
      </c>
      <c r="E349">
        <v>5.633454854749765E-2</v>
      </c>
      <c r="F349">
        <v>0.82874330996778911</v>
      </c>
      <c r="G349">
        <v>1.3152173882568613E-2</v>
      </c>
      <c r="H349">
        <v>-2.5756517363189152E-2</v>
      </c>
      <c r="I349">
        <v>2.6140396783759123E-2</v>
      </c>
      <c r="J349">
        <v>6.9236542025481018E-2</v>
      </c>
      <c r="K349">
        <v>-0.1364076410666315</v>
      </c>
      <c r="L349">
        <v>0.13679152048720145</v>
      </c>
    </row>
    <row r="350" spans="1:12" x14ac:dyDescent="0.2">
      <c r="A350" t="s">
        <v>206</v>
      </c>
      <c r="B350">
        <v>1</v>
      </c>
      <c r="C350">
        <v>8.3833970507919173E-2</v>
      </c>
      <c r="D350">
        <v>0.10978903272999313</v>
      </c>
      <c r="E350">
        <v>-2.5955062222073957E-2</v>
      </c>
      <c r="F350">
        <v>-0.38182757705434661</v>
      </c>
      <c r="G350">
        <v>1.4621000417530245E-2</v>
      </c>
      <c r="H350">
        <v>8.0942668235955903E-2</v>
      </c>
      <c r="I350">
        <v>0.13863539722403037</v>
      </c>
      <c r="J350">
        <v>6.9530516516262825E-2</v>
      </c>
      <c r="K350">
        <v>-2.7390542238215021E-2</v>
      </c>
      <c r="L350">
        <v>0.24696860769820128</v>
      </c>
    </row>
    <row r="351" spans="1:12" x14ac:dyDescent="0.2">
      <c r="A351" t="s">
        <v>207</v>
      </c>
      <c r="B351">
        <v>1</v>
      </c>
      <c r="C351">
        <v>0.12727769226950003</v>
      </c>
      <c r="D351">
        <v>0.10978903272999313</v>
      </c>
      <c r="E351">
        <v>1.7488659539506901E-2</v>
      </c>
      <c r="F351">
        <v>0.25727746058798401</v>
      </c>
      <c r="G351">
        <v>1.4621000417530245E-2</v>
      </c>
      <c r="H351">
        <v>8.0942668235955903E-2</v>
      </c>
      <c r="I351">
        <v>0.13863539722403037</v>
      </c>
      <c r="J351">
        <v>6.9530516516262825E-2</v>
      </c>
      <c r="K351">
        <v>-2.7390542238215021E-2</v>
      </c>
      <c r="L351">
        <v>0.24696860769820128</v>
      </c>
    </row>
    <row r="352" spans="1:12" x14ac:dyDescent="0.2">
      <c r="A352" t="s">
        <v>208</v>
      </c>
      <c r="B352">
        <v>1</v>
      </c>
      <c r="C352">
        <v>0.32674643761481553</v>
      </c>
      <c r="D352">
        <v>0.22535959881280726</v>
      </c>
      <c r="E352">
        <v>0.10138683880200827</v>
      </c>
      <c r="F352">
        <v>1.4915121633592872</v>
      </c>
      <c r="G352">
        <v>2.3872932238290324E-2</v>
      </c>
      <c r="H352">
        <v>0.17825972293417022</v>
      </c>
      <c r="I352">
        <v>0.27245947469144427</v>
      </c>
      <c r="J352">
        <v>7.2046068369223878E-2</v>
      </c>
      <c r="K352">
        <v>8.3216989607409558E-2</v>
      </c>
      <c r="L352">
        <v>0.36750220801820499</v>
      </c>
    </row>
    <row r="353" spans="1:12" x14ac:dyDescent="0.2">
      <c r="A353" t="s">
        <v>209</v>
      </c>
      <c r="B353">
        <v>1</v>
      </c>
      <c r="C353">
        <v>4.2972047068169407E-2</v>
      </c>
      <c r="D353">
        <v>2.0814553654864162E-2</v>
      </c>
      <c r="E353">
        <v>2.2157493413305245E-2</v>
      </c>
      <c r="F353">
        <v>0.32596115359741784</v>
      </c>
      <c r="G353">
        <v>1.3146244902116907E-2</v>
      </c>
      <c r="H353">
        <v>-5.1222058927017713E-3</v>
      </c>
      <c r="I353">
        <v>4.6751313202430096E-2</v>
      </c>
      <c r="J353">
        <v>6.9235416001027339E-2</v>
      </c>
      <c r="K353">
        <v>-0.11578280554275593</v>
      </c>
      <c r="L353">
        <v>0.15741191285248424</v>
      </c>
    </row>
    <row r="354" spans="1:12" x14ac:dyDescent="0.2">
      <c r="A354" t="s">
        <v>210</v>
      </c>
      <c r="B354">
        <v>1</v>
      </c>
      <c r="C354">
        <v>5.9108286579613721E-2</v>
      </c>
      <c r="D354">
        <v>2.1394812294349877E-2</v>
      </c>
      <c r="E354">
        <v>3.7713474285263844E-2</v>
      </c>
      <c r="F354">
        <v>0.55480678048218734</v>
      </c>
      <c r="G354">
        <v>1.2593118114123876E-2</v>
      </c>
      <c r="H354">
        <v>-3.450660988103E-3</v>
      </c>
      <c r="I354">
        <v>4.624028557680275E-2</v>
      </c>
      <c r="J354">
        <v>6.9132522720100079E-2</v>
      </c>
      <c r="K354">
        <v>-0.11499954457778937</v>
      </c>
      <c r="L354">
        <v>0.15778916916648911</v>
      </c>
    </row>
    <row r="355" spans="1:12" x14ac:dyDescent="0.2">
      <c r="A355" t="s">
        <v>211</v>
      </c>
      <c r="B355">
        <v>1</v>
      </c>
      <c r="C355">
        <v>6.5959982126011618E-2</v>
      </c>
      <c r="D355">
        <v>0.11106482230498291</v>
      </c>
      <c r="E355">
        <v>-4.5104840178971289E-2</v>
      </c>
      <c r="F355">
        <v>-0.66354192070913831</v>
      </c>
      <c r="G355">
        <v>2.4678274651756545E-2</v>
      </c>
      <c r="H355">
        <v>6.2376053728312675E-2</v>
      </c>
      <c r="I355">
        <v>0.15975359088165314</v>
      </c>
      <c r="J355">
        <v>7.2316915819166466E-2</v>
      </c>
      <c r="K355">
        <v>-3.1612152815209321E-2</v>
      </c>
      <c r="L355">
        <v>0.25374179742517511</v>
      </c>
    </row>
    <row r="356" spans="1:12" x14ac:dyDescent="0.2">
      <c r="A356" t="s">
        <v>212</v>
      </c>
      <c r="B356">
        <v>1</v>
      </c>
      <c r="C356">
        <v>7.0924978898763716E-2</v>
      </c>
      <c r="D356">
        <v>9.9660038555489772E-2</v>
      </c>
      <c r="E356">
        <v>-2.8735059656726056E-2</v>
      </c>
      <c r="F356">
        <v>-0.42272440387018662</v>
      </c>
      <c r="G356">
        <v>1.4842986751724645E-2</v>
      </c>
      <c r="H356">
        <v>7.0375708222864014E-2</v>
      </c>
      <c r="I356">
        <v>0.12894436888811553</v>
      </c>
      <c r="J356">
        <v>6.9577534661130036E-2</v>
      </c>
      <c r="K356">
        <v>-3.7612300416954847E-2</v>
      </c>
      <c r="L356">
        <v>0.23693237752793439</v>
      </c>
    </row>
    <row r="357" spans="1:12" x14ac:dyDescent="0.2">
      <c r="A357" t="s">
        <v>213</v>
      </c>
      <c r="B357">
        <v>1</v>
      </c>
      <c r="C357">
        <v>4.6447544809095874E-2</v>
      </c>
      <c r="D357">
        <v>8.1311547610925156E-2</v>
      </c>
      <c r="E357">
        <v>-3.4864002801829282E-2</v>
      </c>
      <c r="F357">
        <v>-0.51288791382349153</v>
      </c>
      <c r="G357">
        <v>1.4241979357527752E-2</v>
      </c>
      <c r="H357">
        <v>5.3212969132586233E-2</v>
      </c>
      <c r="I357">
        <v>0.10941012608926408</v>
      </c>
      <c r="J357">
        <v>6.9451803791040059E-2</v>
      </c>
      <c r="K357">
        <v>-5.5712731830489054E-2</v>
      </c>
      <c r="L357">
        <v>0.21833582705233937</v>
      </c>
    </row>
    <row r="358" spans="1:12" x14ac:dyDescent="0.2">
      <c r="A358" t="s">
        <v>214</v>
      </c>
      <c r="B358">
        <v>1</v>
      </c>
      <c r="C358">
        <v>7.6237525445608467E-2</v>
      </c>
      <c r="D358">
        <v>8.2014891416362395E-2</v>
      </c>
      <c r="E358">
        <v>-5.7773659707539282E-3</v>
      </c>
      <c r="F358">
        <v>-8.4991422154754401E-2</v>
      </c>
      <c r="G358">
        <v>1.4156953701683812E-2</v>
      </c>
      <c r="H358">
        <v>5.408406350158123E-2</v>
      </c>
      <c r="I358">
        <v>0.10994571933114355</v>
      </c>
      <c r="J358">
        <v>6.9434418064246051E-2</v>
      </c>
      <c r="K358">
        <v>-5.4975087019801028E-2</v>
      </c>
      <c r="L358">
        <v>0.21900486985252582</v>
      </c>
    </row>
    <row r="359" spans="1:12" x14ac:dyDescent="0.2">
      <c r="A359" t="s">
        <v>215</v>
      </c>
      <c r="B359">
        <v>1</v>
      </c>
      <c r="C359">
        <v>0.10329675785710739</v>
      </c>
      <c r="D359">
        <v>0.11618416957598232</v>
      </c>
      <c r="E359">
        <v>-1.2887411718874933E-2</v>
      </c>
      <c r="F359">
        <v>-0.1895880329246466</v>
      </c>
      <c r="G359">
        <v>1.8969773402423559E-2</v>
      </c>
      <c r="H359">
        <v>7.8757934550401476E-2</v>
      </c>
      <c r="I359">
        <v>0.15361040460156317</v>
      </c>
      <c r="J359">
        <v>7.0573163289937443E-2</v>
      </c>
      <c r="K359">
        <v>-2.305248548339997E-2</v>
      </c>
      <c r="L359">
        <v>0.25542082463536464</v>
      </c>
    </row>
    <row r="360" spans="1:12" x14ac:dyDescent="0.2">
      <c r="A360" t="s">
        <v>216</v>
      </c>
      <c r="B360">
        <v>1</v>
      </c>
      <c r="C360">
        <v>9.4583188520927456E-3</v>
      </c>
      <c r="D360">
        <v>2.1178460390553031E-2</v>
      </c>
      <c r="E360">
        <v>-1.1720141538460285E-2</v>
      </c>
      <c r="F360">
        <v>-0.17241620182125339</v>
      </c>
      <c r="G360">
        <v>1.424604584087427E-2</v>
      </c>
      <c r="H360">
        <v>-6.9281410176451862E-3</v>
      </c>
      <c r="I360">
        <v>4.9285061798751251E-2</v>
      </c>
      <c r="J360">
        <v>6.9452637789425745E-2</v>
      </c>
      <c r="K360">
        <v>-0.11584746448008858</v>
      </c>
      <c r="L360">
        <v>0.15820438526119462</v>
      </c>
    </row>
    <row r="361" spans="1:12" x14ac:dyDescent="0.2">
      <c r="A361" t="s">
        <v>217</v>
      </c>
      <c r="B361">
        <v>1</v>
      </c>
      <c r="C361">
        <v>3.8007050295417309E-2</v>
      </c>
      <c r="D361">
        <v>2.1688384649495004E-2</v>
      </c>
      <c r="E361">
        <v>1.6318665645922305E-2</v>
      </c>
      <c r="F361">
        <v>0.2400655606613542</v>
      </c>
      <c r="G361">
        <v>1.3715385930164928E-2</v>
      </c>
      <c r="H361">
        <v>-5.3712563066440309E-3</v>
      </c>
      <c r="I361">
        <v>4.8748025605634043E-2</v>
      </c>
      <c r="J361">
        <v>6.9345734439994533E-2</v>
      </c>
      <c r="K361">
        <v>-0.11512662626893656</v>
      </c>
      <c r="L361">
        <v>0.15850339556792659</v>
      </c>
    </row>
    <row r="362" spans="1:12" x14ac:dyDescent="0.2">
      <c r="A362" t="s">
        <v>218</v>
      </c>
      <c r="B362">
        <v>1</v>
      </c>
      <c r="C362">
        <v>4.9178293034109526E-2</v>
      </c>
      <c r="D362">
        <v>8.5068520273886047E-2</v>
      </c>
      <c r="E362">
        <v>-3.5890227239776522E-2</v>
      </c>
      <c r="F362">
        <v>-0.52798480657230196</v>
      </c>
      <c r="G362">
        <v>2.8982010663668553E-2</v>
      </c>
      <c r="H362">
        <v>2.7888736435573498E-2</v>
      </c>
      <c r="I362">
        <v>0.1422483041121986</v>
      </c>
      <c r="J362">
        <v>7.3896387028851943E-2</v>
      </c>
      <c r="K362">
        <v>-6.0724657631431408E-2</v>
      </c>
      <c r="L362">
        <v>0.23086169817920349</v>
      </c>
    </row>
    <row r="363" spans="1:12" x14ac:dyDescent="0.2">
      <c r="A363" t="s">
        <v>219</v>
      </c>
      <c r="B363">
        <v>1</v>
      </c>
      <c r="C363">
        <v>5.4143289806861623E-2</v>
      </c>
      <c r="D363">
        <v>2.2268643288980719E-2</v>
      </c>
      <c r="E363">
        <v>3.1874646517880904E-2</v>
      </c>
      <c r="F363">
        <v>0.46891118754612376</v>
      </c>
      <c r="G363">
        <v>1.3227154731701905E-2</v>
      </c>
      <c r="H363">
        <v>-3.8277465416512724E-3</v>
      </c>
      <c r="I363">
        <v>4.836503311961271E-2</v>
      </c>
      <c r="J363">
        <v>6.9250824515707132E-2</v>
      </c>
      <c r="K363">
        <v>-0.11435911599194913</v>
      </c>
      <c r="L363">
        <v>0.15889640256991056</v>
      </c>
    </row>
    <row r="364" spans="1:12" x14ac:dyDescent="0.2">
      <c r="A364" t="s">
        <v>220</v>
      </c>
      <c r="B364">
        <v>1</v>
      </c>
      <c r="C364">
        <v>0.20805818976217666</v>
      </c>
      <c r="D364">
        <v>0.35817045218348847</v>
      </c>
      <c r="E364">
        <v>-0.15011226242131182</v>
      </c>
      <c r="F364">
        <v>-2.2083168576544367</v>
      </c>
      <c r="G364">
        <v>2.0515844933058091E-2</v>
      </c>
      <c r="H364">
        <v>0.31769390995368479</v>
      </c>
      <c r="I364">
        <v>0.39864699441329216</v>
      </c>
      <c r="J364">
        <v>7.1004358789627589E-2</v>
      </c>
      <c r="K364">
        <v>0.21808307404107166</v>
      </c>
      <c r="L364">
        <v>0.49825783032590532</v>
      </c>
    </row>
    <row r="365" spans="1:12" x14ac:dyDescent="0.2">
      <c r="A365" t="s">
        <v>221</v>
      </c>
      <c r="B365">
        <v>1</v>
      </c>
      <c r="C365">
        <v>0.10329675785710739</v>
      </c>
      <c r="D365">
        <v>0.10004776829153481</v>
      </c>
      <c r="E365">
        <v>3.2489895655725826E-3</v>
      </c>
      <c r="F365">
        <v>4.7796218058856428E-2</v>
      </c>
      <c r="G365">
        <v>2.4695237108277888E-2</v>
      </c>
      <c r="H365">
        <v>5.1325533796695098E-2</v>
      </c>
      <c r="I365">
        <v>0.14877000278637451</v>
      </c>
      <c r="J365">
        <v>7.2322706044802718E-2</v>
      </c>
      <c r="K365">
        <v>-4.2640630599564744E-2</v>
      </c>
      <c r="L365">
        <v>0.24273616718263435</v>
      </c>
    </row>
    <row r="366" spans="1:12" x14ac:dyDescent="0.2">
      <c r="A366" t="s">
        <v>222</v>
      </c>
      <c r="B366">
        <v>1</v>
      </c>
      <c r="C366">
        <v>0.6735514621915496</v>
      </c>
      <c r="D366">
        <v>0.7116930472439662</v>
      </c>
      <c r="E366">
        <v>-3.8141585052416604E-2</v>
      </c>
      <c r="F366">
        <v>-0.56110476179828661</v>
      </c>
      <c r="G366">
        <v>2.9365567959428896E-2</v>
      </c>
      <c r="H366">
        <v>0.65375652766651882</v>
      </c>
      <c r="I366">
        <v>0.76962956682141359</v>
      </c>
      <c r="J366">
        <v>7.4047658000700581E-2</v>
      </c>
      <c r="K366">
        <v>0.56560142070540187</v>
      </c>
      <c r="L366">
        <v>0.85778467378253054</v>
      </c>
    </row>
    <row r="367" spans="1:12" x14ac:dyDescent="0.2">
      <c r="A367" t="s">
        <v>223</v>
      </c>
      <c r="B367">
        <v>1</v>
      </c>
      <c r="C367">
        <v>3.907452460155901E-2</v>
      </c>
      <c r="D367">
        <v>5.0681308515470466E-2</v>
      </c>
      <c r="E367">
        <v>-1.1606783913911456E-2</v>
      </c>
      <c r="F367">
        <v>-0.17074858620346825</v>
      </c>
      <c r="G367">
        <v>1.5626994844759535E-2</v>
      </c>
      <c r="H367">
        <v>1.9850176830534805E-2</v>
      </c>
      <c r="I367">
        <v>8.1512440200406128E-2</v>
      </c>
      <c r="J367">
        <v>6.9748993123105507E-2</v>
      </c>
      <c r="K367">
        <v>-8.6929307807941295E-2</v>
      </c>
      <c r="L367">
        <v>0.18829192483888224</v>
      </c>
    </row>
    <row r="368" spans="1:12" x14ac:dyDescent="0.2">
      <c r="A368" t="s">
        <v>224</v>
      </c>
      <c r="B368">
        <v>1</v>
      </c>
      <c r="C368">
        <v>6.183903480462738E-2</v>
      </c>
      <c r="D368">
        <v>5.0681308515470466E-2</v>
      </c>
      <c r="E368">
        <v>1.1157726289156913E-2</v>
      </c>
      <c r="F368">
        <v>0.16414245352111301</v>
      </c>
      <c r="G368">
        <v>1.5626994844759535E-2</v>
      </c>
      <c r="H368">
        <v>1.9850176830534805E-2</v>
      </c>
      <c r="I368">
        <v>8.1512440200406128E-2</v>
      </c>
      <c r="J368">
        <v>6.9748993123105507E-2</v>
      </c>
      <c r="K368">
        <v>-8.6929307807941295E-2</v>
      </c>
      <c r="L368">
        <v>0.18829192483888224</v>
      </c>
    </row>
    <row r="369" spans="1:12" x14ac:dyDescent="0.2">
      <c r="A369" t="s">
        <v>225</v>
      </c>
      <c r="B369">
        <v>1</v>
      </c>
      <c r="C369">
        <v>8.5397944491336086E-2</v>
      </c>
      <c r="D369">
        <v>9.488196451691043E-2</v>
      </c>
      <c r="E369">
        <v>-9.484020025574344E-3</v>
      </c>
      <c r="F369">
        <v>-0.13952038936050737</v>
      </c>
      <c r="G369">
        <v>1.9397905738028291E-2</v>
      </c>
      <c r="H369">
        <v>5.661104984890715E-2</v>
      </c>
      <c r="I369">
        <v>0.1331528791849137</v>
      </c>
      <c r="J369">
        <v>7.0689446318600552E-2</v>
      </c>
      <c r="K369">
        <v>-4.4584110044113126E-2</v>
      </c>
      <c r="L369">
        <v>0.234348039077934</v>
      </c>
    </row>
    <row r="370" spans="1:12" x14ac:dyDescent="0.2">
      <c r="A370" t="s">
        <v>226</v>
      </c>
      <c r="B370">
        <v>1</v>
      </c>
      <c r="C370">
        <v>8.5397944491336086E-2</v>
      </c>
      <c r="D370">
        <v>9.4504101681766498E-2</v>
      </c>
      <c r="E370">
        <v>-9.1061571904304112E-3</v>
      </c>
      <c r="F370">
        <v>-0.13396161051546229</v>
      </c>
      <c r="G370">
        <v>2.0984642882623691E-2</v>
      </c>
      <c r="H370">
        <v>5.3102648971075819E-2</v>
      </c>
      <c r="I370">
        <v>0.13590555439245716</v>
      </c>
      <c r="J370">
        <v>7.1141227925304529E-2</v>
      </c>
      <c r="K370">
        <v>-4.5853311127429144E-2</v>
      </c>
      <c r="L370">
        <v>0.23486151449096215</v>
      </c>
    </row>
    <row r="371" spans="1:12" x14ac:dyDescent="0.2">
      <c r="A371" t="s">
        <v>227</v>
      </c>
      <c r="B371">
        <v>1</v>
      </c>
      <c r="C371">
        <v>3.907452460155901E-2</v>
      </c>
      <c r="D371">
        <v>7.5155367091953709E-2</v>
      </c>
      <c r="E371">
        <v>-3.6080842490394699E-2</v>
      </c>
      <c r="F371">
        <v>-0.53078896703512091</v>
      </c>
      <c r="G371">
        <v>1.7741754378204719E-2</v>
      </c>
      <c r="H371">
        <v>4.0151940586079626E-2</v>
      </c>
      <c r="I371">
        <v>0.11015879359782779</v>
      </c>
      <c r="J371">
        <v>7.0253034968073974E-2</v>
      </c>
      <c r="K371">
        <v>-6.3449693822457062E-2</v>
      </c>
      <c r="L371">
        <v>0.21376042800636447</v>
      </c>
    </row>
    <row r="372" spans="1:12" x14ac:dyDescent="0.2">
      <c r="A372" t="s">
        <v>228</v>
      </c>
      <c r="B372">
        <v>1</v>
      </c>
      <c r="C372">
        <v>6.183903480462738E-2</v>
      </c>
      <c r="D372">
        <v>0.11287827904143256</v>
      </c>
      <c r="E372">
        <v>-5.1039244236805184E-2</v>
      </c>
      <c r="F372">
        <v>-0.75084354623701344</v>
      </c>
      <c r="G372">
        <v>1.9622081321408757E-2</v>
      </c>
      <c r="H372">
        <v>7.4165079276364176E-2</v>
      </c>
      <c r="I372">
        <v>0.15159147880650095</v>
      </c>
      <c r="J372">
        <v>7.0751290795241728E-2</v>
      </c>
      <c r="K372">
        <v>-2.6709810994879221E-2</v>
      </c>
      <c r="L372">
        <v>0.25246636907774433</v>
      </c>
    </row>
    <row r="373" spans="1:12" x14ac:dyDescent="0.2">
      <c r="A373" t="s">
        <v>229</v>
      </c>
      <c r="B373">
        <v>1</v>
      </c>
      <c r="C373">
        <v>0.31259619681247208</v>
      </c>
      <c r="D373">
        <v>0.39635497462169927</v>
      </c>
      <c r="E373">
        <v>-8.3758777809227192E-2</v>
      </c>
      <c r="F373">
        <v>-1.2321839537233479</v>
      </c>
      <c r="G373">
        <v>2.7953314560575648E-2</v>
      </c>
      <c r="H373">
        <v>0.3412047470309767</v>
      </c>
      <c r="I373">
        <v>0.45150520221242185</v>
      </c>
      <c r="J373">
        <v>7.3499026311451013E-2</v>
      </c>
      <c r="K373">
        <v>0.25134576578569501</v>
      </c>
      <c r="L373">
        <v>0.54136418345770354</v>
      </c>
    </row>
    <row r="374" spans="1:12" x14ac:dyDescent="0.2">
      <c r="A374" t="s">
        <v>230</v>
      </c>
      <c r="B374">
        <v>1</v>
      </c>
      <c r="C374">
        <v>0.46564222233255548</v>
      </c>
      <c r="D374">
        <v>0.41445370709637736</v>
      </c>
      <c r="E374">
        <v>5.1188515236178123E-2</v>
      </c>
      <c r="F374">
        <v>0.75303948718785341</v>
      </c>
      <c r="G374">
        <v>3.0059049507101657E-2</v>
      </c>
      <c r="H374">
        <v>0.35514898965812747</v>
      </c>
      <c r="I374">
        <v>0.47375842453462724</v>
      </c>
      <c r="J374">
        <v>7.4325402999777052E-2</v>
      </c>
      <c r="K374">
        <v>0.26781410618868917</v>
      </c>
      <c r="L374">
        <v>0.56109330800406554</v>
      </c>
    </row>
    <row r="375" spans="1:12" x14ac:dyDescent="0.2">
      <c r="A375" t="s">
        <v>231</v>
      </c>
      <c r="B375">
        <v>1</v>
      </c>
      <c r="C375">
        <v>0.16836304056402362</v>
      </c>
      <c r="D375">
        <v>0.20502852455130993</v>
      </c>
      <c r="E375">
        <v>-3.6665483987286307E-2</v>
      </c>
      <c r="F375">
        <v>-0.53938968793856368</v>
      </c>
      <c r="G375">
        <v>2.0361469554873529E-2</v>
      </c>
      <c r="H375">
        <v>0.16485655576387326</v>
      </c>
      <c r="I375">
        <v>0.24520049333874661</v>
      </c>
      <c r="J375">
        <v>7.0959907808867115E-2</v>
      </c>
      <c r="K375">
        <v>6.5028845550984427E-2</v>
      </c>
      <c r="L375">
        <v>0.34502820355163544</v>
      </c>
    </row>
    <row r="376" spans="1:12" x14ac:dyDescent="0.2">
      <c r="A376" t="s">
        <v>232</v>
      </c>
      <c r="B376">
        <v>1</v>
      </c>
      <c r="C376">
        <v>0.20063551958691228</v>
      </c>
      <c r="D376">
        <v>0.2937433231305368</v>
      </c>
      <c r="E376">
        <v>-9.3107803543624523E-2</v>
      </c>
      <c r="F376">
        <v>-1.3697184282486194</v>
      </c>
      <c r="G376">
        <v>2.277030597614128E-2</v>
      </c>
      <c r="H376">
        <v>0.24881886330759687</v>
      </c>
      <c r="I376">
        <v>0.33866778295347677</v>
      </c>
      <c r="J376">
        <v>7.1688255021697761E-2</v>
      </c>
      <c r="K376">
        <v>0.15230665838508142</v>
      </c>
      <c r="L376">
        <v>0.43517998787599221</v>
      </c>
    </row>
    <row r="377" spans="1:12" x14ac:dyDescent="0.2">
      <c r="A377" t="s">
        <v>233</v>
      </c>
      <c r="B377">
        <v>1</v>
      </c>
      <c r="C377">
        <v>0.25971898118266223</v>
      </c>
      <c r="D377">
        <v>0.31971328402727917</v>
      </c>
      <c r="E377">
        <v>-5.9994302844616931E-2</v>
      </c>
      <c r="F377">
        <v>-0.88258233003744035</v>
      </c>
      <c r="G377">
        <v>3.0087124776832525E-2</v>
      </c>
      <c r="H377">
        <v>0.26035317575113875</v>
      </c>
      <c r="I377">
        <v>0.37907339230341958</v>
      </c>
      <c r="J377">
        <v>7.4336761774680293E-2</v>
      </c>
      <c r="K377">
        <v>0.17305127293207254</v>
      </c>
      <c r="L377">
        <v>0.46637529512248577</v>
      </c>
    </row>
    <row r="378" spans="1:12" x14ac:dyDescent="0.2">
      <c r="A378" t="s">
        <v>234</v>
      </c>
      <c r="B378">
        <v>1</v>
      </c>
      <c r="C378">
        <v>0.28578521423961073</v>
      </c>
      <c r="D378">
        <v>0.2059956222837861</v>
      </c>
      <c r="E378">
        <v>7.9789591955824635E-2</v>
      </c>
      <c r="F378">
        <v>1.173792854356452</v>
      </c>
      <c r="G378">
        <v>2.0924419579113937E-2</v>
      </c>
      <c r="H378">
        <v>0.16471298657018643</v>
      </c>
      <c r="I378">
        <v>0.24727825799738576</v>
      </c>
      <c r="J378">
        <v>7.1123487038612529E-2</v>
      </c>
      <c r="K378">
        <v>6.5673211189203051E-2</v>
      </c>
      <c r="L378">
        <v>0.34631803337836914</v>
      </c>
    </row>
    <row r="379" spans="1:12" x14ac:dyDescent="0.2">
      <c r="A379" t="s">
        <v>235</v>
      </c>
      <c r="B379">
        <v>1</v>
      </c>
      <c r="C379">
        <v>0.29248795988282605</v>
      </c>
      <c r="D379">
        <v>0.29471042086301308</v>
      </c>
      <c r="E379">
        <v>-2.2224609801870243E-3</v>
      </c>
      <c r="F379">
        <v>-3.269485096594895E-2</v>
      </c>
      <c r="G379">
        <v>2.2790107656894706E-2</v>
      </c>
      <c r="H379">
        <v>0.24974689350130724</v>
      </c>
      <c r="I379">
        <v>0.33967394822471891</v>
      </c>
      <c r="J379">
        <v>7.1694547078712548E-2</v>
      </c>
      <c r="K379">
        <v>0.1532613422631782</v>
      </c>
      <c r="L379">
        <v>0.43615949946284793</v>
      </c>
    </row>
    <row r="380" spans="1:12" x14ac:dyDescent="0.2">
      <c r="A380" t="s">
        <v>236</v>
      </c>
      <c r="B380">
        <v>1</v>
      </c>
      <c r="C380">
        <v>0.31855419293977461</v>
      </c>
      <c r="D380">
        <v>0.29471042086301308</v>
      </c>
      <c r="E380">
        <v>2.3843772076761527E-2</v>
      </c>
      <c r="F380">
        <v>0.35076817161944995</v>
      </c>
      <c r="G380">
        <v>2.2790107656894706E-2</v>
      </c>
      <c r="H380">
        <v>0.24974689350130724</v>
      </c>
      <c r="I380">
        <v>0.33967394822471891</v>
      </c>
      <c r="J380">
        <v>7.1694547078712548E-2</v>
      </c>
      <c r="K380">
        <v>0.1532613422631782</v>
      </c>
      <c r="L380">
        <v>0.43615949946284793</v>
      </c>
    </row>
    <row r="381" spans="1:12" x14ac:dyDescent="0.2">
      <c r="A381" t="s">
        <v>237</v>
      </c>
      <c r="B381">
        <v>1</v>
      </c>
      <c r="C381">
        <v>0.32351918971252669</v>
      </c>
      <c r="D381">
        <v>0.3028555266064924</v>
      </c>
      <c r="E381">
        <v>2.0663663106034291E-2</v>
      </c>
      <c r="F381">
        <v>0.30398526304183582</v>
      </c>
      <c r="G381">
        <v>2.2981418655057109E-2</v>
      </c>
      <c r="H381">
        <v>0.25751455402030698</v>
      </c>
      <c r="I381">
        <v>0.34819649919267781</v>
      </c>
      <c r="J381">
        <v>7.1755589867325914E-2</v>
      </c>
      <c r="K381">
        <v>0.16128601421418171</v>
      </c>
      <c r="L381">
        <v>0.44442503899880309</v>
      </c>
    </row>
    <row r="382" spans="1:12" x14ac:dyDescent="0.2">
      <c r="A382" t="s">
        <v>238</v>
      </c>
      <c r="B382">
        <v>1</v>
      </c>
      <c r="C382">
        <v>0.21925425748473262</v>
      </c>
      <c r="D382">
        <v>0.23462727960831334</v>
      </c>
      <c r="E382">
        <v>-1.5373022123580715E-2</v>
      </c>
      <c r="F382">
        <v>-0.22615410201011096</v>
      </c>
      <c r="G382">
        <v>2.3801819297736983E-2</v>
      </c>
      <c r="H382">
        <v>0.18766770533318253</v>
      </c>
      <c r="I382">
        <v>0.28158685388344418</v>
      </c>
      <c r="J382">
        <v>7.2022535887672018E-2</v>
      </c>
      <c r="K382">
        <v>9.2531098589832328E-2</v>
      </c>
      <c r="L382">
        <v>0.37672346062679435</v>
      </c>
    </row>
    <row r="383" spans="1:12" x14ac:dyDescent="0.2">
      <c r="A383" t="s">
        <v>239</v>
      </c>
      <c r="B383">
        <v>1</v>
      </c>
      <c r="C383">
        <v>0.30614170100789434</v>
      </c>
      <c r="D383">
        <v>0.33662885330167791</v>
      </c>
      <c r="E383">
        <v>-3.048715229378357E-2</v>
      </c>
      <c r="F383">
        <v>-0.44849961799444599</v>
      </c>
      <c r="G383">
        <v>2.77974105085887E-2</v>
      </c>
      <c r="H383">
        <v>0.28178621513584312</v>
      </c>
      <c r="I383">
        <v>0.3914714914675127</v>
      </c>
      <c r="J383">
        <v>7.3439874079357439E-2</v>
      </c>
      <c r="K383">
        <v>0.19173634830254391</v>
      </c>
      <c r="L383">
        <v>0.48152135830081189</v>
      </c>
    </row>
    <row r="384" spans="1:12" x14ac:dyDescent="0.2">
      <c r="A384" t="s">
        <v>240</v>
      </c>
      <c r="B384">
        <v>1</v>
      </c>
      <c r="C384">
        <v>7.2985452559455835E-2</v>
      </c>
      <c r="D384">
        <v>7.7347968654799593E-2</v>
      </c>
      <c r="E384">
        <v>-4.3625160953437575E-3</v>
      </c>
      <c r="F384">
        <v>-6.4177420816546774E-2</v>
      </c>
      <c r="G384">
        <v>1.6852851766576117E-2</v>
      </c>
      <c r="H384">
        <v>4.409829414964337E-2</v>
      </c>
      <c r="I384">
        <v>0.11059764315995582</v>
      </c>
      <c r="J384">
        <v>7.0033832441721094E-2</v>
      </c>
      <c r="K384">
        <v>-6.0824618708375411E-2</v>
      </c>
      <c r="L384">
        <v>0.2155205560179746</v>
      </c>
    </row>
    <row r="385" spans="1:12" x14ac:dyDescent="0.2">
      <c r="A385" t="s">
        <v>241</v>
      </c>
      <c r="B385">
        <v>1</v>
      </c>
      <c r="C385">
        <v>0.10376843255051885</v>
      </c>
      <c r="D385">
        <v>0.11016697311004491</v>
      </c>
      <c r="E385">
        <v>-6.3985405595260586E-3</v>
      </c>
      <c r="F385">
        <v>-9.4129585112301753E-2</v>
      </c>
      <c r="G385">
        <v>1.9548519850981258E-2</v>
      </c>
      <c r="H385">
        <v>7.1598905752340708E-2</v>
      </c>
      <c r="I385">
        <v>0.1487350404677491</v>
      </c>
      <c r="J385">
        <v>7.0730924652326485E-2</v>
      </c>
      <c r="K385">
        <v>-2.9380935737217298E-2</v>
      </c>
      <c r="L385">
        <v>0.24971488195730712</v>
      </c>
    </row>
    <row r="386" spans="1:12" x14ac:dyDescent="0.2">
      <c r="A386" t="s">
        <v>242</v>
      </c>
      <c r="B386">
        <v>1</v>
      </c>
      <c r="C386">
        <v>0.39352564420833125</v>
      </c>
      <c r="D386">
        <v>0.29633112644363535</v>
      </c>
      <c r="E386">
        <v>9.7194517764695898E-2</v>
      </c>
      <c r="F386">
        <v>1.4298384994622471</v>
      </c>
      <c r="G386">
        <v>2.5801704589208621E-2</v>
      </c>
      <c r="H386">
        <v>0.24542589739683196</v>
      </c>
      <c r="I386">
        <v>0.34723635549043874</v>
      </c>
      <c r="J386">
        <v>7.2707957154067179E-2</v>
      </c>
      <c r="K386">
        <v>0.15288265002006746</v>
      </c>
      <c r="L386">
        <v>0.43977960286720325</v>
      </c>
    </row>
    <row r="387" spans="1:12" x14ac:dyDescent="0.2">
      <c r="A387" t="s">
        <v>243</v>
      </c>
      <c r="B387">
        <v>1</v>
      </c>
      <c r="C387">
        <v>0.39687701702993894</v>
      </c>
      <c r="D387">
        <v>0.29692036134096755</v>
      </c>
      <c r="E387">
        <v>9.9956655688971385E-2</v>
      </c>
      <c r="F387">
        <v>1.470472593192875</v>
      </c>
      <c r="G387">
        <v>2.4642289133267086E-2</v>
      </c>
      <c r="H387">
        <v>0.24830259005266409</v>
      </c>
      <c r="I387">
        <v>0.34553813262927102</v>
      </c>
      <c r="J387">
        <v>7.2304643609773858E-2</v>
      </c>
      <c r="K387">
        <v>0.1542675985602307</v>
      </c>
      <c r="L387">
        <v>0.43957312412170441</v>
      </c>
    </row>
    <row r="388" spans="1:12" x14ac:dyDescent="0.2">
      <c r="A388" t="s">
        <v>244</v>
      </c>
      <c r="B388">
        <v>1</v>
      </c>
      <c r="C388">
        <v>0.28082021746685865</v>
      </c>
      <c r="D388">
        <v>0.24485255430997344</v>
      </c>
      <c r="E388">
        <v>3.596766315688521E-2</v>
      </c>
      <c r="F388">
        <v>0.52912397427506497</v>
      </c>
      <c r="G388">
        <v>2.678719430779352E-2</v>
      </c>
      <c r="H388">
        <v>0.19200301264326602</v>
      </c>
      <c r="I388">
        <v>0.29770209597668085</v>
      </c>
      <c r="J388">
        <v>7.3063485084495963E-2</v>
      </c>
      <c r="K388">
        <v>0.10070264241851082</v>
      </c>
      <c r="L388">
        <v>0.38900246620143608</v>
      </c>
    </row>
    <row r="389" spans="1:12" x14ac:dyDescent="0.2">
      <c r="A389" t="s">
        <v>245</v>
      </c>
      <c r="B389">
        <v>1</v>
      </c>
      <c r="C389">
        <v>0.29310858447942006</v>
      </c>
      <c r="D389">
        <v>0.23272108305942507</v>
      </c>
      <c r="E389">
        <v>6.0387501419994993E-2</v>
      </c>
      <c r="F389">
        <v>0.88836671452680382</v>
      </c>
      <c r="G389">
        <v>2.4770801770019245E-2</v>
      </c>
      <c r="H389">
        <v>0.18384976397986391</v>
      </c>
      <c r="I389">
        <v>0.28159240213898623</v>
      </c>
      <c r="J389">
        <v>7.2348543137636626E-2</v>
      </c>
      <c r="K389">
        <v>8.9981709120376008E-2</v>
      </c>
      <c r="L389">
        <v>0.37546045699847413</v>
      </c>
    </row>
    <row r="390" spans="1:12" x14ac:dyDescent="0.2">
      <c r="A390" t="s">
        <v>246</v>
      </c>
      <c r="B390">
        <v>1</v>
      </c>
      <c r="C390">
        <v>0.20081249689687702</v>
      </c>
      <c r="D390">
        <v>1.6167669627428202E-2</v>
      </c>
      <c r="E390">
        <v>0.18464482726944881</v>
      </c>
      <c r="F390">
        <v>2.716328953815871</v>
      </c>
      <c r="G390">
        <v>1.6530143257551384E-2</v>
      </c>
      <c r="H390">
        <v>-1.6445320176899099E-2</v>
      </c>
      <c r="I390">
        <v>4.8780659431755503E-2</v>
      </c>
      <c r="J390">
        <v>6.995687750267339E-2</v>
      </c>
      <c r="K390">
        <v>-0.12185309021656247</v>
      </c>
      <c r="L390">
        <v>0.15418842947141886</v>
      </c>
    </row>
    <row r="391" spans="1:12" x14ac:dyDescent="0.2">
      <c r="A391" t="s">
        <v>247</v>
      </c>
      <c r="B391">
        <v>1</v>
      </c>
      <c r="C391">
        <v>4.1383248100888732E-2</v>
      </c>
      <c r="D391">
        <v>2.7848448033915348E-2</v>
      </c>
      <c r="E391">
        <v>1.3534800066973385E-2</v>
      </c>
      <c r="F391">
        <v>0.19911182917882855</v>
      </c>
      <c r="G391">
        <v>2.107761610717292E-2</v>
      </c>
      <c r="H391">
        <v>-1.3736435320845175E-2</v>
      </c>
      <c r="I391">
        <v>6.943333138867587E-2</v>
      </c>
      <c r="J391">
        <v>7.1168707832657982E-2</v>
      </c>
      <c r="K391">
        <v>-0.11256318099859902</v>
      </c>
      <c r="L391">
        <v>0.1682600770664297</v>
      </c>
    </row>
    <row r="392" spans="1:12" x14ac:dyDescent="0.2">
      <c r="A392" t="s">
        <v>248</v>
      </c>
      <c r="B392">
        <v>1</v>
      </c>
      <c r="C392">
        <v>0.1021696042897572</v>
      </c>
      <c r="D392">
        <v>3.8885812603962483E-3</v>
      </c>
      <c r="E392">
        <v>9.8281023029360953E-2</v>
      </c>
      <c r="F392">
        <v>1.4458221896231216</v>
      </c>
      <c r="G392">
        <v>1.86899509438751E-2</v>
      </c>
      <c r="H392">
        <v>-3.2985580692043284E-2</v>
      </c>
      <c r="I392">
        <v>4.0762743212835781E-2</v>
      </c>
      <c r="J392">
        <v>7.0498463388171353E-2</v>
      </c>
      <c r="K392">
        <v>-0.1352006953342792</v>
      </c>
      <c r="L392">
        <v>0.14297785785507172</v>
      </c>
    </row>
    <row r="393" spans="1:12" x14ac:dyDescent="0.2">
      <c r="A393" t="s">
        <v>249</v>
      </c>
      <c r="B393">
        <v>1</v>
      </c>
      <c r="C393">
        <v>0.32833523658209623</v>
      </c>
      <c r="D393">
        <v>0.19117861454920176</v>
      </c>
      <c r="E393">
        <v>0.13715662203289447</v>
      </c>
      <c r="F393">
        <v>2.0177251057884087</v>
      </c>
      <c r="G393">
        <v>2.8566087538142857E-2</v>
      </c>
      <c r="H393">
        <v>0.13481942230775618</v>
      </c>
      <c r="I393">
        <v>0.24753780679064735</v>
      </c>
      <c r="J393">
        <v>7.3734255479022223E-2</v>
      </c>
      <c r="K393">
        <v>4.570531255174376E-2</v>
      </c>
      <c r="L393">
        <v>0.33665191654665977</v>
      </c>
    </row>
    <row r="394" spans="1:12" x14ac:dyDescent="0.2">
      <c r="A394" t="s">
        <v>250</v>
      </c>
      <c r="B394">
        <v>1</v>
      </c>
      <c r="C394">
        <v>0.14093143339456829</v>
      </c>
      <c r="D394">
        <v>0.15737814524123764</v>
      </c>
      <c r="E394">
        <v>-1.6446711846669348E-2</v>
      </c>
      <c r="F394">
        <v>-0.24194926142708295</v>
      </c>
      <c r="G394">
        <v>2.4142353272721608E-2</v>
      </c>
      <c r="H394">
        <v>0.10974671768079865</v>
      </c>
      <c r="I394">
        <v>0.20500957280167664</v>
      </c>
      <c r="J394">
        <v>7.2135790668389932E-2</v>
      </c>
      <c r="K394">
        <v>1.505851927425883E-2</v>
      </c>
      <c r="L394">
        <v>0.29969777120821645</v>
      </c>
    </row>
    <row r="395" spans="1:12" x14ac:dyDescent="0.2">
      <c r="A395" t="s">
        <v>251</v>
      </c>
      <c r="B395">
        <v>1</v>
      </c>
      <c r="C395">
        <v>0.14093143339456829</v>
      </c>
      <c r="D395">
        <v>0.15219698872026236</v>
      </c>
      <c r="E395">
        <v>-1.1265555325694065E-2</v>
      </c>
      <c r="F395">
        <v>-0.16572873751476375</v>
      </c>
      <c r="G395">
        <v>2.0549382933577939E-2</v>
      </c>
      <c r="H395">
        <v>0.11165427800952238</v>
      </c>
      <c r="I395">
        <v>0.19273969943100233</v>
      </c>
      <c r="J395">
        <v>7.101405644490183E-2</v>
      </c>
      <c r="K395">
        <v>1.2090477680588879E-2</v>
      </c>
      <c r="L395">
        <v>0.29230349975993586</v>
      </c>
    </row>
    <row r="396" spans="1:12" x14ac:dyDescent="0.2">
      <c r="A396" t="s">
        <v>252</v>
      </c>
      <c r="B396">
        <v>1</v>
      </c>
      <c r="C396">
        <v>0.21664763417903779</v>
      </c>
      <c r="D396">
        <v>0.1277500710235272</v>
      </c>
      <c r="E396">
        <v>8.8897563155510589E-2</v>
      </c>
      <c r="F396">
        <v>1.3077811509477508</v>
      </c>
      <c r="G396">
        <v>2.4089392807616586E-2</v>
      </c>
      <c r="H396">
        <v>8.0223131311837698E-2</v>
      </c>
      <c r="I396">
        <v>0.1752770107352167</v>
      </c>
      <c r="J396">
        <v>7.2118083166765656E-2</v>
      </c>
      <c r="K396">
        <v>-1.4534619095592644E-2</v>
      </c>
      <c r="L396">
        <v>0.27003476114264702</v>
      </c>
    </row>
    <row r="397" spans="1:12" x14ac:dyDescent="0.2">
      <c r="A397" t="s">
        <v>253</v>
      </c>
      <c r="B397">
        <v>1</v>
      </c>
      <c r="C397">
        <v>0.25152673650762125</v>
      </c>
      <c r="D397">
        <v>0.28972623014274118</v>
      </c>
      <c r="E397">
        <v>-3.819949363511993E-2</v>
      </c>
      <c r="F397">
        <v>-0.56195666088583562</v>
      </c>
      <c r="G397">
        <v>2.3178476718167734E-2</v>
      </c>
      <c r="H397">
        <v>0.24399647371464012</v>
      </c>
      <c r="I397">
        <v>0.33545598657084225</v>
      </c>
      <c r="J397">
        <v>7.1818944971250603E-2</v>
      </c>
      <c r="K397">
        <v>0.14803172189733019</v>
      </c>
      <c r="L397">
        <v>0.4314207383881522</v>
      </c>
    </row>
    <row r="398" spans="1:12" x14ac:dyDescent="0.2">
      <c r="A398" t="s">
        <v>254</v>
      </c>
      <c r="B398">
        <v>1</v>
      </c>
      <c r="C398">
        <v>0.2029938930539695</v>
      </c>
      <c r="D398">
        <v>0.20819785698656137</v>
      </c>
      <c r="E398">
        <v>-5.2039639325918707E-3</v>
      </c>
      <c r="F398">
        <v>-7.6556046079129345E-2</v>
      </c>
      <c r="G398">
        <v>1.617414154271149E-2</v>
      </c>
      <c r="H398">
        <v>0.17628723739860183</v>
      </c>
      <c r="I398">
        <v>0.24010847657452092</v>
      </c>
      <c r="J398">
        <v>6.9873613964446871E-2</v>
      </c>
      <c r="K398">
        <v>7.0341371152840587E-2</v>
      </c>
      <c r="L398">
        <v>0.34605434282028213</v>
      </c>
    </row>
    <row r="399" spans="1:12" x14ac:dyDescent="0.2">
      <c r="A399" t="s">
        <v>255</v>
      </c>
      <c r="B399">
        <v>1</v>
      </c>
      <c r="C399">
        <v>0.89858994091653843</v>
      </c>
      <c r="D399">
        <v>0.57040965314165948</v>
      </c>
      <c r="E399">
        <v>0.32818028777487895</v>
      </c>
      <c r="F399">
        <v>4.8278938052982019</v>
      </c>
      <c r="G399">
        <v>2.4543731564196928E-2</v>
      </c>
      <c r="H399">
        <v>0.52198633007713391</v>
      </c>
      <c r="I399">
        <v>0.61883297620618505</v>
      </c>
      <c r="J399">
        <v>7.2271113405732418E-2</v>
      </c>
      <c r="K399">
        <v>0.42782304345987054</v>
      </c>
      <c r="L399">
        <v>0.71299626282344841</v>
      </c>
    </row>
    <row r="400" spans="1:12" x14ac:dyDescent="0.2">
      <c r="A400" t="s">
        <v>256</v>
      </c>
      <c r="B400">
        <v>1</v>
      </c>
      <c r="C400">
        <v>0.48277146119855024</v>
      </c>
      <c r="D400">
        <v>0.34457979928703314</v>
      </c>
      <c r="E400">
        <v>0.13819166191151711</v>
      </c>
      <c r="F400">
        <v>2.0329516833873251</v>
      </c>
      <c r="G400">
        <v>2.2781353957686885E-2</v>
      </c>
      <c r="H400">
        <v>0.2996335424533903</v>
      </c>
      <c r="I400">
        <v>0.38952605612067598</v>
      </c>
      <c r="J400">
        <v>7.1691764952149808E-2</v>
      </c>
      <c r="K400">
        <v>0.20313620965748794</v>
      </c>
      <c r="L400">
        <v>0.48602338891657837</v>
      </c>
    </row>
    <row r="401" spans="1:12" x14ac:dyDescent="0.2">
      <c r="A401" t="s">
        <v>257</v>
      </c>
      <c r="B401">
        <v>1</v>
      </c>
      <c r="C401">
        <v>0.63656223623454644</v>
      </c>
      <c r="D401">
        <v>0.54392697772133658</v>
      </c>
      <c r="E401">
        <v>9.2635258513209862E-2</v>
      </c>
      <c r="F401">
        <v>1.3627667699374768</v>
      </c>
      <c r="G401">
        <v>2.4147740080212407E-2</v>
      </c>
      <c r="H401">
        <v>0.49628492231000493</v>
      </c>
      <c r="I401">
        <v>0.59156903313266818</v>
      </c>
      <c r="J401">
        <v>7.2137593699751146E-2</v>
      </c>
      <c r="K401">
        <v>0.40160379448068606</v>
      </c>
      <c r="L401">
        <v>0.6862501609619871</v>
      </c>
    </row>
    <row r="402" spans="1:12" x14ac:dyDescent="0.2">
      <c r="A402" t="s">
        <v>258</v>
      </c>
      <c r="B402">
        <v>1</v>
      </c>
      <c r="C402">
        <v>0.78849113748076061</v>
      </c>
      <c r="D402">
        <v>0.63424132042197434</v>
      </c>
      <c r="E402">
        <v>0.15424981705878626</v>
      </c>
      <c r="F402">
        <v>2.2691848474376877</v>
      </c>
      <c r="G402">
        <v>2.0640307402352676E-2</v>
      </c>
      <c r="H402">
        <v>0.59351922114049349</v>
      </c>
      <c r="I402">
        <v>0.67496341970345519</v>
      </c>
      <c r="J402">
        <v>7.1040420631303225E-2</v>
      </c>
      <c r="K402">
        <v>0.4940827944100824</v>
      </c>
      <c r="L402">
        <v>0.77439984643386628</v>
      </c>
    </row>
    <row r="403" spans="1:12" x14ac:dyDescent="0.2">
      <c r="A403" t="s">
        <v>259</v>
      </c>
      <c r="B403">
        <v>1</v>
      </c>
      <c r="C403">
        <v>0.7554739089419592</v>
      </c>
      <c r="D403">
        <v>0.7116930472439662</v>
      </c>
      <c r="E403">
        <v>4.3780861697993001E-2</v>
      </c>
      <c r="F403">
        <v>0.6440647377558224</v>
      </c>
      <c r="G403">
        <v>2.9365567959428896E-2</v>
      </c>
      <c r="H403">
        <v>0.65375652766651882</v>
      </c>
      <c r="I403">
        <v>0.76962956682141359</v>
      </c>
      <c r="J403">
        <v>7.4047658000700581E-2</v>
      </c>
      <c r="K403">
        <v>0.56560142070540187</v>
      </c>
      <c r="L403">
        <v>0.85778467378253054</v>
      </c>
    </row>
    <row r="404" spans="1:12" x14ac:dyDescent="0.2">
      <c r="A404" t="s">
        <v>260</v>
      </c>
      <c r="B404">
        <v>1</v>
      </c>
      <c r="C404">
        <v>0.72156298098406235</v>
      </c>
      <c r="D404">
        <v>0.66098758554143111</v>
      </c>
      <c r="E404">
        <v>6.0575395442631241E-2</v>
      </c>
      <c r="F404">
        <v>0.89113084272624143</v>
      </c>
      <c r="G404">
        <v>2.3908373052040029E-2</v>
      </c>
      <c r="H404">
        <v>0.61381778704449197</v>
      </c>
      <c r="I404">
        <v>0.70815738403837025</v>
      </c>
      <c r="J404">
        <v>7.2057819671458231E-2</v>
      </c>
      <c r="K404">
        <v>0.51882179171542941</v>
      </c>
      <c r="L404">
        <v>0.80315337936743281</v>
      </c>
    </row>
    <row r="405" spans="1:12" x14ac:dyDescent="0.2">
      <c r="A405" t="s">
        <v>261</v>
      </c>
      <c r="B405">
        <v>1</v>
      </c>
      <c r="C405">
        <v>0.88977707164490338</v>
      </c>
      <c r="D405">
        <v>0.92296852881512381</v>
      </c>
      <c r="E405">
        <v>-3.3191457170220429E-2</v>
      </c>
      <c r="F405">
        <v>-0.48828292383865102</v>
      </c>
      <c r="G405">
        <v>3.5715286383540053E-2</v>
      </c>
      <c r="H405">
        <v>0.85250439232599085</v>
      </c>
      <c r="I405">
        <v>0.99343266530425678</v>
      </c>
      <c r="J405">
        <v>7.6787373670852685E-2</v>
      </c>
      <c r="K405">
        <v>0.77147160615629695</v>
      </c>
      <c r="L405">
        <v>1.0744654514739507</v>
      </c>
    </row>
    <row r="406" spans="1:12" x14ac:dyDescent="0.2">
      <c r="A406" t="s">
        <v>262</v>
      </c>
      <c r="B406">
        <v>1</v>
      </c>
      <c r="C406">
        <v>0.76664515168065139</v>
      </c>
      <c r="D406">
        <v>0.74933489234395234</v>
      </c>
      <c r="E406">
        <v>1.7310259336699052E-2</v>
      </c>
      <c r="F406">
        <v>0.25465299694380933</v>
      </c>
      <c r="G406">
        <v>5.2519914371852612E-2</v>
      </c>
      <c r="H406">
        <v>0.64571622399690654</v>
      </c>
      <c r="I406">
        <v>0.85295356069099815</v>
      </c>
      <c r="J406">
        <v>8.5901457958730887E-2</v>
      </c>
      <c r="K406">
        <v>0.57985642328681675</v>
      </c>
      <c r="L406">
        <v>0.91881336140108794</v>
      </c>
    </row>
    <row r="407" spans="1:12" x14ac:dyDescent="0.2">
      <c r="A407" t="s">
        <v>263</v>
      </c>
      <c r="B407">
        <v>1</v>
      </c>
      <c r="C407">
        <v>9.440941363388114E-2</v>
      </c>
      <c r="D407">
        <v>0.16181411596133527</v>
      </c>
      <c r="E407">
        <v>-6.740470232745413E-2</v>
      </c>
      <c r="F407">
        <v>-0.99159747534231724</v>
      </c>
      <c r="G407">
        <v>2.18038099871097E-2</v>
      </c>
      <c r="H407">
        <v>0.11879649525921243</v>
      </c>
      <c r="I407">
        <v>0.20483173666345811</v>
      </c>
      <c r="J407">
        <v>7.1387150130558255E-2</v>
      </c>
      <c r="K407">
        <v>2.0971513263120745E-2</v>
      </c>
      <c r="L407">
        <v>0.30265671865954979</v>
      </c>
    </row>
    <row r="408" spans="1:12" x14ac:dyDescent="0.2">
      <c r="A408" t="s">
        <v>264</v>
      </c>
      <c r="B408">
        <v>1</v>
      </c>
      <c r="C408">
        <v>0.20597289111762077</v>
      </c>
      <c r="D408">
        <v>0.29059064435971932</v>
      </c>
      <c r="E408">
        <v>-8.4617753242098553E-2</v>
      </c>
      <c r="F408">
        <v>-1.244820429239232</v>
      </c>
      <c r="G408">
        <v>1.8840850565045069E-2</v>
      </c>
      <c r="H408">
        <v>0.25341876642684236</v>
      </c>
      <c r="I408">
        <v>0.32776252229259628</v>
      </c>
      <c r="J408">
        <v>7.0538618669656689E-2</v>
      </c>
      <c r="K408">
        <v>0.15142214378221039</v>
      </c>
      <c r="L408">
        <v>0.42975914493722822</v>
      </c>
    </row>
    <row r="409" spans="1:12" x14ac:dyDescent="0.2">
      <c r="A409" t="s">
        <v>265</v>
      </c>
      <c r="B409">
        <v>1</v>
      </c>
      <c r="C409">
        <v>0.28293034109527831</v>
      </c>
      <c r="D409">
        <v>0.28612711092445597</v>
      </c>
      <c r="E409">
        <v>-3.1967698291776592E-3</v>
      </c>
      <c r="F409">
        <v>-4.702800817164865E-2</v>
      </c>
      <c r="G409">
        <v>1.9887937813682092E-2</v>
      </c>
      <c r="H409">
        <v>0.24688939210732411</v>
      </c>
      <c r="I409">
        <v>0.32536482974158787</v>
      </c>
      <c r="J409">
        <v>7.0825483720831472E-2</v>
      </c>
      <c r="K409">
        <v>0.14639264265728971</v>
      </c>
      <c r="L409">
        <v>0.42586157919162226</v>
      </c>
    </row>
    <row r="410" spans="1:12" x14ac:dyDescent="0.2">
      <c r="A410" t="s">
        <v>266</v>
      </c>
      <c r="B410">
        <v>1</v>
      </c>
      <c r="C410">
        <v>0.34337917680353508</v>
      </c>
      <c r="D410">
        <v>0.31207152380174702</v>
      </c>
      <c r="E410">
        <v>3.1307653001788061E-2</v>
      </c>
      <c r="F410">
        <v>0.46057008789462167</v>
      </c>
      <c r="G410">
        <v>2.0475030161092349E-2</v>
      </c>
      <c r="H410">
        <v>0.2716755066902829</v>
      </c>
      <c r="I410">
        <v>0.35246754091321114</v>
      </c>
      <c r="J410">
        <v>7.0992576611266345E-2</v>
      </c>
      <c r="K410">
        <v>0.17200739119669678</v>
      </c>
      <c r="L410">
        <v>0.45213565640679726</v>
      </c>
    </row>
    <row r="411" spans="1:12" x14ac:dyDescent="0.2">
      <c r="A411" t="s">
        <v>267</v>
      </c>
      <c r="B411">
        <v>1</v>
      </c>
      <c r="C411">
        <v>4.4684970954768879E-2</v>
      </c>
      <c r="D411">
        <v>5.3770715497332089E-2</v>
      </c>
      <c r="E411">
        <v>-9.0857445425632094E-3</v>
      </c>
      <c r="F411">
        <v>-0.13366131796329231</v>
      </c>
      <c r="G411">
        <v>2.0383258313771548E-2</v>
      </c>
      <c r="H411">
        <v>1.3555758784097149E-2</v>
      </c>
      <c r="I411">
        <v>9.3985672210567028E-2</v>
      </c>
      <c r="J411">
        <v>7.096616301657302E-2</v>
      </c>
      <c r="K411">
        <v>-8.6241304655877454E-2</v>
      </c>
      <c r="L411">
        <v>0.19378273565054163</v>
      </c>
    </row>
    <row r="412" spans="1:12" x14ac:dyDescent="0.2">
      <c r="A412" t="s">
        <v>268</v>
      </c>
      <c r="B412">
        <v>1</v>
      </c>
      <c r="C412">
        <v>5.4043989871406586E-2</v>
      </c>
      <c r="D412">
        <v>7.6601117297362242E-2</v>
      </c>
      <c r="E412">
        <v>-2.2557127425955656E-2</v>
      </c>
      <c r="F412">
        <v>-0.33184021046321255</v>
      </c>
      <c r="G412">
        <v>2.4643930881063703E-2</v>
      </c>
      <c r="H412">
        <v>2.7980106938270438E-2</v>
      </c>
      <c r="I412">
        <v>0.12522212765645405</v>
      </c>
      <c r="J412">
        <v>7.230520315357343E-2</v>
      </c>
      <c r="K412">
        <v>-6.6052749430022012E-2</v>
      </c>
      <c r="L412">
        <v>0.2192549840247465</v>
      </c>
    </row>
    <row r="413" spans="1:12" x14ac:dyDescent="0.2">
      <c r="A413" t="s">
        <v>269</v>
      </c>
      <c r="B413">
        <v>1</v>
      </c>
      <c r="C413">
        <v>6.9013455141254162E-2</v>
      </c>
      <c r="D413">
        <v>8.927473314281037E-2</v>
      </c>
      <c r="E413">
        <v>-2.0261278001556207E-2</v>
      </c>
      <c r="F413">
        <v>-0.2980657345825683</v>
      </c>
      <c r="G413">
        <v>2.8259673309829012E-2</v>
      </c>
      <c r="H413">
        <v>3.3520077955170105E-2</v>
      </c>
      <c r="I413">
        <v>0.14502938833045065</v>
      </c>
      <c r="J413">
        <v>7.361608662097667E-2</v>
      </c>
      <c r="K413">
        <v>-5.5965428723761701E-2</v>
      </c>
      <c r="L413">
        <v>0.23451489500938244</v>
      </c>
    </row>
    <row r="414" spans="1:12" x14ac:dyDescent="0.2">
      <c r="A414" t="s">
        <v>270</v>
      </c>
      <c r="B414">
        <v>1</v>
      </c>
      <c r="C414">
        <v>7.1868328285586619E-2</v>
      </c>
      <c r="D414">
        <v>0.13491498397799975</v>
      </c>
      <c r="E414">
        <v>-6.3046655692413134E-2</v>
      </c>
      <c r="F414">
        <v>-0.92748580521376889</v>
      </c>
      <c r="G414">
        <v>2.244373998114671E-2</v>
      </c>
      <c r="H414">
        <v>9.0634819446350323E-2</v>
      </c>
      <c r="I414">
        <v>0.17919514850964918</v>
      </c>
      <c r="J414">
        <v>7.1585197758686131E-2</v>
      </c>
      <c r="K414">
        <v>-6.318354915072294E-3</v>
      </c>
      <c r="L414">
        <v>0.27614832287107183</v>
      </c>
    </row>
    <row r="415" spans="1:12" x14ac:dyDescent="0.2">
      <c r="A415" t="s">
        <v>271</v>
      </c>
      <c r="B415">
        <v>1</v>
      </c>
      <c r="C415">
        <v>0.16324909388808898</v>
      </c>
      <c r="D415">
        <v>0.14629836806805449</v>
      </c>
      <c r="E415">
        <v>1.6950725820034485E-2</v>
      </c>
      <c r="F415">
        <v>0.24936386257906457</v>
      </c>
      <c r="G415">
        <v>2.7980732229973413E-2</v>
      </c>
      <c r="H415">
        <v>9.1094047045799209E-2</v>
      </c>
      <c r="I415">
        <v>0.20150268909030977</v>
      </c>
      <c r="J415">
        <v>7.3509458234531644E-2</v>
      </c>
      <c r="K415">
        <v>1.2685776680693706E-3</v>
      </c>
      <c r="L415">
        <v>0.29132815846803961</v>
      </c>
    </row>
    <row r="416" spans="1:12" x14ac:dyDescent="0.2">
      <c r="A416" t="s">
        <v>272</v>
      </c>
      <c r="B416">
        <v>1</v>
      </c>
      <c r="C416">
        <v>5.8214587160518347E-2</v>
      </c>
      <c r="D416">
        <v>8.2716855640023096E-2</v>
      </c>
      <c r="E416">
        <v>-2.4502268479504749E-2</v>
      </c>
      <c r="F416">
        <v>-0.36045537960250817</v>
      </c>
      <c r="G416">
        <v>1.9733375778521911E-2</v>
      </c>
      <c r="H416">
        <v>4.3784078528372954E-2</v>
      </c>
      <c r="I416">
        <v>0.12164963275167323</v>
      </c>
      <c r="J416">
        <v>7.0782237838494716E-2</v>
      </c>
      <c r="K416">
        <v>-5.6932291072589597E-2</v>
      </c>
      <c r="L416">
        <v>0.22236600235263579</v>
      </c>
    </row>
    <row r="417" spans="1:12" x14ac:dyDescent="0.2">
      <c r="A417" t="s">
        <v>273</v>
      </c>
      <c r="B417">
        <v>1</v>
      </c>
      <c r="C417">
        <v>0.12611091802790328</v>
      </c>
      <c r="D417">
        <v>0.12340375689395375</v>
      </c>
      <c r="E417">
        <v>2.7071611339495316E-3</v>
      </c>
      <c r="F417">
        <v>3.9825324540834456E-2</v>
      </c>
      <c r="G417">
        <v>1.9198289031217269E-2</v>
      </c>
      <c r="H417">
        <v>8.5526674119756188E-2</v>
      </c>
      <c r="I417">
        <v>0.16128083966815132</v>
      </c>
      <c r="J417">
        <v>7.0634930279112162E-2</v>
      </c>
      <c r="K417">
        <v>-1.5954760762552672E-2</v>
      </c>
      <c r="L417">
        <v>0.2627622745504602</v>
      </c>
    </row>
    <row r="418" spans="1:12" x14ac:dyDescent="0.2">
      <c r="A418" t="s">
        <v>274</v>
      </c>
      <c r="B418">
        <v>1</v>
      </c>
      <c r="C418">
        <v>9.085944094136339E-2</v>
      </c>
      <c r="D418">
        <v>0.1051060145912826</v>
      </c>
      <c r="E418">
        <v>-1.4246573649919214E-2</v>
      </c>
      <c r="F418">
        <v>-0.20958280321318712</v>
      </c>
      <c r="G418">
        <v>3.9488483544832455E-2</v>
      </c>
      <c r="H418">
        <v>2.7197584448207412E-2</v>
      </c>
      <c r="I418">
        <v>0.1830144447343578</v>
      </c>
      <c r="J418">
        <v>7.8613353868661418E-2</v>
      </c>
      <c r="K418">
        <v>-4.99934584294012E-2</v>
      </c>
      <c r="L418">
        <v>0.26020548761196638</v>
      </c>
    </row>
    <row r="419" spans="1:12" x14ac:dyDescent="0.2">
      <c r="A419" t="s">
        <v>275</v>
      </c>
      <c r="B419">
        <v>1</v>
      </c>
      <c r="C419">
        <v>0.5742018767687801</v>
      </c>
      <c r="D419">
        <v>0.54738375412767315</v>
      </c>
      <c r="E419">
        <v>2.6818122641106945E-2</v>
      </c>
      <c r="F419">
        <v>0.39452414721978479</v>
      </c>
      <c r="G419">
        <v>2.499232311219917E-2</v>
      </c>
      <c r="H419">
        <v>0.49807538661112072</v>
      </c>
      <c r="I419">
        <v>0.59669212164422558</v>
      </c>
      <c r="J419">
        <v>7.2424687009012639E-2</v>
      </c>
      <c r="K419">
        <v>0.40449415285773188</v>
      </c>
      <c r="L419">
        <v>0.69027335539761436</v>
      </c>
    </row>
    <row r="420" spans="1:12" x14ac:dyDescent="0.2">
      <c r="A420" t="s">
        <v>276</v>
      </c>
      <c r="B420">
        <v>1</v>
      </c>
      <c r="C420">
        <v>7.1520778511493965E-2</v>
      </c>
      <c r="D420">
        <v>1.7468017587400728E-2</v>
      </c>
      <c r="E420">
        <v>5.4052760924093238E-2</v>
      </c>
      <c r="F420">
        <v>0.79517569868091909</v>
      </c>
      <c r="G420">
        <v>1.3402578453825271E-2</v>
      </c>
      <c r="H420">
        <v>-8.9744728167052978E-3</v>
      </c>
      <c r="I420">
        <v>4.3910507991506753E-2</v>
      </c>
      <c r="J420">
        <v>6.928454505169114E-2</v>
      </c>
      <c r="K420">
        <v>-0.11922627030608306</v>
      </c>
      <c r="L420">
        <v>0.1541623054808845</v>
      </c>
    </row>
    <row r="421" spans="1:12" x14ac:dyDescent="0.2">
      <c r="A421" t="s">
        <v>277</v>
      </c>
      <c r="B421">
        <v>1</v>
      </c>
      <c r="C421">
        <v>5.5384539000049651E-2</v>
      </c>
      <c r="D421">
        <v>1.7239430850633633E-2</v>
      </c>
      <c r="E421">
        <v>3.8145108149416018E-2</v>
      </c>
      <c r="F421">
        <v>0.56115659043886179</v>
      </c>
      <c r="G421">
        <v>1.3515306157857586E-2</v>
      </c>
      <c r="H421">
        <v>-9.4254646110082142E-3</v>
      </c>
      <c r="I421">
        <v>4.3904326312275477E-2</v>
      </c>
      <c r="J421">
        <v>6.9306439631173541E-2</v>
      </c>
      <c r="K421">
        <v>-0.11949805374636956</v>
      </c>
      <c r="L421">
        <v>0.15397691544763681</v>
      </c>
    </row>
    <row r="422" spans="1:12" x14ac:dyDescent="0.2">
      <c r="A422" t="s">
        <v>278</v>
      </c>
      <c r="B422">
        <v>1</v>
      </c>
      <c r="C422">
        <v>0.23040067523956109</v>
      </c>
      <c r="D422">
        <v>0.36163115021128506</v>
      </c>
      <c r="E422">
        <v>-0.13123047497172396</v>
      </c>
      <c r="F422">
        <v>-1.9305449497836176</v>
      </c>
      <c r="G422">
        <v>2.2837294141121591E-2</v>
      </c>
      <c r="H422">
        <v>0.3165745267217952</v>
      </c>
      <c r="I422">
        <v>0.40668777370077491</v>
      </c>
      <c r="J422">
        <v>7.1709560572471687E-2</v>
      </c>
      <c r="K422">
        <v>0.22015245088092986</v>
      </c>
      <c r="L422">
        <v>0.50310984954164029</v>
      </c>
    </row>
    <row r="423" spans="1:12" x14ac:dyDescent="0.2">
      <c r="A423" t="s">
        <v>279</v>
      </c>
      <c r="B423">
        <v>1</v>
      </c>
      <c r="C423">
        <v>9.440941363388114E-2</v>
      </c>
      <c r="D423">
        <v>0.14615729729611893</v>
      </c>
      <c r="E423">
        <v>-5.1747883662237787E-2</v>
      </c>
      <c r="F423">
        <v>-0.76126841335938922</v>
      </c>
      <c r="G423">
        <v>2.2097631823954977E-2</v>
      </c>
      <c r="H423">
        <v>0.10255998357984474</v>
      </c>
      <c r="I423">
        <v>0.1897546110123931</v>
      </c>
      <c r="J423">
        <v>7.1477439839686102E-2</v>
      </c>
      <c r="K423">
        <v>5.1365583702055462E-3</v>
      </c>
      <c r="L423">
        <v>0.28717803622203231</v>
      </c>
    </row>
    <row r="424" spans="1:12" x14ac:dyDescent="0.2">
      <c r="A424" t="s">
        <v>280</v>
      </c>
      <c r="B424">
        <v>1</v>
      </c>
      <c r="C424">
        <v>0.1817685318504543</v>
      </c>
      <c r="D424">
        <v>0.22061609009313743</v>
      </c>
      <c r="E424">
        <v>-3.8847558242683128E-2</v>
      </c>
      <c r="F424">
        <v>-0.57149040566222398</v>
      </c>
      <c r="G424">
        <v>2.7972144851061375E-2</v>
      </c>
      <c r="H424">
        <v>0.16542871145889057</v>
      </c>
      <c r="I424">
        <v>0.27580346872738432</v>
      </c>
      <c r="J424">
        <v>7.3506189952803558E-2</v>
      </c>
      <c r="K424">
        <v>7.5592747818677614E-2</v>
      </c>
      <c r="L424">
        <v>0.36563943236759722</v>
      </c>
    </row>
    <row r="425" spans="1:12" x14ac:dyDescent="0.2">
      <c r="A425" t="s">
        <v>281</v>
      </c>
      <c r="B425">
        <v>1</v>
      </c>
      <c r="C425">
        <v>0.21702000893699419</v>
      </c>
      <c r="D425">
        <v>0.30057047412691396</v>
      </c>
      <c r="E425">
        <v>-8.3550465189919765E-2</v>
      </c>
      <c r="F425">
        <v>-1.2291194454582761</v>
      </c>
      <c r="G425">
        <v>2.6398477616377491E-2</v>
      </c>
      <c r="H425">
        <v>0.24848784738020468</v>
      </c>
      <c r="I425">
        <v>0.35265310087362323</v>
      </c>
      <c r="J425">
        <v>7.2921867051463127E-2</v>
      </c>
      <c r="K425">
        <v>0.15669996619435525</v>
      </c>
      <c r="L425">
        <v>0.44444098205947269</v>
      </c>
    </row>
    <row r="426" spans="1:12" x14ac:dyDescent="0.2">
      <c r="A426" t="s">
        <v>282</v>
      </c>
      <c r="B426">
        <v>1</v>
      </c>
      <c r="C426">
        <v>0.28739883819075518</v>
      </c>
      <c r="D426">
        <v>0.33005644734070544</v>
      </c>
      <c r="E426">
        <v>-4.265760914995026E-2</v>
      </c>
      <c r="F426">
        <v>-0.62754045454780427</v>
      </c>
      <c r="G426">
        <v>3.3510262855892994E-2</v>
      </c>
      <c r="H426">
        <v>0.26394269116618979</v>
      </c>
      <c r="I426">
        <v>0.39617020351522109</v>
      </c>
      <c r="J426">
        <v>7.5786917013953806E-2</v>
      </c>
      <c r="K426">
        <v>0.18053336618117774</v>
      </c>
      <c r="L426">
        <v>0.47957952850023311</v>
      </c>
    </row>
    <row r="427" spans="1:12" x14ac:dyDescent="0.2">
      <c r="A427" t="s">
        <v>283</v>
      </c>
      <c r="B427">
        <v>1</v>
      </c>
      <c r="C427">
        <v>0.29683233205898418</v>
      </c>
      <c r="D427">
        <v>0.30153757185939012</v>
      </c>
      <c r="E427">
        <v>-4.7052398004059359E-3</v>
      </c>
      <c r="F427">
        <v>-6.9219264322191956E-2</v>
      </c>
      <c r="G427">
        <v>2.6679446729553025E-2</v>
      </c>
      <c r="H427">
        <v>0.24890060975813766</v>
      </c>
      <c r="I427">
        <v>0.35417453396064258</v>
      </c>
      <c r="J427">
        <v>7.3024050501214577E-2</v>
      </c>
      <c r="K427">
        <v>0.15746546205605558</v>
      </c>
      <c r="L427">
        <v>0.44560968166272463</v>
      </c>
    </row>
    <row r="428" spans="1:12" x14ac:dyDescent="0.2">
      <c r="A428" t="s">
        <v>284</v>
      </c>
      <c r="B428">
        <v>1</v>
      </c>
      <c r="C428">
        <v>0.10369395759892756</v>
      </c>
      <c r="D428">
        <v>0.12214943704587317</v>
      </c>
      <c r="E428">
        <v>-1.8455479446945602E-2</v>
      </c>
      <c r="F428">
        <v>-0.27150044720796096</v>
      </c>
      <c r="G428">
        <v>2.2216899132125153E-2</v>
      </c>
      <c r="H428">
        <v>7.8316816021928387E-2</v>
      </c>
      <c r="I428">
        <v>0.16598205806981794</v>
      </c>
      <c r="J428">
        <v>7.151440191217362E-2</v>
      </c>
      <c r="K428">
        <v>-1.8944225851381585E-2</v>
      </c>
      <c r="L428">
        <v>0.26324309994312789</v>
      </c>
    </row>
    <row r="429" spans="1:12" x14ac:dyDescent="0.2">
      <c r="A429" t="s">
        <v>285</v>
      </c>
      <c r="B429">
        <v>1</v>
      </c>
      <c r="C429">
        <v>0.17804478427089021</v>
      </c>
      <c r="D429">
        <v>0.13247870901690109</v>
      </c>
      <c r="E429">
        <v>4.5566075253989119E-2</v>
      </c>
      <c r="F429">
        <v>0.67032719710877497</v>
      </c>
      <c r="G429">
        <v>1.4515960452719372E-2</v>
      </c>
      <c r="H429">
        <v>0.10383958212801039</v>
      </c>
      <c r="I429">
        <v>0.16111783590579179</v>
      </c>
      <c r="J429">
        <v>6.950850438380754E-2</v>
      </c>
      <c r="K429">
        <v>-4.6574373227616095E-3</v>
      </c>
      <c r="L429">
        <v>0.26961485535656382</v>
      </c>
    </row>
    <row r="430" spans="1:12" x14ac:dyDescent="0.2">
      <c r="A430" t="s">
        <v>286</v>
      </c>
      <c r="B430">
        <v>1</v>
      </c>
      <c r="C430">
        <v>0.34263442728762228</v>
      </c>
      <c r="D430">
        <v>0.39122550290160557</v>
      </c>
      <c r="E430">
        <v>-4.8591075613983292E-2</v>
      </c>
      <c r="F430">
        <v>-0.71482828703730483</v>
      </c>
      <c r="G430">
        <v>2.7658094427274401E-2</v>
      </c>
      <c r="H430">
        <v>0.3366577270808026</v>
      </c>
      <c r="I430">
        <v>0.44579327872240854</v>
      </c>
      <c r="J430">
        <v>7.3387255440961308E-2</v>
      </c>
      <c r="K430">
        <v>0.2464368113474486</v>
      </c>
      <c r="L430">
        <v>0.53601419445576259</v>
      </c>
    </row>
    <row r="431" spans="1:12" x14ac:dyDescent="0.2">
      <c r="A431" t="s">
        <v>287</v>
      </c>
      <c r="B431">
        <v>1</v>
      </c>
      <c r="C431">
        <v>0.26393922843950152</v>
      </c>
      <c r="D431">
        <v>0.33580623516490926</v>
      </c>
      <c r="E431">
        <v>-7.1867006725407745E-2</v>
      </c>
      <c r="F431">
        <v>-1.0572428920926777</v>
      </c>
      <c r="G431">
        <v>2.3465961452276266E-2</v>
      </c>
      <c r="H431">
        <v>0.28950928844956741</v>
      </c>
      <c r="I431">
        <v>0.38210318188025111</v>
      </c>
      <c r="J431">
        <v>7.1912241104617192E-2</v>
      </c>
      <c r="K431">
        <v>0.19392765919553115</v>
      </c>
      <c r="L431">
        <v>0.4776848111342874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"/>
  <sheetViews>
    <sheetView rightToLeft="1" workbookViewId="0">
      <selection activeCell="R34" sqref="R34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X208"/>
  <sheetViews>
    <sheetView rightToLeft="1" topLeftCell="H40" workbookViewId="0">
      <selection activeCell="Y63" sqref="Y63"/>
    </sheetView>
  </sheetViews>
  <sheetFormatPr defaultRowHeight="14.25" x14ac:dyDescent="0.2"/>
  <sheetData>
    <row r="1" spans="1:24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26</v>
      </c>
      <c r="B2">
        <v>83</v>
      </c>
      <c r="C2">
        <v>0.8</v>
      </c>
      <c r="D2">
        <f>11/21</f>
        <v>0.52380952380952384</v>
      </c>
      <c r="E2">
        <v>0</v>
      </c>
      <c r="F2">
        <v>0</v>
      </c>
      <c r="G2">
        <v>0</v>
      </c>
      <c r="H2">
        <v>0</v>
      </c>
      <c r="I2">
        <v>0</v>
      </c>
      <c r="J2">
        <v>0.20699708454810514</v>
      </c>
      <c r="K2">
        <v>0.23582089552238822</v>
      </c>
      <c r="L2">
        <v>0.25833333333333347</v>
      </c>
      <c r="M2">
        <v>0.49166666666666714</v>
      </c>
      <c r="N2">
        <v>0.21799844840961985</v>
      </c>
      <c r="O2">
        <v>0.2</v>
      </c>
      <c r="P2">
        <v>0.13584905660377358</v>
      </c>
      <c r="Q2">
        <v>0.6893203883495147</v>
      </c>
      <c r="R2">
        <v>0.1380952380952381</v>
      </c>
      <c r="S2">
        <v>0.125</v>
      </c>
      <c r="T2">
        <v>0.13207547169811321</v>
      </c>
      <c r="U2">
        <v>0.40540540540540543</v>
      </c>
      <c r="V2">
        <v>0.5</v>
      </c>
      <c r="W2">
        <v>0.52631578947368418</v>
      </c>
      <c r="X2" t="s">
        <v>297</v>
      </c>
    </row>
    <row r="3" spans="1:24" x14ac:dyDescent="0.2">
      <c r="A3" t="s">
        <v>26</v>
      </c>
      <c r="B3">
        <v>121</v>
      </c>
      <c r="C3">
        <v>0.8</v>
      </c>
      <c r="D3">
        <f>15/21</f>
        <v>0.7142857142857143</v>
      </c>
      <c r="E3">
        <v>0</v>
      </c>
      <c r="F3">
        <v>0</v>
      </c>
      <c r="G3">
        <v>0</v>
      </c>
      <c r="H3">
        <v>0</v>
      </c>
      <c r="I3">
        <v>0</v>
      </c>
      <c r="J3">
        <v>5.2478134110787486E-2</v>
      </c>
      <c r="K3">
        <v>0</v>
      </c>
      <c r="L3">
        <v>0</v>
      </c>
      <c r="M3">
        <v>0.45000000000000046</v>
      </c>
      <c r="N3">
        <v>0</v>
      </c>
      <c r="O3">
        <v>0.1</v>
      </c>
      <c r="P3">
        <v>0</v>
      </c>
      <c r="Q3">
        <v>0</v>
      </c>
      <c r="R3">
        <v>0.45714285714285713</v>
      </c>
      <c r="S3">
        <v>0.15625</v>
      </c>
      <c r="T3">
        <v>0</v>
      </c>
      <c r="U3">
        <v>0.51351351351351349</v>
      </c>
      <c r="V3">
        <v>0.94444444444444442</v>
      </c>
      <c r="W3">
        <v>0.97368421052631582</v>
      </c>
      <c r="X3" t="s">
        <v>297</v>
      </c>
    </row>
    <row r="4" spans="1:24" x14ac:dyDescent="0.2">
      <c r="A4" t="s">
        <v>26</v>
      </c>
      <c r="B4">
        <v>104</v>
      </c>
      <c r="C4">
        <v>0.6</v>
      </c>
      <c r="D4">
        <f>5/21</f>
        <v>0.23809523809523808</v>
      </c>
      <c r="E4">
        <v>0</v>
      </c>
      <c r="F4">
        <v>0</v>
      </c>
      <c r="G4">
        <v>0</v>
      </c>
      <c r="H4">
        <v>0</v>
      </c>
      <c r="I4">
        <v>0</v>
      </c>
      <c r="J4">
        <v>0.18950437317784249</v>
      </c>
      <c r="K4">
        <v>0.26865671641791045</v>
      </c>
      <c r="L4">
        <v>0.32500000000000046</v>
      </c>
      <c r="M4">
        <v>0.52500000000000036</v>
      </c>
      <c r="N4">
        <v>0.15593483320403415</v>
      </c>
      <c r="O4">
        <v>0.2</v>
      </c>
      <c r="P4">
        <v>0.11320754716981132</v>
      </c>
      <c r="Q4">
        <v>0.11650485436893174</v>
      </c>
      <c r="R4">
        <v>0.51428571428571435</v>
      </c>
      <c r="S4">
        <v>0.125</v>
      </c>
      <c r="T4">
        <v>0.12578616352201258</v>
      </c>
      <c r="U4">
        <v>0.45945945945945948</v>
      </c>
      <c r="V4">
        <v>0.47222222222222221</v>
      </c>
      <c r="W4">
        <v>0.39473684210526316</v>
      </c>
      <c r="X4" t="s">
        <v>297</v>
      </c>
    </row>
    <row r="5" spans="1:24" x14ac:dyDescent="0.2">
      <c r="A5" t="s">
        <v>26</v>
      </c>
      <c r="B5">
        <v>87</v>
      </c>
      <c r="C5">
        <v>0.6</v>
      </c>
      <c r="D5">
        <f>12/21</f>
        <v>0.5714285714285714</v>
      </c>
      <c r="E5">
        <v>0</v>
      </c>
      <c r="F5">
        <v>0</v>
      </c>
      <c r="G5">
        <v>0</v>
      </c>
      <c r="H5">
        <v>0</v>
      </c>
      <c r="I5">
        <v>0</v>
      </c>
      <c r="J5">
        <v>0.26530612244897978</v>
      </c>
      <c r="K5">
        <v>0.26268656716417904</v>
      </c>
      <c r="L5">
        <v>0.27500000000000036</v>
      </c>
      <c r="M5">
        <v>0.55833333333333357</v>
      </c>
      <c r="N5">
        <v>0.19278510473235067</v>
      </c>
      <c r="O5">
        <v>0.2</v>
      </c>
      <c r="P5">
        <v>0.1169811320754717</v>
      </c>
      <c r="Q5">
        <v>0.1359223300970871</v>
      </c>
      <c r="R5">
        <v>0.45714285714285713</v>
      </c>
      <c r="S5">
        <v>0.125</v>
      </c>
      <c r="T5">
        <v>8.8050314465408799E-2</v>
      </c>
      <c r="U5">
        <v>0.35135135135135137</v>
      </c>
      <c r="V5">
        <v>0.61111111111111116</v>
      </c>
      <c r="W5">
        <v>0.60526315789473684</v>
      </c>
      <c r="X5" t="s">
        <v>297</v>
      </c>
    </row>
    <row r="6" spans="1:24" x14ac:dyDescent="0.2">
      <c r="A6" t="s">
        <v>26</v>
      </c>
      <c r="B6">
        <v>161</v>
      </c>
      <c r="C6">
        <v>0.8</v>
      </c>
      <c r="D6">
        <f>2/21</f>
        <v>9.5238095238095233E-2</v>
      </c>
      <c r="E6">
        <v>0</v>
      </c>
      <c r="F6">
        <v>0</v>
      </c>
      <c r="G6">
        <v>0</v>
      </c>
      <c r="H6">
        <v>0</v>
      </c>
      <c r="I6">
        <v>0</v>
      </c>
      <c r="J6">
        <v>0.20699708454810514</v>
      </c>
      <c r="K6">
        <v>0.24179104477611965</v>
      </c>
      <c r="L6">
        <v>0.3416666666666674</v>
      </c>
      <c r="M6">
        <v>0.25</v>
      </c>
      <c r="N6">
        <v>0.16679596586501164</v>
      </c>
      <c r="O6">
        <v>0.2</v>
      </c>
      <c r="P6">
        <v>0.1169811320754717</v>
      </c>
      <c r="Q6">
        <v>5.8252427184466084E-2</v>
      </c>
      <c r="R6">
        <v>0.55238095238095242</v>
      </c>
      <c r="S6">
        <v>0.15000000000000002</v>
      </c>
      <c r="T6">
        <v>0.12578616352201258</v>
      </c>
      <c r="U6">
        <v>0.72972972972972971</v>
      </c>
      <c r="V6">
        <v>0.66666666666666663</v>
      </c>
      <c r="W6">
        <v>0.65789473684210531</v>
      </c>
      <c r="X6" t="s">
        <v>297</v>
      </c>
    </row>
    <row r="7" spans="1:24" x14ac:dyDescent="0.2">
      <c r="A7" t="s">
        <v>26</v>
      </c>
      <c r="B7">
        <v>101</v>
      </c>
      <c r="C7">
        <v>0.6</v>
      </c>
      <c r="D7">
        <f>9/21</f>
        <v>0.42857142857142855</v>
      </c>
      <c r="E7">
        <v>0</v>
      </c>
      <c r="F7">
        <v>0</v>
      </c>
      <c r="G7">
        <v>0</v>
      </c>
      <c r="H7">
        <v>0</v>
      </c>
      <c r="I7">
        <v>0</v>
      </c>
      <c r="J7">
        <v>0.20699708454810514</v>
      </c>
      <c r="K7">
        <v>0.13283582089552248</v>
      </c>
      <c r="L7">
        <v>0.30833333333333357</v>
      </c>
      <c r="M7">
        <v>0.40000000000000036</v>
      </c>
      <c r="N7">
        <v>0.13537626066718386</v>
      </c>
      <c r="O7">
        <v>0.2</v>
      </c>
      <c r="P7">
        <v>6.7924528301886791E-2</v>
      </c>
      <c r="Q7">
        <v>0</v>
      </c>
      <c r="R7">
        <v>0.47619047619047616</v>
      </c>
      <c r="S7">
        <v>0.19374999999999998</v>
      </c>
      <c r="T7">
        <v>7.5471698113207544E-2</v>
      </c>
      <c r="U7">
        <v>0.72972972972972971</v>
      </c>
      <c r="V7">
        <v>0.69444444444444442</v>
      </c>
      <c r="W7">
        <v>0.68421052631578949</v>
      </c>
      <c r="X7" t="s">
        <v>297</v>
      </c>
    </row>
    <row r="8" spans="1:24" x14ac:dyDescent="0.2">
      <c r="A8" t="s">
        <v>27</v>
      </c>
      <c r="B8">
        <v>128</v>
      </c>
      <c r="C8">
        <v>0.6</v>
      </c>
      <c r="D8">
        <f>8/21</f>
        <v>0.38095238095238093</v>
      </c>
      <c r="E8">
        <v>0</v>
      </c>
      <c r="F8">
        <v>0</v>
      </c>
      <c r="G8">
        <v>0</v>
      </c>
      <c r="H8">
        <v>0</v>
      </c>
      <c r="I8">
        <v>0</v>
      </c>
      <c r="J8">
        <v>0.2303206997084549</v>
      </c>
      <c r="K8">
        <v>0.3611940298507465</v>
      </c>
      <c r="L8">
        <v>0.29166666666666669</v>
      </c>
      <c r="M8">
        <v>0.55833333333333357</v>
      </c>
      <c r="N8">
        <v>0.15554693560899924</v>
      </c>
      <c r="O8">
        <v>0.2</v>
      </c>
      <c r="P8">
        <v>0.13584905660377358</v>
      </c>
      <c r="Q8">
        <v>0.23300970873786389</v>
      </c>
      <c r="R8">
        <v>0.580952380952381</v>
      </c>
      <c r="S8">
        <v>0.15000000000000002</v>
      </c>
      <c r="T8">
        <v>0.13207547169811321</v>
      </c>
      <c r="U8">
        <v>0.56756756756756754</v>
      </c>
      <c r="V8">
        <v>0.5</v>
      </c>
      <c r="W8">
        <v>0.55263157894736847</v>
      </c>
      <c r="X8" t="s">
        <v>297</v>
      </c>
    </row>
    <row r="9" spans="1:24" x14ac:dyDescent="0.2">
      <c r="A9" t="s">
        <v>26</v>
      </c>
      <c r="B9">
        <v>118</v>
      </c>
      <c r="C9">
        <v>0.6</v>
      </c>
      <c r="D9">
        <f>10/21</f>
        <v>0.47619047619047616</v>
      </c>
      <c r="E9">
        <v>0</v>
      </c>
      <c r="F9">
        <v>0</v>
      </c>
      <c r="G9">
        <v>0</v>
      </c>
      <c r="H9">
        <v>0</v>
      </c>
      <c r="I9">
        <v>0</v>
      </c>
      <c r="J9">
        <v>0.20699708454810514</v>
      </c>
      <c r="K9">
        <v>0.24179104477611965</v>
      </c>
      <c r="L9">
        <v>0.29166666666666669</v>
      </c>
      <c r="M9">
        <v>0.25</v>
      </c>
      <c r="N9">
        <v>0.15050426687354537</v>
      </c>
      <c r="O9">
        <v>0.2</v>
      </c>
      <c r="P9">
        <v>0.10943396226415095</v>
      </c>
      <c r="Q9">
        <v>5.8252427184466084E-2</v>
      </c>
      <c r="R9">
        <v>0.55238095238095242</v>
      </c>
      <c r="S9">
        <v>0.15062500000000001</v>
      </c>
      <c r="T9">
        <v>0.12578616352201258</v>
      </c>
      <c r="U9">
        <v>0.72972972972972971</v>
      </c>
      <c r="V9">
        <v>0.66666666666666663</v>
      </c>
      <c r="W9">
        <v>0.65789473684210531</v>
      </c>
      <c r="X9" t="s">
        <v>297</v>
      </c>
    </row>
    <row r="10" spans="1:24" x14ac:dyDescent="0.2">
      <c r="A10" t="s">
        <v>26</v>
      </c>
      <c r="B10">
        <v>119</v>
      </c>
      <c r="C10">
        <v>0.6</v>
      </c>
      <c r="D10">
        <f>14/21</f>
        <v>0.66666666666666663</v>
      </c>
      <c r="E10">
        <v>0</v>
      </c>
      <c r="F10">
        <v>0</v>
      </c>
      <c r="G10">
        <v>0</v>
      </c>
      <c r="H10">
        <v>0</v>
      </c>
      <c r="I10">
        <v>0</v>
      </c>
      <c r="J10">
        <v>0.20699708454810514</v>
      </c>
      <c r="K10">
        <v>0.24179104477611965</v>
      </c>
      <c r="L10">
        <v>0.29166666666666669</v>
      </c>
      <c r="M10">
        <v>0.25</v>
      </c>
      <c r="N10">
        <v>0.16679596586501164</v>
      </c>
      <c r="O10">
        <v>0.2</v>
      </c>
      <c r="P10">
        <v>0.10943396226415095</v>
      </c>
      <c r="Q10">
        <v>5.8252427184466084E-2</v>
      </c>
      <c r="R10">
        <v>0.55238095238095242</v>
      </c>
      <c r="S10">
        <v>0.15000000000000002</v>
      </c>
      <c r="T10">
        <v>0.12578616352201258</v>
      </c>
      <c r="U10">
        <v>0.72972972972972971</v>
      </c>
      <c r="V10">
        <v>0.66666666666666663</v>
      </c>
      <c r="W10">
        <v>0.65789473684210531</v>
      </c>
      <c r="X10" t="s">
        <v>297</v>
      </c>
    </row>
    <row r="11" spans="1:24" x14ac:dyDescent="0.2">
      <c r="A11" t="s">
        <v>26</v>
      </c>
      <c r="B11">
        <v>104</v>
      </c>
      <c r="C11">
        <v>0.6</v>
      </c>
      <c r="D11">
        <f>5/21</f>
        <v>0.23809523809523808</v>
      </c>
      <c r="E11">
        <v>0</v>
      </c>
      <c r="F11">
        <v>0</v>
      </c>
      <c r="G11">
        <v>0</v>
      </c>
      <c r="H11">
        <v>0</v>
      </c>
      <c r="I11">
        <v>0</v>
      </c>
      <c r="J11">
        <v>0.18950437317784249</v>
      </c>
      <c r="K11">
        <v>0.26865671641791045</v>
      </c>
      <c r="L11">
        <v>0.32500000000000046</v>
      </c>
      <c r="M11">
        <v>0.52500000000000036</v>
      </c>
      <c r="N11">
        <v>0.15981380915438323</v>
      </c>
      <c r="O11">
        <v>0.2</v>
      </c>
      <c r="P11">
        <v>0.11320754716981132</v>
      </c>
      <c r="Q11">
        <v>0.11650485436893174</v>
      </c>
      <c r="R11">
        <v>0.51428571428571435</v>
      </c>
      <c r="S11">
        <v>0.125</v>
      </c>
      <c r="T11">
        <v>0.12578616352201258</v>
      </c>
      <c r="U11">
        <v>0.45945945945945948</v>
      </c>
      <c r="V11">
        <v>0.5</v>
      </c>
      <c r="W11">
        <v>0.57894736842105265</v>
      </c>
      <c r="X11" t="s">
        <v>297</v>
      </c>
    </row>
    <row r="12" spans="1:24" x14ac:dyDescent="0.2">
      <c r="A12" t="s">
        <v>26</v>
      </c>
      <c r="B12">
        <v>161</v>
      </c>
      <c r="C12">
        <v>0.8</v>
      </c>
      <c r="D12">
        <f>2/21</f>
        <v>9.5238095238095233E-2</v>
      </c>
      <c r="E12">
        <v>0</v>
      </c>
      <c r="F12">
        <v>0</v>
      </c>
      <c r="G12">
        <v>0</v>
      </c>
      <c r="H12">
        <v>0</v>
      </c>
      <c r="I12">
        <v>0</v>
      </c>
      <c r="J12">
        <v>0.20699708454810514</v>
      </c>
      <c r="K12">
        <v>0.24179104477611965</v>
      </c>
      <c r="L12">
        <v>0.3416666666666674</v>
      </c>
      <c r="M12">
        <v>0.25</v>
      </c>
      <c r="N12">
        <v>0.17688130333591931</v>
      </c>
      <c r="O12">
        <v>0.2</v>
      </c>
      <c r="P12">
        <v>0.1169811320754717</v>
      </c>
      <c r="Q12">
        <v>5.8252427184466084E-2</v>
      </c>
      <c r="R12">
        <v>0.55238095238095242</v>
      </c>
      <c r="S12">
        <v>0.15000000000000002</v>
      </c>
      <c r="T12">
        <v>0.12578616352201258</v>
      </c>
      <c r="U12">
        <v>0.72972972972972971</v>
      </c>
      <c r="V12">
        <v>0.5</v>
      </c>
      <c r="W12">
        <v>0.57894736842105265</v>
      </c>
      <c r="X12" t="s">
        <v>297</v>
      </c>
    </row>
    <row r="13" spans="1:24" x14ac:dyDescent="0.2">
      <c r="A13" t="s">
        <v>26</v>
      </c>
      <c r="B13">
        <v>148</v>
      </c>
      <c r="C13">
        <v>0.6</v>
      </c>
      <c r="D13">
        <f>10/21</f>
        <v>0.47619047619047616</v>
      </c>
      <c r="E13">
        <v>0</v>
      </c>
      <c r="F13">
        <v>0</v>
      </c>
      <c r="G13">
        <v>1</v>
      </c>
      <c r="H13">
        <v>0</v>
      </c>
      <c r="I13">
        <v>0</v>
      </c>
      <c r="J13">
        <v>0.20699708454810514</v>
      </c>
      <c r="K13">
        <v>0.24179104477611965</v>
      </c>
      <c r="L13">
        <v>0.29166666666666669</v>
      </c>
      <c r="M13">
        <v>0.2333333333333337</v>
      </c>
      <c r="N13">
        <v>0.18580294802172226</v>
      </c>
      <c r="O13">
        <v>0.2</v>
      </c>
      <c r="P13">
        <v>0.10943396226415095</v>
      </c>
      <c r="Q13">
        <v>5.8252427184466084E-2</v>
      </c>
      <c r="R13">
        <v>0.55238095238095242</v>
      </c>
      <c r="S13">
        <v>0.15000000000000002</v>
      </c>
      <c r="T13">
        <v>0.12578616352201258</v>
      </c>
      <c r="U13">
        <v>0.72972972972972971</v>
      </c>
      <c r="V13">
        <v>0.5</v>
      </c>
      <c r="W13">
        <v>0.57894736842105265</v>
      </c>
      <c r="X13" t="s">
        <v>297</v>
      </c>
    </row>
    <row r="14" spans="1:24" x14ac:dyDescent="0.2">
      <c r="A14" t="s">
        <v>26</v>
      </c>
      <c r="B14">
        <v>154</v>
      </c>
      <c r="C14">
        <v>0.6</v>
      </c>
      <c r="D14">
        <f>14/21</f>
        <v>0.66666666666666663</v>
      </c>
      <c r="E14">
        <v>0</v>
      </c>
      <c r="F14">
        <v>0</v>
      </c>
      <c r="G14">
        <v>1</v>
      </c>
      <c r="H14">
        <v>0</v>
      </c>
      <c r="I14">
        <v>0</v>
      </c>
      <c r="J14">
        <v>0.20699708454810514</v>
      </c>
      <c r="K14">
        <v>0.24179104477611965</v>
      </c>
      <c r="L14">
        <v>0.29166666666666669</v>
      </c>
      <c r="M14">
        <v>0.2333333333333337</v>
      </c>
      <c r="N14">
        <v>0.18580294802172226</v>
      </c>
      <c r="O14">
        <v>0.2</v>
      </c>
      <c r="P14">
        <v>0.10943396226415095</v>
      </c>
      <c r="Q14">
        <v>5.8252427184466084E-2</v>
      </c>
      <c r="R14">
        <v>0.55238095238095242</v>
      </c>
      <c r="S14">
        <v>0.15000000000000002</v>
      </c>
      <c r="T14">
        <v>0.12578616352201258</v>
      </c>
      <c r="U14">
        <v>0.72972972972972971</v>
      </c>
      <c r="V14">
        <v>0.5</v>
      </c>
      <c r="W14">
        <v>0.57894736842105265</v>
      </c>
      <c r="X14" t="s">
        <v>297</v>
      </c>
    </row>
    <row r="15" spans="1:24" x14ac:dyDescent="0.2">
      <c r="A15" t="s">
        <v>26</v>
      </c>
      <c r="B15">
        <v>98</v>
      </c>
      <c r="C15">
        <v>0.6</v>
      </c>
      <c r="D15">
        <f>15/21</f>
        <v>0.7142857142857143</v>
      </c>
      <c r="E15">
        <v>0</v>
      </c>
      <c r="F15">
        <v>0</v>
      </c>
      <c r="G15">
        <v>0</v>
      </c>
      <c r="H15">
        <v>0</v>
      </c>
      <c r="I15">
        <v>0</v>
      </c>
      <c r="J15">
        <v>0.2303206997084549</v>
      </c>
      <c r="K15">
        <v>0.22089552238805987</v>
      </c>
      <c r="L15">
        <v>0.27500000000000036</v>
      </c>
      <c r="M15">
        <v>0.35000000000000026</v>
      </c>
      <c r="N15">
        <v>0.14972847168347556</v>
      </c>
      <c r="O15">
        <v>0.2</v>
      </c>
      <c r="P15">
        <v>0.10943396226415095</v>
      </c>
      <c r="Q15">
        <v>0.11650485436893174</v>
      </c>
      <c r="R15">
        <v>0.49523809523809526</v>
      </c>
      <c r="S15">
        <v>0.16249999999999998</v>
      </c>
      <c r="T15">
        <v>0.13836477987421383</v>
      </c>
      <c r="U15">
        <v>0.67567567567567566</v>
      </c>
      <c r="V15">
        <v>0.69444444444444442</v>
      </c>
      <c r="W15">
        <v>0.71052631578947367</v>
      </c>
      <c r="X15" t="s">
        <v>297</v>
      </c>
    </row>
    <row r="16" spans="1:24" x14ac:dyDescent="0.2">
      <c r="A16" t="s">
        <v>26</v>
      </c>
      <c r="B16">
        <v>87</v>
      </c>
      <c r="C16">
        <v>0.6</v>
      </c>
      <c r="D16">
        <f>12/21</f>
        <v>0.5714285714285714</v>
      </c>
      <c r="E16">
        <v>0</v>
      </c>
      <c r="F16">
        <v>0</v>
      </c>
      <c r="G16">
        <v>0</v>
      </c>
      <c r="H16">
        <v>0</v>
      </c>
      <c r="I16">
        <v>0</v>
      </c>
      <c r="J16">
        <v>0.26530612244897978</v>
      </c>
      <c r="K16">
        <v>0.26268656716417904</v>
      </c>
      <c r="L16">
        <v>0.27500000000000036</v>
      </c>
      <c r="M16">
        <v>0.55833333333333357</v>
      </c>
      <c r="N16">
        <v>0.21411947245927077</v>
      </c>
      <c r="O16">
        <v>0.2</v>
      </c>
      <c r="P16">
        <v>0.1169811320754717</v>
      </c>
      <c r="Q16">
        <v>0.1359223300970871</v>
      </c>
      <c r="R16">
        <v>0.45714285714285713</v>
      </c>
      <c r="S16">
        <v>0.125</v>
      </c>
      <c r="T16">
        <v>8.8050314465408799E-2</v>
      </c>
      <c r="U16">
        <v>0.35135135135135137</v>
      </c>
      <c r="V16">
        <v>0.5</v>
      </c>
      <c r="W16">
        <v>0.57894736842105265</v>
      </c>
      <c r="X16" t="s">
        <v>297</v>
      </c>
    </row>
    <row r="17" spans="1:24" x14ac:dyDescent="0.2">
      <c r="A17" t="s">
        <v>26</v>
      </c>
      <c r="B17">
        <v>118</v>
      </c>
      <c r="C17">
        <v>0.6</v>
      </c>
      <c r="D17">
        <f>10/21</f>
        <v>0.47619047619047616</v>
      </c>
      <c r="E17">
        <v>0</v>
      </c>
      <c r="F17">
        <v>0</v>
      </c>
      <c r="G17">
        <v>0</v>
      </c>
      <c r="H17">
        <v>0</v>
      </c>
      <c r="I17">
        <v>0</v>
      </c>
      <c r="J17">
        <v>0.20699708454810514</v>
      </c>
      <c r="K17">
        <v>0.24179104477611965</v>
      </c>
      <c r="L17">
        <v>0.29166666666666669</v>
      </c>
      <c r="M17">
        <v>0.25</v>
      </c>
      <c r="N17">
        <v>0.15050426687354537</v>
      </c>
      <c r="O17">
        <v>0.2</v>
      </c>
      <c r="P17">
        <v>0.10943396226415095</v>
      </c>
      <c r="Q17">
        <v>5.8252427184466084E-2</v>
      </c>
      <c r="R17">
        <v>0.55238095238095242</v>
      </c>
      <c r="S17">
        <v>0.15000000000000002</v>
      </c>
      <c r="T17">
        <v>0.12578616352201258</v>
      </c>
      <c r="U17">
        <v>0.72972972972972971</v>
      </c>
      <c r="V17">
        <v>0.5</v>
      </c>
      <c r="W17">
        <v>0.57894736842105265</v>
      </c>
      <c r="X17" t="s">
        <v>297</v>
      </c>
    </row>
    <row r="18" spans="1:24" x14ac:dyDescent="0.2">
      <c r="A18" t="s">
        <v>26</v>
      </c>
      <c r="B18">
        <v>137</v>
      </c>
      <c r="C18">
        <v>0.8</v>
      </c>
      <c r="D18">
        <f>9/21</f>
        <v>0.42857142857142855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5.2238805970149252E-2</v>
      </c>
      <c r="L18">
        <v>0.3000000000000001</v>
      </c>
      <c r="M18">
        <v>0.25</v>
      </c>
      <c r="N18">
        <v>8.727695888285493E-2</v>
      </c>
      <c r="O18">
        <v>0.2</v>
      </c>
      <c r="P18">
        <v>0.1169811320754717</v>
      </c>
      <c r="Q18">
        <v>0</v>
      </c>
      <c r="R18">
        <v>0.63809523809523816</v>
      </c>
      <c r="S18">
        <v>0.16249999999999998</v>
      </c>
      <c r="T18">
        <v>6.2893081761006289E-2</v>
      </c>
      <c r="U18">
        <v>0.35135135135135137</v>
      </c>
      <c r="V18">
        <v>1</v>
      </c>
      <c r="W18">
        <v>1</v>
      </c>
      <c r="X18" t="s">
        <v>297</v>
      </c>
    </row>
    <row r="19" spans="1:24" x14ac:dyDescent="0.2">
      <c r="A19" t="s">
        <v>26</v>
      </c>
      <c r="B19">
        <v>74</v>
      </c>
      <c r="C19">
        <v>0.6</v>
      </c>
      <c r="D19">
        <f>12/21</f>
        <v>0.5714285714285714</v>
      </c>
      <c r="E19">
        <v>0</v>
      </c>
      <c r="F19">
        <v>0</v>
      </c>
      <c r="G19">
        <v>1</v>
      </c>
      <c r="H19">
        <v>0</v>
      </c>
      <c r="I19">
        <v>0</v>
      </c>
      <c r="J19">
        <v>0.26530612244897978</v>
      </c>
      <c r="K19">
        <v>0.26268656716417904</v>
      </c>
      <c r="L19">
        <v>0.27500000000000036</v>
      </c>
      <c r="M19">
        <v>0.55833333333333357</v>
      </c>
      <c r="N19">
        <v>0.20442203258339797</v>
      </c>
      <c r="O19">
        <v>0.2</v>
      </c>
      <c r="P19">
        <v>0.1169811320754717</v>
      </c>
      <c r="Q19">
        <v>0.1359223300970871</v>
      </c>
      <c r="R19">
        <v>0.45714285714285713</v>
      </c>
      <c r="S19">
        <v>0.125</v>
      </c>
      <c r="T19">
        <v>8.8050314465408799E-2</v>
      </c>
      <c r="U19">
        <v>0.35135135135135137</v>
      </c>
      <c r="V19">
        <v>0.5</v>
      </c>
      <c r="W19">
        <v>0.57894736842105265</v>
      </c>
      <c r="X19" t="s">
        <v>297</v>
      </c>
    </row>
    <row r="20" spans="1:24" x14ac:dyDescent="0.2">
      <c r="A20" t="s">
        <v>26</v>
      </c>
      <c r="B20">
        <v>101</v>
      </c>
      <c r="C20">
        <v>0.6</v>
      </c>
      <c r="D20">
        <f>9/21</f>
        <v>0.42857142857142855</v>
      </c>
      <c r="E20">
        <v>0</v>
      </c>
      <c r="F20">
        <v>0</v>
      </c>
      <c r="G20">
        <v>0</v>
      </c>
      <c r="H20">
        <v>0</v>
      </c>
      <c r="I20">
        <v>0</v>
      </c>
      <c r="J20">
        <v>0.20699708454810514</v>
      </c>
      <c r="K20">
        <v>0.13283582089552248</v>
      </c>
      <c r="L20">
        <v>0.30833333333333357</v>
      </c>
      <c r="M20">
        <v>0.40000000000000036</v>
      </c>
      <c r="N20">
        <v>0.17532971295577968</v>
      </c>
      <c r="O20">
        <v>0.2</v>
      </c>
      <c r="P20">
        <v>0.1169811320754717</v>
      </c>
      <c r="Q20">
        <v>0</v>
      </c>
      <c r="R20">
        <v>0.63809523809523816</v>
      </c>
      <c r="S20">
        <v>0.13749999999999996</v>
      </c>
      <c r="T20">
        <v>0.1761006289308176</v>
      </c>
      <c r="U20">
        <v>1</v>
      </c>
      <c r="V20">
        <v>0.47222222222222221</v>
      </c>
      <c r="W20">
        <v>0.47368421052631576</v>
      </c>
      <c r="X20" t="s">
        <v>297</v>
      </c>
    </row>
    <row r="21" spans="1:24" x14ac:dyDescent="0.2">
      <c r="A21" t="s">
        <v>27</v>
      </c>
      <c r="B21">
        <v>81</v>
      </c>
      <c r="C21">
        <v>0.4</v>
      </c>
      <c r="D21">
        <f>15/21</f>
        <v>0.7142857142857143</v>
      </c>
      <c r="E21">
        <v>0</v>
      </c>
      <c r="F21">
        <v>0</v>
      </c>
      <c r="G21">
        <v>1</v>
      </c>
      <c r="H21">
        <v>0</v>
      </c>
      <c r="I21">
        <v>0</v>
      </c>
      <c r="J21">
        <v>0.2303206997084549</v>
      </c>
      <c r="K21">
        <v>0.26417910447761217</v>
      </c>
      <c r="L21">
        <v>0.27500000000000036</v>
      </c>
      <c r="M21">
        <v>0.35000000000000026</v>
      </c>
      <c r="N21">
        <v>0.16330488750969743</v>
      </c>
      <c r="O21">
        <v>0.2</v>
      </c>
      <c r="P21">
        <v>0.10943396226415095</v>
      </c>
      <c r="Q21">
        <v>0.11650485436893174</v>
      </c>
      <c r="R21">
        <v>0.49523809523809526</v>
      </c>
      <c r="S21">
        <v>0.16249999999999998</v>
      </c>
      <c r="T21">
        <v>0.13836477987421383</v>
      </c>
      <c r="U21">
        <v>0.67567567567567566</v>
      </c>
      <c r="V21">
        <v>0.69444444444444442</v>
      </c>
      <c r="W21">
        <v>0.71052631578947367</v>
      </c>
      <c r="X21" t="s">
        <v>297</v>
      </c>
    </row>
    <row r="22" spans="1:24" x14ac:dyDescent="0.2">
      <c r="A22" t="s">
        <v>27</v>
      </c>
      <c r="B22">
        <v>128</v>
      </c>
      <c r="C22">
        <v>0.6</v>
      </c>
      <c r="D22">
        <f>8/21</f>
        <v>0.38095238095238093</v>
      </c>
      <c r="E22">
        <v>0</v>
      </c>
      <c r="F22">
        <v>0</v>
      </c>
      <c r="G22">
        <v>0</v>
      </c>
      <c r="H22">
        <v>0</v>
      </c>
      <c r="I22">
        <v>0</v>
      </c>
      <c r="J22">
        <v>0.2303206997084549</v>
      </c>
      <c r="K22">
        <v>0.3611940298507465</v>
      </c>
      <c r="L22">
        <v>0.29166666666666669</v>
      </c>
      <c r="M22">
        <v>0.55833333333333357</v>
      </c>
      <c r="N22">
        <v>0.16679596586501164</v>
      </c>
      <c r="O22">
        <v>0.2</v>
      </c>
      <c r="P22">
        <v>0.13584905660377358</v>
      </c>
      <c r="Q22">
        <v>0.23300970873786389</v>
      </c>
      <c r="R22">
        <v>0.580952380952381</v>
      </c>
      <c r="S22">
        <v>0.15000000000000002</v>
      </c>
      <c r="T22">
        <v>0.13207547169811321</v>
      </c>
      <c r="U22">
        <v>0.56756756756756754</v>
      </c>
      <c r="V22">
        <v>0.5</v>
      </c>
      <c r="W22">
        <v>0.55263157894736847</v>
      </c>
      <c r="X22" t="s">
        <v>298</v>
      </c>
    </row>
    <row r="23" spans="1:24" x14ac:dyDescent="0.2">
      <c r="A23" t="s">
        <v>26</v>
      </c>
      <c r="B23">
        <v>161</v>
      </c>
      <c r="C23">
        <v>0.8</v>
      </c>
      <c r="D23">
        <f>2/21</f>
        <v>9.5238095238095233E-2</v>
      </c>
      <c r="E23">
        <v>0</v>
      </c>
      <c r="F23">
        <v>0</v>
      </c>
      <c r="G23">
        <v>0</v>
      </c>
      <c r="H23">
        <v>0</v>
      </c>
      <c r="I23">
        <v>0</v>
      </c>
      <c r="J23">
        <v>0.20699708454810514</v>
      </c>
      <c r="K23">
        <v>0.24179104477611965</v>
      </c>
      <c r="L23">
        <v>0.3416666666666674</v>
      </c>
      <c r="M23">
        <v>0.25</v>
      </c>
      <c r="N23">
        <v>0.20015515903801395</v>
      </c>
      <c r="O23">
        <v>0.2</v>
      </c>
      <c r="P23">
        <v>0.1169811320754717</v>
      </c>
      <c r="Q23">
        <v>5.8252427184466084E-2</v>
      </c>
      <c r="R23">
        <v>0.55238095238095242</v>
      </c>
      <c r="S23">
        <v>0.15000000000000002</v>
      </c>
      <c r="T23">
        <v>0.12578616352201258</v>
      </c>
      <c r="U23">
        <v>0.72972972972972971</v>
      </c>
      <c r="V23">
        <v>0.5</v>
      </c>
      <c r="W23">
        <v>0.57894736842105265</v>
      </c>
      <c r="X23" t="s">
        <v>298</v>
      </c>
    </row>
    <row r="24" spans="1:24" x14ac:dyDescent="0.2">
      <c r="A24" t="s">
        <v>27</v>
      </c>
      <c r="B24">
        <v>148</v>
      </c>
      <c r="C24">
        <v>0.6</v>
      </c>
      <c r="D24">
        <f>10/21</f>
        <v>0.47619047619047616</v>
      </c>
      <c r="E24">
        <v>0</v>
      </c>
      <c r="F24">
        <v>0</v>
      </c>
      <c r="G24">
        <v>1</v>
      </c>
      <c r="H24">
        <v>0</v>
      </c>
      <c r="I24">
        <v>0</v>
      </c>
      <c r="J24">
        <v>0.20699708454810514</v>
      </c>
      <c r="K24">
        <v>0.24179104477611965</v>
      </c>
      <c r="L24">
        <v>0.29166666666666669</v>
      </c>
      <c r="M24">
        <v>0.2333333333333337</v>
      </c>
      <c r="N24">
        <v>0.1943366951124903</v>
      </c>
      <c r="O24">
        <v>0.2</v>
      </c>
      <c r="P24">
        <v>0.10943396226415095</v>
      </c>
      <c r="Q24">
        <v>5.8252427184466084E-2</v>
      </c>
      <c r="R24">
        <v>0.55238095238095242</v>
      </c>
      <c r="S24">
        <v>0.15000000000000002</v>
      </c>
      <c r="T24">
        <v>0.12578616352201258</v>
      </c>
      <c r="U24">
        <v>0.72972972972972971</v>
      </c>
      <c r="V24">
        <v>0.5</v>
      </c>
      <c r="W24">
        <v>0.57894736842105265</v>
      </c>
      <c r="X24" t="s">
        <v>298</v>
      </c>
    </row>
    <row r="25" spans="1:24" x14ac:dyDescent="0.2">
      <c r="A25" t="s">
        <v>27</v>
      </c>
      <c r="B25">
        <v>154</v>
      </c>
      <c r="C25">
        <v>0.6</v>
      </c>
      <c r="D25">
        <f>14/21</f>
        <v>0.66666666666666663</v>
      </c>
      <c r="E25">
        <v>0</v>
      </c>
      <c r="F25">
        <v>0</v>
      </c>
      <c r="G25">
        <v>1</v>
      </c>
      <c r="H25">
        <v>0</v>
      </c>
      <c r="I25">
        <v>0</v>
      </c>
      <c r="J25">
        <v>0.20699708454810514</v>
      </c>
      <c r="K25">
        <v>0.39104477611940325</v>
      </c>
      <c r="L25">
        <v>0.29166666666666669</v>
      </c>
      <c r="M25">
        <v>0.25</v>
      </c>
      <c r="N25">
        <v>0.1943366951124903</v>
      </c>
      <c r="O25">
        <v>0.2</v>
      </c>
      <c r="P25">
        <v>0.10943396226415095</v>
      </c>
      <c r="Q25">
        <v>5.8252427184466084E-2</v>
      </c>
      <c r="R25">
        <v>0.55238095238095242</v>
      </c>
      <c r="S25">
        <v>0.15000000000000002</v>
      </c>
      <c r="T25">
        <v>0.12578616352201258</v>
      </c>
      <c r="U25">
        <v>0.72972972972972971</v>
      </c>
      <c r="V25">
        <v>0.5</v>
      </c>
      <c r="W25">
        <v>0.57894736842105265</v>
      </c>
      <c r="X25" t="s">
        <v>298</v>
      </c>
    </row>
    <row r="26" spans="1:24" x14ac:dyDescent="0.2">
      <c r="A26" t="s">
        <v>27</v>
      </c>
      <c r="B26">
        <v>113</v>
      </c>
      <c r="C26">
        <v>0.6</v>
      </c>
      <c r="D26">
        <f>5/21</f>
        <v>0.23809523809523808</v>
      </c>
      <c r="E26">
        <v>0</v>
      </c>
      <c r="F26">
        <v>0</v>
      </c>
      <c r="G26">
        <v>1</v>
      </c>
      <c r="H26">
        <v>0</v>
      </c>
      <c r="I26">
        <v>0</v>
      </c>
      <c r="J26">
        <v>0.18950437317784249</v>
      </c>
      <c r="K26">
        <v>0.38358208955223905</v>
      </c>
      <c r="L26">
        <v>0.32500000000000046</v>
      </c>
      <c r="M26">
        <v>0.52500000000000036</v>
      </c>
      <c r="N26">
        <v>0.17726920093095422</v>
      </c>
      <c r="O26">
        <v>0.2</v>
      </c>
      <c r="P26">
        <v>0.11320754716981132</v>
      </c>
      <c r="Q26">
        <v>0.11650485436893174</v>
      </c>
      <c r="R26">
        <v>0.51428571428571435</v>
      </c>
      <c r="S26">
        <v>0.125</v>
      </c>
      <c r="T26">
        <v>0.12578616352201258</v>
      </c>
      <c r="U26">
        <v>0.45945945945945948</v>
      </c>
      <c r="V26">
        <v>0.5</v>
      </c>
      <c r="W26">
        <v>0.57894736842105265</v>
      </c>
      <c r="X26" t="s">
        <v>298</v>
      </c>
    </row>
    <row r="27" spans="1:24" x14ac:dyDescent="0.2">
      <c r="A27" t="s">
        <v>27</v>
      </c>
      <c r="B27">
        <v>102</v>
      </c>
      <c r="C27">
        <v>0.4</v>
      </c>
      <c r="D27">
        <f>7/21</f>
        <v>0.33333333333333331</v>
      </c>
      <c r="E27">
        <v>0</v>
      </c>
      <c r="F27">
        <v>0</v>
      </c>
      <c r="G27">
        <v>1</v>
      </c>
      <c r="H27">
        <v>0.5</v>
      </c>
      <c r="I27">
        <v>0</v>
      </c>
      <c r="J27">
        <v>0.22448979591836735</v>
      </c>
      <c r="K27">
        <v>0.4417910447761193</v>
      </c>
      <c r="L27">
        <v>0.125</v>
      </c>
      <c r="M27">
        <v>0.47500000000000026</v>
      </c>
      <c r="N27">
        <v>0.32932505818463925</v>
      </c>
      <c r="O27">
        <v>0.2</v>
      </c>
      <c r="P27">
        <v>0.18867924528301888</v>
      </c>
      <c r="Q27">
        <v>0.38834951456310679</v>
      </c>
      <c r="R27">
        <v>0.55238095238095242</v>
      </c>
      <c r="S27">
        <v>9.375E-2</v>
      </c>
      <c r="T27">
        <v>0.18867924528301888</v>
      </c>
      <c r="U27">
        <v>0.35135135135135137</v>
      </c>
      <c r="V27">
        <v>0.30555555555555558</v>
      </c>
      <c r="W27">
        <v>0.34210526315789475</v>
      </c>
      <c r="X27" t="s">
        <v>298</v>
      </c>
    </row>
    <row r="28" spans="1:24" x14ac:dyDescent="0.2">
      <c r="A28" t="s">
        <v>26</v>
      </c>
      <c r="B28">
        <v>104</v>
      </c>
      <c r="C28">
        <v>0.6</v>
      </c>
      <c r="D28">
        <f>5/21</f>
        <v>0.23809523809523808</v>
      </c>
      <c r="E28">
        <v>0</v>
      </c>
      <c r="F28">
        <v>0</v>
      </c>
      <c r="G28">
        <v>0</v>
      </c>
      <c r="H28">
        <v>0</v>
      </c>
      <c r="I28">
        <v>0</v>
      </c>
      <c r="J28">
        <v>0.18950437317784249</v>
      </c>
      <c r="K28">
        <v>0.26865671641791045</v>
      </c>
      <c r="L28">
        <v>0.32500000000000046</v>
      </c>
      <c r="M28">
        <v>0.52500000000000036</v>
      </c>
      <c r="N28">
        <v>0.1617532971295578</v>
      </c>
      <c r="O28">
        <v>0.2</v>
      </c>
      <c r="P28">
        <v>0.11320754716981132</v>
      </c>
      <c r="Q28">
        <v>0.11650485436893174</v>
      </c>
      <c r="R28">
        <v>0.51428571428571435</v>
      </c>
      <c r="S28">
        <v>0.125</v>
      </c>
      <c r="T28">
        <v>0.12578616352201258</v>
      </c>
      <c r="U28">
        <v>0.45945945945945948</v>
      </c>
      <c r="V28">
        <v>0.5</v>
      </c>
      <c r="W28">
        <v>0.57894736842105265</v>
      </c>
      <c r="X28" t="s">
        <v>298</v>
      </c>
    </row>
    <row r="29" spans="1:24" x14ac:dyDescent="0.2">
      <c r="A29" t="s">
        <v>27</v>
      </c>
      <c r="B29">
        <v>122</v>
      </c>
      <c r="C29">
        <v>0.6</v>
      </c>
      <c r="D29">
        <f>8/21</f>
        <v>0.38095238095238093</v>
      </c>
      <c r="E29">
        <v>0</v>
      </c>
      <c r="F29">
        <v>0</v>
      </c>
      <c r="G29">
        <v>1</v>
      </c>
      <c r="H29">
        <v>0</v>
      </c>
      <c r="I29">
        <v>0</v>
      </c>
      <c r="J29">
        <v>0.2303206997084549</v>
      </c>
      <c r="K29">
        <v>0.3611940298507465</v>
      </c>
      <c r="L29">
        <v>0.29166666666666669</v>
      </c>
      <c r="M29">
        <v>0.55833333333333357</v>
      </c>
      <c r="N29">
        <v>0.17455391776570986</v>
      </c>
      <c r="O29">
        <v>0.2</v>
      </c>
      <c r="P29">
        <v>0.13584905660377358</v>
      </c>
      <c r="Q29">
        <v>0.23300970873786389</v>
      </c>
      <c r="R29">
        <v>0.580952380952381</v>
      </c>
      <c r="S29">
        <v>0.15000000000000002</v>
      </c>
      <c r="T29">
        <v>0.13207547169811321</v>
      </c>
      <c r="U29">
        <v>0.56756756756756754</v>
      </c>
      <c r="V29">
        <v>0.5</v>
      </c>
      <c r="W29">
        <v>0.55263157894736847</v>
      </c>
      <c r="X29" t="s">
        <v>298</v>
      </c>
    </row>
    <row r="30" spans="1:24" x14ac:dyDescent="0.2">
      <c r="A30" t="s">
        <v>26</v>
      </c>
      <c r="B30">
        <v>137</v>
      </c>
      <c r="C30">
        <v>0.8</v>
      </c>
      <c r="D30">
        <f>9/21</f>
        <v>0.42857142857142855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5.2238805970149252E-2</v>
      </c>
      <c r="L30">
        <v>0.3000000000000001</v>
      </c>
      <c r="M30">
        <v>0.25</v>
      </c>
      <c r="N30">
        <v>0.12839410395655548</v>
      </c>
      <c r="O30">
        <v>0.2</v>
      </c>
      <c r="P30">
        <v>0.1169811320754717</v>
      </c>
      <c r="Q30">
        <v>0</v>
      </c>
      <c r="R30">
        <v>0.63809523809523816</v>
      </c>
      <c r="S30">
        <v>0.13749999999999996</v>
      </c>
      <c r="T30">
        <v>0.1761006289308176</v>
      </c>
      <c r="U30">
        <v>1</v>
      </c>
      <c r="V30">
        <v>0.5</v>
      </c>
      <c r="W30">
        <v>0.57894736842105265</v>
      </c>
      <c r="X30" t="s">
        <v>298</v>
      </c>
    </row>
    <row r="31" spans="1:24" x14ac:dyDescent="0.2">
      <c r="A31" t="s">
        <v>28</v>
      </c>
      <c r="B31">
        <v>77</v>
      </c>
      <c r="C31">
        <v>0.4</v>
      </c>
      <c r="D31">
        <f>12/21</f>
        <v>0.5714285714285714</v>
      </c>
      <c r="E31">
        <v>0</v>
      </c>
      <c r="F31">
        <v>0</v>
      </c>
      <c r="G31">
        <v>1</v>
      </c>
      <c r="H31">
        <v>0</v>
      </c>
      <c r="I31">
        <v>0</v>
      </c>
      <c r="J31">
        <v>0.26530612244897978</v>
      </c>
      <c r="K31">
        <v>0.42686567164179096</v>
      </c>
      <c r="L31">
        <v>0.27500000000000036</v>
      </c>
      <c r="M31">
        <v>0.94166666666666698</v>
      </c>
      <c r="N31">
        <v>0.30721489526764933</v>
      </c>
      <c r="O31">
        <v>0.2</v>
      </c>
      <c r="P31">
        <v>0.1169811320754717</v>
      </c>
      <c r="Q31">
        <v>0.1359223300970871</v>
      </c>
      <c r="R31">
        <v>0.45714285714285713</v>
      </c>
      <c r="S31">
        <v>0.125</v>
      </c>
      <c r="T31">
        <v>8.8050314465408799E-2</v>
      </c>
      <c r="U31">
        <v>0.35135135135135137</v>
      </c>
      <c r="V31">
        <v>0.5</v>
      </c>
      <c r="W31">
        <v>0.55263157894736847</v>
      </c>
      <c r="X31" t="s">
        <v>298</v>
      </c>
    </row>
    <row r="32" spans="1:24" x14ac:dyDescent="0.2">
      <c r="A32" t="s">
        <v>27</v>
      </c>
      <c r="B32">
        <v>91</v>
      </c>
      <c r="C32">
        <v>0.4</v>
      </c>
      <c r="D32">
        <f>12/21</f>
        <v>0.5714285714285714</v>
      </c>
      <c r="E32">
        <v>0</v>
      </c>
      <c r="F32">
        <v>0</v>
      </c>
      <c r="G32">
        <v>1</v>
      </c>
      <c r="H32">
        <v>0</v>
      </c>
      <c r="I32">
        <v>0</v>
      </c>
      <c r="J32">
        <v>0.26530612244897978</v>
      </c>
      <c r="K32">
        <v>0.3761194029850749</v>
      </c>
      <c r="L32">
        <v>0.3416666666666674</v>
      </c>
      <c r="M32">
        <v>0.43333333333333357</v>
      </c>
      <c r="N32">
        <v>0.23002327385570209</v>
      </c>
      <c r="O32">
        <v>0.2</v>
      </c>
      <c r="P32">
        <v>0.13962264150943396</v>
      </c>
      <c r="Q32">
        <v>0.27184466019417464</v>
      </c>
      <c r="R32">
        <v>0.45714285714285713</v>
      </c>
      <c r="S32">
        <v>0.125</v>
      </c>
      <c r="T32">
        <v>0.13836477987421383</v>
      </c>
      <c r="U32">
        <v>0.35135135135135137</v>
      </c>
      <c r="V32">
        <v>0.47222222222222221</v>
      </c>
      <c r="W32">
        <v>0.55263157894736847</v>
      </c>
      <c r="X32" t="s">
        <v>298</v>
      </c>
    </row>
    <row r="33" spans="1:24" x14ac:dyDescent="0.2">
      <c r="A33" t="s">
        <v>27</v>
      </c>
      <c r="B33">
        <v>125</v>
      </c>
      <c r="C33">
        <v>0.6</v>
      </c>
      <c r="D33">
        <f>2/21</f>
        <v>9.5238095238095233E-2</v>
      </c>
      <c r="E33">
        <v>0</v>
      </c>
      <c r="F33">
        <v>0</v>
      </c>
      <c r="G33">
        <v>1</v>
      </c>
      <c r="H33">
        <v>0</v>
      </c>
      <c r="I33">
        <v>0</v>
      </c>
      <c r="J33">
        <v>0.28279883381924198</v>
      </c>
      <c r="K33">
        <v>0.46716417910447777</v>
      </c>
      <c r="L33">
        <v>0.42500000000000071</v>
      </c>
      <c r="M33">
        <v>0.31666666666666704</v>
      </c>
      <c r="N33">
        <v>0.34018619084561674</v>
      </c>
      <c r="O33">
        <v>0.2</v>
      </c>
      <c r="P33">
        <v>0.23018867924528302</v>
      </c>
      <c r="Q33">
        <v>0.42718446601941751</v>
      </c>
      <c r="R33">
        <v>0.66190476190476188</v>
      </c>
      <c r="S33">
        <v>9.375E-2</v>
      </c>
      <c r="T33">
        <v>0.25157232704402516</v>
      </c>
      <c r="U33">
        <v>0.45945945945945948</v>
      </c>
      <c r="V33">
        <v>0.33333333333333331</v>
      </c>
      <c r="W33">
        <v>0.42105263157894735</v>
      </c>
      <c r="X33" t="s">
        <v>298</v>
      </c>
    </row>
    <row r="34" spans="1:24" x14ac:dyDescent="0.2">
      <c r="A34" t="s">
        <v>26</v>
      </c>
      <c r="B34">
        <v>83</v>
      </c>
      <c r="C34">
        <v>0.8</v>
      </c>
      <c r="D34">
        <f>11/21</f>
        <v>0.52380952380952384</v>
      </c>
      <c r="E34">
        <v>0</v>
      </c>
      <c r="F34">
        <v>0</v>
      </c>
      <c r="G34">
        <v>0</v>
      </c>
      <c r="H34">
        <v>0</v>
      </c>
      <c r="I34">
        <v>0</v>
      </c>
      <c r="J34">
        <v>0.20699708454810514</v>
      </c>
      <c r="K34">
        <v>0.25074626865671656</v>
      </c>
      <c r="L34">
        <v>0.27500000000000036</v>
      </c>
      <c r="M34">
        <v>0.49166666666666714</v>
      </c>
      <c r="N34">
        <v>0.2451512800620636</v>
      </c>
      <c r="O34">
        <v>0.2</v>
      </c>
      <c r="P34">
        <v>0.17735849056603772</v>
      </c>
      <c r="Q34">
        <v>0.6893203883495147</v>
      </c>
      <c r="R34">
        <v>0.27142857142857157</v>
      </c>
      <c r="S34">
        <v>0.10624999999999996</v>
      </c>
      <c r="T34">
        <v>0.15723270440251572</v>
      </c>
      <c r="U34">
        <v>0.13513513513513514</v>
      </c>
      <c r="V34">
        <v>0.3611111111111111</v>
      </c>
      <c r="W34">
        <v>0.39473684210526316</v>
      </c>
      <c r="X34" t="s">
        <v>298</v>
      </c>
    </row>
    <row r="35" spans="1:24" x14ac:dyDescent="0.2">
      <c r="A35" t="s">
        <v>27</v>
      </c>
      <c r="B35">
        <v>128</v>
      </c>
      <c r="C35">
        <v>0.6</v>
      </c>
      <c r="D35">
        <f>8/21</f>
        <v>0.38095238095238093</v>
      </c>
      <c r="E35">
        <v>1</v>
      </c>
      <c r="F35">
        <v>0</v>
      </c>
      <c r="G35">
        <v>0</v>
      </c>
      <c r="H35">
        <v>0</v>
      </c>
      <c r="I35">
        <v>0</v>
      </c>
      <c r="J35">
        <v>0.2303206997084549</v>
      </c>
      <c r="K35">
        <v>0.3611940298507465</v>
      </c>
      <c r="L35">
        <v>0.29166666666666669</v>
      </c>
      <c r="M35">
        <v>0.55833333333333357</v>
      </c>
      <c r="N35">
        <v>0.20519782777346782</v>
      </c>
      <c r="O35">
        <v>0.2</v>
      </c>
      <c r="P35">
        <v>0.15849056603773584</v>
      </c>
      <c r="Q35">
        <v>7.766990291262145E-2</v>
      </c>
      <c r="R35">
        <v>0.66666666666666685</v>
      </c>
      <c r="S35">
        <v>0.93124999999999991</v>
      </c>
      <c r="T35">
        <v>4.40251572327044E-2</v>
      </c>
      <c r="U35">
        <v>0.35135135135135137</v>
      </c>
      <c r="V35">
        <v>0.88888888888888884</v>
      </c>
      <c r="W35">
        <v>0.89473684210526316</v>
      </c>
      <c r="X35" t="s">
        <v>298</v>
      </c>
    </row>
    <row r="36" spans="1:24" x14ac:dyDescent="0.2">
      <c r="A36" t="s">
        <v>27</v>
      </c>
      <c r="B36">
        <v>102</v>
      </c>
      <c r="C36">
        <v>0.4</v>
      </c>
      <c r="D36">
        <f>11/21</f>
        <v>0.52380952380952384</v>
      </c>
      <c r="E36">
        <v>0</v>
      </c>
      <c r="F36">
        <v>0</v>
      </c>
      <c r="G36">
        <v>1</v>
      </c>
      <c r="H36">
        <v>0</v>
      </c>
      <c r="I36">
        <v>0</v>
      </c>
      <c r="J36">
        <v>0.30903790087463573</v>
      </c>
      <c r="K36">
        <v>0.46119402985074637</v>
      </c>
      <c r="L36">
        <v>0.42500000000000071</v>
      </c>
      <c r="M36">
        <v>0.39166666666666689</v>
      </c>
      <c r="N36">
        <v>0.2548487199379364</v>
      </c>
      <c r="O36">
        <v>0.2</v>
      </c>
      <c r="P36">
        <v>0.17735849056603772</v>
      </c>
      <c r="Q36">
        <v>0.6893203883495147</v>
      </c>
      <c r="R36">
        <v>0.27142857142857157</v>
      </c>
      <c r="S36">
        <v>0.15625</v>
      </c>
      <c r="T36">
        <v>0.21383647798742139</v>
      </c>
      <c r="U36">
        <v>0.35135135135135137</v>
      </c>
      <c r="V36">
        <v>0.52777777777777779</v>
      </c>
      <c r="W36">
        <v>0.55263157894736847</v>
      </c>
      <c r="X36" t="s">
        <v>298</v>
      </c>
    </row>
    <row r="37" spans="1:24" x14ac:dyDescent="0.2">
      <c r="A37" t="s">
        <v>26</v>
      </c>
      <c r="B37">
        <v>101</v>
      </c>
      <c r="C37">
        <v>0.6</v>
      </c>
      <c r="D37">
        <f>9/21</f>
        <v>0.42857142857142855</v>
      </c>
      <c r="E37">
        <v>0</v>
      </c>
      <c r="F37">
        <v>0</v>
      </c>
      <c r="G37">
        <v>0</v>
      </c>
      <c r="H37">
        <v>0</v>
      </c>
      <c r="I37">
        <v>0</v>
      </c>
      <c r="J37">
        <v>0.20699708454810514</v>
      </c>
      <c r="K37">
        <v>0.13283582089552248</v>
      </c>
      <c r="L37">
        <v>0.30833333333333357</v>
      </c>
      <c r="M37">
        <v>0.40000000000000036</v>
      </c>
      <c r="N37">
        <v>0.18153607447633824</v>
      </c>
      <c r="O37">
        <v>0.2</v>
      </c>
      <c r="P37">
        <v>0.1169811320754717</v>
      </c>
      <c r="Q37">
        <v>0</v>
      </c>
      <c r="R37">
        <v>0.63809523809523816</v>
      </c>
      <c r="S37">
        <v>0.13749999999999996</v>
      </c>
      <c r="T37">
        <v>0.1761006289308176</v>
      </c>
      <c r="U37">
        <v>1</v>
      </c>
      <c r="V37">
        <v>0.47222222222222221</v>
      </c>
      <c r="W37">
        <v>0.47368421052631576</v>
      </c>
      <c r="X37" t="s">
        <v>298</v>
      </c>
    </row>
    <row r="38" spans="1:24" x14ac:dyDescent="0.2">
      <c r="A38" t="s">
        <v>26</v>
      </c>
      <c r="B38">
        <v>91</v>
      </c>
      <c r="C38">
        <v>0.4</v>
      </c>
      <c r="D38">
        <f>12/21</f>
        <v>0.5714285714285714</v>
      </c>
      <c r="E38">
        <v>0</v>
      </c>
      <c r="F38">
        <v>0</v>
      </c>
      <c r="G38">
        <v>1</v>
      </c>
      <c r="H38">
        <v>0</v>
      </c>
      <c r="I38">
        <v>0</v>
      </c>
      <c r="J38">
        <v>0.26530612244897978</v>
      </c>
      <c r="K38">
        <v>0.3761194029850749</v>
      </c>
      <c r="L38">
        <v>0.3416666666666674</v>
      </c>
      <c r="M38">
        <v>0.41666666666666669</v>
      </c>
      <c r="N38">
        <v>0.24088440651667958</v>
      </c>
      <c r="O38">
        <v>0.2</v>
      </c>
      <c r="P38">
        <v>0.13962264150943396</v>
      </c>
      <c r="Q38">
        <v>0.27184466019417464</v>
      </c>
      <c r="R38">
        <v>0.45714285714285713</v>
      </c>
      <c r="S38">
        <v>0.125</v>
      </c>
      <c r="T38">
        <v>0.13836477987421383</v>
      </c>
      <c r="U38">
        <v>0.35135135135135137</v>
      </c>
      <c r="V38">
        <v>0.47222222222222221</v>
      </c>
      <c r="W38">
        <v>0.55263157894736847</v>
      </c>
      <c r="X38" t="s">
        <v>298</v>
      </c>
    </row>
    <row r="39" spans="1:24" x14ac:dyDescent="0.2">
      <c r="A39" t="s">
        <v>27</v>
      </c>
      <c r="B39">
        <v>110</v>
      </c>
      <c r="C39">
        <v>0.4</v>
      </c>
      <c r="D39">
        <f>9/21</f>
        <v>0.42857142857142855</v>
      </c>
      <c r="E39">
        <v>0</v>
      </c>
      <c r="F39">
        <v>0</v>
      </c>
      <c r="G39">
        <v>1</v>
      </c>
      <c r="H39">
        <v>0</v>
      </c>
      <c r="I39">
        <v>0</v>
      </c>
      <c r="J39">
        <v>0.28862973760932953</v>
      </c>
      <c r="K39">
        <v>0.33283582089552255</v>
      </c>
      <c r="L39">
        <v>0.30833333333333357</v>
      </c>
      <c r="M39">
        <v>0.55833333333333357</v>
      </c>
      <c r="N39">
        <v>0.20248254460822343</v>
      </c>
      <c r="O39">
        <v>0.2</v>
      </c>
      <c r="P39">
        <v>0.1169811320754717</v>
      </c>
      <c r="Q39">
        <v>0</v>
      </c>
      <c r="R39">
        <v>0.63809523809523816</v>
      </c>
      <c r="S39">
        <v>0.13749999999999996</v>
      </c>
      <c r="T39">
        <v>0.1761006289308176</v>
      </c>
      <c r="U39">
        <v>1</v>
      </c>
      <c r="V39">
        <v>0.47222222222222221</v>
      </c>
      <c r="W39">
        <v>0.47368421052631576</v>
      </c>
      <c r="X39" t="s">
        <v>298</v>
      </c>
    </row>
    <row r="40" spans="1:24" x14ac:dyDescent="0.2">
      <c r="A40" t="s">
        <v>28</v>
      </c>
      <c r="B40">
        <v>78</v>
      </c>
      <c r="C40">
        <v>0.4</v>
      </c>
      <c r="D40">
        <f>9/21</f>
        <v>0.42857142857142855</v>
      </c>
      <c r="E40">
        <v>0</v>
      </c>
      <c r="F40">
        <v>0</v>
      </c>
      <c r="G40">
        <v>1</v>
      </c>
      <c r="H40">
        <v>0</v>
      </c>
      <c r="I40">
        <v>0</v>
      </c>
      <c r="J40">
        <v>0.28862973760932953</v>
      </c>
      <c r="K40">
        <v>0.23880597014925373</v>
      </c>
      <c r="L40">
        <v>0.3000000000000001</v>
      </c>
      <c r="M40">
        <v>0.875</v>
      </c>
      <c r="N40">
        <v>0.20791311093871218</v>
      </c>
      <c r="O40">
        <v>0.2</v>
      </c>
      <c r="P40">
        <v>0.1169811320754717</v>
      </c>
      <c r="Q40">
        <v>9.7087378640774644E-3</v>
      </c>
      <c r="R40">
        <v>0.63809523809523816</v>
      </c>
      <c r="S40">
        <v>0.13749999999999996</v>
      </c>
      <c r="T40">
        <v>0.1761006289308176</v>
      </c>
      <c r="U40">
        <v>1</v>
      </c>
      <c r="V40">
        <v>0.47222222222222221</v>
      </c>
      <c r="W40">
        <v>0.47368421052631576</v>
      </c>
      <c r="X40" t="s">
        <v>298</v>
      </c>
    </row>
    <row r="41" spans="1:24" x14ac:dyDescent="0.2">
      <c r="A41" t="s">
        <v>27</v>
      </c>
      <c r="B41">
        <v>128</v>
      </c>
      <c r="C41">
        <v>0.6</v>
      </c>
      <c r="D41">
        <f>8/21</f>
        <v>0.38095238095238093</v>
      </c>
      <c r="E41">
        <v>0</v>
      </c>
      <c r="F41">
        <v>0</v>
      </c>
      <c r="G41">
        <v>0</v>
      </c>
      <c r="H41">
        <v>0</v>
      </c>
      <c r="I41">
        <v>0</v>
      </c>
      <c r="J41">
        <v>0.2303206997084549</v>
      </c>
      <c r="K41">
        <v>0.3611940298507465</v>
      </c>
      <c r="L41">
        <v>0.29166666666666669</v>
      </c>
      <c r="M41">
        <v>0.55833333333333357</v>
      </c>
      <c r="N41">
        <v>0.1795965865011637</v>
      </c>
      <c r="O41">
        <v>0.2</v>
      </c>
      <c r="P41">
        <v>0.13584905660377358</v>
      </c>
      <c r="Q41">
        <v>0.23300970873786389</v>
      </c>
      <c r="R41">
        <v>0.580952380952381</v>
      </c>
      <c r="S41">
        <v>0.15000000000000002</v>
      </c>
      <c r="T41">
        <v>0.13207547169811321</v>
      </c>
      <c r="U41">
        <v>0.56756756756756754</v>
      </c>
      <c r="V41">
        <v>0.5</v>
      </c>
      <c r="W41">
        <v>0.55263157894736847</v>
      </c>
      <c r="X41" t="s">
        <v>298</v>
      </c>
    </row>
    <row r="42" spans="1:24" x14ac:dyDescent="0.2">
      <c r="A42" t="s">
        <v>28</v>
      </c>
      <c r="B42">
        <v>103</v>
      </c>
      <c r="C42">
        <v>0.6</v>
      </c>
      <c r="D42">
        <f>8/21</f>
        <v>0.38095238095238093</v>
      </c>
      <c r="E42">
        <v>0</v>
      </c>
      <c r="F42">
        <v>0</v>
      </c>
      <c r="G42">
        <v>1</v>
      </c>
      <c r="H42">
        <v>0</v>
      </c>
      <c r="I42">
        <v>0</v>
      </c>
      <c r="J42">
        <v>0.2303206997084549</v>
      </c>
      <c r="K42">
        <v>0.43432835820895516</v>
      </c>
      <c r="L42">
        <v>0.29166666666666669</v>
      </c>
      <c r="M42">
        <v>0.47500000000000026</v>
      </c>
      <c r="N42">
        <v>0.20791311093871218</v>
      </c>
      <c r="O42">
        <v>0.2</v>
      </c>
      <c r="P42">
        <v>0.13584905660377358</v>
      </c>
      <c r="Q42">
        <v>0.23300970873786389</v>
      </c>
      <c r="R42">
        <v>0.580952380952381</v>
      </c>
      <c r="S42">
        <v>0.15000000000000002</v>
      </c>
      <c r="T42">
        <v>0.13207547169811321</v>
      </c>
      <c r="U42">
        <v>0.56756756756756754</v>
      </c>
      <c r="V42">
        <v>0.5</v>
      </c>
      <c r="W42">
        <v>0.55263157894736847</v>
      </c>
      <c r="X42" t="s">
        <v>299</v>
      </c>
    </row>
    <row r="43" spans="1:24" x14ac:dyDescent="0.2">
      <c r="A43" t="s">
        <v>27</v>
      </c>
      <c r="B43">
        <v>113</v>
      </c>
      <c r="C43">
        <v>0.6</v>
      </c>
      <c r="D43">
        <f>5/21</f>
        <v>0.23809523809523808</v>
      </c>
      <c r="E43">
        <v>0</v>
      </c>
      <c r="F43">
        <v>0</v>
      </c>
      <c r="G43">
        <v>1</v>
      </c>
      <c r="H43">
        <v>0</v>
      </c>
      <c r="I43">
        <v>0</v>
      </c>
      <c r="J43">
        <v>0.18950437317784249</v>
      </c>
      <c r="K43">
        <v>0.38358208955223905</v>
      </c>
      <c r="L43">
        <v>0.32500000000000046</v>
      </c>
      <c r="M43">
        <v>0.52500000000000036</v>
      </c>
      <c r="N43">
        <v>0.17920868890612879</v>
      </c>
      <c r="O43">
        <v>0.2</v>
      </c>
      <c r="P43">
        <v>0.11320754716981132</v>
      </c>
      <c r="Q43">
        <v>0.16504854368932034</v>
      </c>
      <c r="R43">
        <v>0.51428571428571435</v>
      </c>
      <c r="S43">
        <v>0.125</v>
      </c>
      <c r="T43">
        <v>0.12578616352201258</v>
      </c>
      <c r="U43">
        <v>0.45945945945945948</v>
      </c>
      <c r="V43">
        <v>0.5</v>
      </c>
      <c r="W43">
        <v>0.57894736842105265</v>
      </c>
      <c r="X43" t="s">
        <v>299</v>
      </c>
    </row>
    <row r="44" spans="1:24" x14ac:dyDescent="0.2">
      <c r="A44" t="s">
        <v>28</v>
      </c>
      <c r="B44">
        <v>89</v>
      </c>
      <c r="C44">
        <v>0.4</v>
      </c>
      <c r="D44">
        <f>11/21</f>
        <v>0.52380952380952384</v>
      </c>
      <c r="E44">
        <v>0</v>
      </c>
      <c r="F44">
        <v>0</v>
      </c>
      <c r="G44">
        <v>1</v>
      </c>
      <c r="H44">
        <v>0</v>
      </c>
      <c r="I44">
        <v>0</v>
      </c>
      <c r="J44">
        <v>0.30320699708454818</v>
      </c>
      <c r="K44">
        <v>0.48358208955223891</v>
      </c>
      <c r="L44">
        <v>0.42500000000000071</v>
      </c>
      <c r="M44">
        <v>0.43333333333333357</v>
      </c>
      <c r="N44">
        <v>0.31109387121799847</v>
      </c>
      <c r="O44">
        <v>0.2</v>
      </c>
      <c r="P44">
        <v>0.17735849056603772</v>
      </c>
      <c r="Q44">
        <v>0.6893203883495147</v>
      </c>
      <c r="R44">
        <v>0.27142857142857157</v>
      </c>
      <c r="S44">
        <v>0.125</v>
      </c>
      <c r="T44">
        <v>0.21383647798742139</v>
      </c>
      <c r="U44">
        <v>0.35135135135135137</v>
      </c>
      <c r="V44">
        <v>0.41666666666666669</v>
      </c>
      <c r="W44">
        <v>0.42105263157894735</v>
      </c>
      <c r="X44" t="s">
        <v>299</v>
      </c>
    </row>
    <row r="45" spans="1:24" x14ac:dyDescent="0.2">
      <c r="A45" t="s">
        <v>27</v>
      </c>
      <c r="B45">
        <v>122</v>
      </c>
      <c r="C45">
        <v>0.6</v>
      </c>
      <c r="D45">
        <f>8/21</f>
        <v>0.38095238095238093</v>
      </c>
      <c r="E45">
        <v>0</v>
      </c>
      <c r="F45">
        <v>0</v>
      </c>
      <c r="G45">
        <v>1</v>
      </c>
      <c r="H45">
        <v>0</v>
      </c>
      <c r="I45">
        <v>0</v>
      </c>
      <c r="J45">
        <v>0.2303206997084549</v>
      </c>
      <c r="K45">
        <v>0.3611940298507465</v>
      </c>
      <c r="L45">
        <v>0.29166666666666669</v>
      </c>
      <c r="M45">
        <v>0.55833333333333357</v>
      </c>
      <c r="N45">
        <v>0.18735453840186192</v>
      </c>
      <c r="O45">
        <v>0.2</v>
      </c>
      <c r="P45">
        <v>0.13584905660377358</v>
      </c>
      <c r="Q45">
        <v>0.23300970873786389</v>
      </c>
      <c r="R45">
        <v>0.580952380952381</v>
      </c>
      <c r="S45">
        <v>0.15000000000000002</v>
      </c>
      <c r="T45">
        <v>0.13207547169811321</v>
      </c>
      <c r="U45">
        <v>0.56756756756756754</v>
      </c>
      <c r="V45">
        <v>0.5</v>
      </c>
      <c r="W45">
        <v>0.55263157894736847</v>
      </c>
      <c r="X45" t="s">
        <v>299</v>
      </c>
    </row>
    <row r="46" spans="1:24" x14ac:dyDescent="0.2">
      <c r="A46" t="s">
        <v>26</v>
      </c>
      <c r="B46">
        <v>83</v>
      </c>
      <c r="C46">
        <v>0.8</v>
      </c>
      <c r="D46">
        <f>11/21</f>
        <v>0.52380952380952384</v>
      </c>
      <c r="E46">
        <v>0</v>
      </c>
      <c r="F46">
        <v>0</v>
      </c>
      <c r="G46">
        <v>0</v>
      </c>
      <c r="H46">
        <v>1</v>
      </c>
      <c r="I46">
        <v>0</v>
      </c>
      <c r="J46">
        <v>0.19533527696793004</v>
      </c>
      <c r="K46">
        <v>0.24179104477611965</v>
      </c>
      <c r="L46">
        <v>0.29166666666666669</v>
      </c>
      <c r="M46">
        <v>0.65833333333333377</v>
      </c>
      <c r="N46">
        <v>0.29169899146625289</v>
      </c>
      <c r="O46">
        <v>0.2</v>
      </c>
      <c r="P46">
        <v>0.17735849056603772</v>
      </c>
      <c r="Q46">
        <v>0.6893203883495147</v>
      </c>
      <c r="R46">
        <v>0.27142857142857157</v>
      </c>
      <c r="S46">
        <v>0.10624999999999996</v>
      </c>
      <c r="T46">
        <v>0.15723270440251572</v>
      </c>
      <c r="U46">
        <v>0.13513513513513514</v>
      </c>
      <c r="V46">
        <v>0.3611111111111111</v>
      </c>
      <c r="W46">
        <v>0.39473684210526316</v>
      </c>
      <c r="X46" t="s">
        <v>299</v>
      </c>
    </row>
    <row r="47" spans="1:24" x14ac:dyDescent="0.2">
      <c r="A47" t="s">
        <v>27</v>
      </c>
      <c r="B47">
        <v>148</v>
      </c>
      <c r="C47">
        <v>0.6</v>
      </c>
      <c r="D47">
        <f>10/21</f>
        <v>0.47619047619047616</v>
      </c>
      <c r="E47">
        <v>0</v>
      </c>
      <c r="F47">
        <v>0</v>
      </c>
      <c r="G47">
        <v>1</v>
      </c>
      <c r="H47">
        <v>0</v>
      </c>
      <c r="I47">
        <v>0</v>
      </c>
      <c r="J47">
        <v>0.20699708454810514</v>
      </c>
      <c r="K47">
        <v>0.24179104477611965</v>
      </c>
      <c r="L47">
        <v>0.29166666666666669</v>
      </c>
      <c r="M47">
        <v>0.2333333333333337</v>
      </c>
      <c r="N47">
        <v>0.1943366951124903</v>
      </c>
      <c r="O47">
        <v>0.2</v>
      </c>
      <c r="P47">
        <v>0.10943396226415095</v>
      </c>
      <c r="Q47">
        <v>5.8252427184466084E-2</v>
      </c>
      <c r="R47">
        <v>0.55238095238095242</v>
      </c>
      <c r="S47">
        <v>0.15000000000000002</v>
      </c>
      <c r="T47">
        <v>0.12578616352201258</v>
      </c>
      <c r="U47">
        <v>0.72972972972972971</v>
      </c>
      <c r="V47">
        <v>0.5</v>
      </c>
      <c r="W47">
        <v>0.57894736842105265</v>
      </c>
      <c r="X47" t="s">
        <v>299</v>
      </c>
    </row>
    <row r="48" spans="1:24" x14ac:dyDescent="0.2">
      <c r="A48" t="s">
        <v>27</v>
      </c>
      <c r="B48">
        <v>154</v>
      </c>
      <c r="C48">
        <v>0.6</v>
      </c>
      <c r="D48">
        <f>14/21</f>
        <v>0.66666666666666663</v>
      </c>
      <c r="E48">
        <v>0</v>
      </c>
      <c r="F48">
        <v>0</v>
      </c>
      <c r="G48">
        <v>1</v>
      </c>
      <c r="H48">
        <v>0</v>
      </c>
      <c r="I48">
        <v>0</v>
      </c>
      <c r="J48">
        <v>0.20699708454810514</v>
      </c>
      <c r="K48">
        <v>0.39104477611940325</v>
      </c>
      <c r="L48">
        <v>0.29166666666666669</v>
      </c>
      <c r="M48">
        <v>0.25</v>
      </c>
      <c r="N48">
        <v>0.27269200930954229</v>
      </c>
      <c r="O48">
        <v>0.2</v>
      </c>
      <c r="P48">
        <v>0.13962264150943396</v>
      </c>
      <c r="Q48">
        <v>5.8252427184466084E-2</v>
      </c>
      <c r="R48">
        <v>0.55238095238095242</v>
      </c>
      <c r="S48">
        <v>0.15000000000000002</v>
      </c>
      <c r="T48">
        <v>0.12578616352201258</v>
      </c>
      <c r="U48">
        <v>0.72972972972972971</v>
      </c>
      <c r="V48">
        <v>0.5</v>
      </c>
      <c r="W48">
        <v>0.57894736842105265</v>
      </c>
      <c r="X48" t="s">
        <v>299</v>
      </c>
    </row>
    <row r="49" spans="1:24" x14ac:dyDescent="0.2">
      <c r="A49" t="s">
        <v>26</v>
      </c>
      <c r="B49">
        <v>161</v>
      </c>
      <c r="C49">
        <v>0.6</v>
      </c>
      <c r="D49">
        <f>2/21</f>
        <v>9.5238095238095233E-2</v>
      </c>
      <c r="E49">
        <v>0</v>
      </c>
      <c r="F49">
        <v>1</v>
      </c>
      <c r="G49">
        <v>0</v>
      </c>
      <c r="H49">
        <v>0</v>
      </c>
      <c r="I49">
        <v>0</v>
      </c>
      <c r="J49">
        <v>0.18658892128279894</v>
      </c>
      <c r="K49">
        <v>0.24179104477611965</v>
      </c>
      <c r="L49">
        <v>0.29166666666666669</v>
      </c>
      <c r="M49">
        <v>0.25</v>
      </c>
      <c r="N49">
        <v>0.2548487199379364</v>
      </c>
      <c r="O49">
        <v>0.2</v>
      </c>
      <c r="P49">
        <v>0.13962264150943396</v>
      </c>
      <c r="Q49">
        <v>0.11650485436893174</v>
      </c>
      <c r="R49">
        <v>0.62857142857142867</v>
      </c>
      <c r="S49">
        <v>3.7499999999999978E-2</v>
      </c>
      <c r="T49">
        <v>0.33962264150943394</v>
      </c>
      <c r="U49">
        <v>0.72972972972972971</v>
      </c>
      <c r="V49">
        <v>0.30555555555555558</v>
      </c>
      <c r="W49">
        <v>0.36842105263157893</v>
      </c>
      <c r="X49" t="s">
        <v>299</v>
      </c>
    </row>
    <row r="50" spans="1:24" x14ac:dyDescent="0.2">
      <c r="A50" t="s">
        <v>27</v>
      </c>
      <c r="B50">
        <v>91</v>
      </c>
      <c r="C50">
        <v>0.4</v>
      </c>
      <c r="D50">
        <f>12/21</f>
        <v>0.5714285714285714</v>
      </c>
      <c r="E50">
        <v>0</v>
      </c>
      <c r="F50">
        <v>0</v>
      </c>
      <c r="G50">
        <v>1</v>
      </c>
      <c r="H50">
        <v>0</v>
      </c>
      <c r="I50">
        <v>0</v>
      </c>
      <c r="J50">
        <v>0.26530612244897978</v>
      </c>
      <c r="K50">
        <v>0.3761194029850749</v>
      </c>
      <c r="L50">
        <v>0.3416666666666674</v>
      </c>
      <c r="M50">
        <v>0.43333333333333357</v>
      </c>
      <c r="N50">
        <v>0.23506594259115593</v>
      </c>
      <c r="O50">
        <v>0.2</v>
      </c>
      <c r="P50">
        <v>0.13962264150943396</v>
      </c>
      <c r="Q50">
        <v>0.27184466019417464</v>
      </c>
      <c r="R50">
        <v>0.45714285714285713</v>
      </c>
      <c r="S50">
        <v>0.125</v>
      </c>
      <c r="T50">
        <v>0.13836477987421383</v>
      </c>
      <c r="U50">
        <v>0.35135135135135137</v>
      </c>
      <c r="V50">
        <v>0.69444444444444442</v>
      </c>
      <c r="W50">
        <v>0.81578947368421051</v>
      </c>
      <c r="X50" t="s">
        <v>299</v>
      </c>
    </row>
    <row r="51" spans="1:24" x14ac:dyDescent="0.2">
      <c r="A51" t="s">
        <v>27</v>
      </c>
      <c r="B51">
        <v>102</v>
      </c>
      <c r="C51">
        <v>0.4</v>
      </c>
      <c r="D51">
        <f>11/21</f>
        <v>0.52380952380952384</v>
      </c>
      <c r="E51">
        <v>0</v>
      </c>
      <c r="F51">
        <v>0</v>
      </c>
      <c r="G51">
        <v>1</v>
      </c>
      <c r="H51">
        <v>0</v>
      </c>
      <c r="I51">
        <v>0</v>
      </c>
      <c r="J51">
        <v>0.30903790087463573</v>
      </c>
      <c r="K51">
        <v>0.46119402985074637</v>
      </c>
      <c r="L51">
        <v>0.42500000000000071</v>
      </c>
      <c r="M51">
        <v>0.39166666666666689</v>
      </c>
      <c r="N51">
        <v>0.27230411171450736</v>
      </c>
      <c r="O51">
        <v>0.2</v>
      </c>
      <c r="P51">
        <v>0.17735849056603772</v>
      </c>
      <c r="Q51">
        <v>0.6893203883495147</v>
      </c>
      <c r="R51">
        <v>0.27142857142857157</v>
      </c>
      <c r="S51">
        <v>0.15625</v>
      </c>
      <c r="T51">
        <v>0.21383647798742139</v>
      </c>
      <c r="U51">
        <v>0.13513513513513514</v>
      </c>
      <c r="V51">
        <v>0.41666666666666669</v>
      </c>
      <c r="W51">
        <v>0.44736842105263158</v>
      </c>
      <c r="X51" t="s">
        <v>299</v>
      </c>
    </row>
    <row r="52" spans="1:24" x14ac:dyDescent="0.2">
      <c r="A52" t="s">
        <v>27</v>
      </c>
      <c r="B52">
        <v>122</v>
      </c>
      <c r="C52">
        <v>0.8</v>
      </c>
      <c r="D52">
        <f>4/21</f>
        <v>0.19047619047619047</v>
      </c>
      <c r="E52">
        <v>1</v>
      </c>
      <c r="F52">
        <v>0</v>
      </c>
      <c r="G52">
        <v>0</v>
      </c>
      <c r="H52">
        <v>0</v>
      </c>
      <c r="I52">
        <v>0</v>
      </c>
      <c r="J52">
        <v>0.31195335276967928</v>
      </c>
      <c r="K52">
        <v>0.4567164179104477</v>
      </c>
      <c r="L52">
        <v>0.43333333333333357</v>
      </c>
      <c r="M52">
        <v>0.65833333333333377</v>
      </c>
      <c r="N52">
        <v>0.29984484096198605</v>
      </c>
      <c r="O52">
        <v>0.2</v>
      </c>
      <c r="P52">
        <v>0.13584905660377358</v>
      </c>
      <c r="Q52">
        <v>9.7087378640776378E-2</v>
      </c>
      <c r="R52">
        <v>0.6333333333333333</v>
      </c>
      <c r="S52">
        <v>1</v>
      </c>
      <c r="T52">
        <v>2.5157232704402517E-2</v>
      </c>
      <c r="U52">
        <v>0.35135135135135137</v>
      </c>
      <c r="V52">
        <v>0.66666666666666663</v>
      </c>
      <c r="W52">
        <v>0.78947368421052633</v>
      </c>
      <c r="X52" t="s">
        <v>299</v>
      </c>
    </row>
    <row r="53" spans="1:24" x14ac:dyDescent="0.2">
      <c r="A53" t="s">
        <v>26</v>
      </c>
      <c r="B53">
        <v>91</v>
      </c>
      <c r="C53">
        <v>0.4</v>
      </c>
      <c r="D53">
        <f>12/21</f>
        <v>0.5714285714285714</v>
      </c>
      <c r="E53">
        <v>1</v>
      </c>
      <c r="F53">
        <v>0</v>
      </c>
      <c r="G53">
        <v>1</v>
      </c>
      <c r="H53">
        <v>0</v>
      </c>
      <c r="I53">
        <v>0</v>
      </c>
      <c r="J53">
        <v>0.26530612244897978</v>
      </c>
      <c r="K53">
        <v>0.3761194029850749</v>
      </c>
      <c r="L53">
        <v>0.3416666666666674</v>
      </c>
      <c r="M53">
        <v>0.41666666666666669</v>
      </c>
      <c r="N53">
        <v>0.30527540729247477</v>
      </c>
      <c r="O53">
        <v>0.2</v>
      </c>
      <c r="P53">
        <v>0.18490566037735848</v>
      </c>
      <c r="Q53">
        <v>0.34951456310679607</v>
      </c>
      <c r="R53">
        <v>0.60952380952380958</v>
      </c>
      <c r="S53">
        <v>0.96875</v>
      </c>
      <c r="T53">
        <v>5.0314465408805034E-2</v>
      </c>
      <c r="U53">
        <v>0.1891891891891892</v>
      </c>
      <c r="V53">
        <v>0.69444444444444442</v>
      </c>
      <c r="W53">
        <v>0.81578947368421051</v>
      </c>
      <c r="X53" t="s">
        <v>299</v>
      </c>
    </row>
    <row r="54" spans="1:24" x14ac:dyDescent="0.2">
      <c r="A54" t="s">
        <v>26</v>
      </c>
      <c r="B54">
        <v>128</v>
      </c>
      <c r="C54">
        <v>0.6</v>
      </c>
      <c r="D54">
        <f>8/21</f>
        <v>0.38095238095238093</v>
      </c>
      <c r="E54">
        <v>0</v>
      </c>
      <c r="F54">
        <v>0</v>
      </c>
      <c r="G54">
        <v>0</v>
      </c>
      <c r="H54">
        <v>0</v>
      </c>
      <c r="I54">
        <v>0</v>
      </c>
      <c r="J54">
        <v>0.2303206997084549</v>
      </c>
      <c r="K54">
        <v>0.36567164179104478</v>
      </c>
      <c r="L54">
        <v>0.29166666666666669</v>
      </c>
      <c r="M54">
        <v>0.45833333333333331</v>
      </c>
      <c r="N54">
        <v>0.20946470131885184</v>
      </c>
      <c r="O54">
        <v>0.2</v>
      </c>
      <c r="P54">
        <v>0.13584905660377358</v>
      </c>
      <c r="Q54">
        <v>0.23300970873786389</v>
      </c>
      <c r="R54">
        <v>0.580952380952381</v>
      </c>
      <c r="S54">
        <v>0.15000000000000002</v>
      </c>
      <c r="T54">
        <v>0.13207547169811321</v>
      </c>
      <c r="U54">
        <v>0.56756756756756754</v>
      </c>
      <c r="V54">
        <v>0.5</v>
      </c>
      <c r="W54">
        <v>0.55263157894736847</v>
      </c>
      <c r="X54" t="s">
        <v>299</v>
      </c>
    </row>
    <row r="55" spans="1:24" x14ac:dyDescent="0.2">
      <c r="A55" t="s">
        <v>26</v>
      </c>
      <c r="B55">
        <v>106</v>
      </c>
      <c r="C55">
        <v>0.4</v>
      </c>
      <c r="D55">
        <f>9/21</f>
        <v>0.42857142857142855</v>
      </c>
      <c r="E55">
        <v>0</v>
      </c>
      <c r="F55">
        <v>0</v>
      </c>
      <c r="G55">
        <v>0</v>
      </c>
      <c r="H55">
        <v>0</v>
      </c>
      <c r="I55">
        <v>0</v>
      </c>
      <c r="J55">
        <v>0.28862973760932953</v>
      </c>
      <c r="K55">
        <v>0.39402985074626873</v>
      </c>
      <c r="L55">
        <v>0.40833333333333383</v>
      </c>
      <c r="M55">
        <v>0.45833333333333331</v>
      </c>
      <c r="N55">
        <v>0.29014740108611325</v>
      </c>
      <c r="O55">
        <v>0.2</v>
      </c>
      <c r="P55">
        <v>0.18490566037735848</v>
      </c>
      <c r="Q55">
        <v>0.23300970873786389</v>
      </c>
      <c r="R55">
        <v>0.71904761904761916</v>
      </c>
      <c r="S55">
        <v>0.125</v>
      </c>
      <c r="T55">
        <v>0.2389937106918239</v>
      </c>
      <c r="U55">
        <v>0.89189189189189189</v>
      </c>
      <c r="V55">
        <v>0.3888888888888889</v>
      </c>
      <c r="W55">
        <v>0.44736842105263158</v>
      </c>
      <c r="X55" t="s">
        <v>299</v>
      </c>
    </row>
    <row r="56" spans="1:24" x14ac:dyDescent="0.2">
      <c r="A56" t="s">
        <v>27</v>
      </c>
      <c r="B56">
        <v>91</v>
      </c>
      <c r="C56">
        <v>0.4</v>
      </c>
      <c r="D56">
        <f>12/21</f>
        <v>0.5714285714285714</v>
      </c>
      <c r="E56">
        <v>1</v>
      </c>
      <c r="F56">
        <v>0</v>
      </c>
      <c r="G56">
        <v>1</v>
      </c>
      <c r="H56">
        <v>0</v>
      </c>
      <c r="I56">
        <v>0</v>
      </c>
      <c r="J56">
        <v>0.26530612244897978</v>
      </c>
      <c r="K56">
        <v>0.3761194029850749</v>
      </c>
      <c r="L56">
        <v>0.3416666666666674</v>
      </c>
      <c r="M56">
        <v>0.43333333333333357</v>
      </c>
      <c r="N56">
        <v>0.30527540729247477</v>
      </c>
      <c r="O56">
        <v>0.2</v>
      </c>
      <c r="P56">
        <v>0.18490566037735848</v>
      </c>
      <c r="Q56">
        <v>0.34951456310679607</v>
      </c>
      <c r="R56">
        <v>0.60952380952380958</v>
      </c>
      <c r="S56">
        <v>0.96875</v>
      </c>
      <c r="T56">
        <v>5.0314465408805034E-2</v>
      </c>
      <c r="U56">
        <v>0.1891891891891892</v>
      </c>
      <c r="V56">
        <v>0.58333333333333337</v>
      </c>
      <c r="W56">
        <v>0.52631578947368418</v>
      </c>
      <c r="X56" t="s">
        <v>299</v>
      </c>
    </row>
    <row r="57" spans="1:24" x14ac:dyDescent="0.2">
      <c r="A57" t="s">
        <v>28</v>
      </c>
      <c r="B57">
        <v>81</v>
      </c>
      <c r="C57">
        <v>0.4</v>
      </c>
      <c r="D57">
        <f>12/21</f>
        <v>0.5714285714285714</v>
      </c>
      <c r="E57">
        <v>0</v>
      </c>
      <c r="F57">
        <v>0</v>
      </c>
      <c r="G57">
        <v>1</v>
      </c>
      <c r="H57">
        <v>1</v>
      </c>
      <c r="I57">
        <v>0</v>
      </c>
      <c r="J57">
        <v>0.26530612244897978</v>
      </c>
      <c r="K57">
        <v>0.42686567164179096</v>
      </c>
      <c r="L57">
        <v>0.27500000000000036</v>
      </c>
      <c r="M57">
        <v>0.94166666666666698</v>
      </c>
      <c r="N57">
        <v>0.31109387121799847</v>
      </c>
      <c r="O57">
        <v>0.2</v>
      </c>
      <c r="P57">
        <v>0.1169811320754717</v>
      </c>
      <c r="Q57">
        <v>0.1359223300970871</v>
      </c>
      <c r="R57">
        <v>0.45714285714285713</v>
      </c>
      <c r="S57">
        <v>0.125</v>
      </c>
      <c r="T57">
        <v>8.8050314465408799E-2</v>
      </c>
      <c r="U57">
        <v>0.35135135135135137</v>
      </c>
      <c r="V57">
        <v>0.3888888888888889</v>
      </c>
      <c r="W57">
        <v>0.42105263157894735</v>
      </c>
      <c r="X57" t="s">
        <v>299</v>
      </c>
    </row>
    <row r="58" spans="1:24" x14ac:dyDescent="0.2">
      <c r="A58" t="s">
        <v>26</v>
      </c>
      <c r="B58">
        <v>118</v>
      </c>
      <c r="C58">
        <v>0.6</v>
      </c>
      <c r="D58">
        <f>10/21</f>
        <v>0.47619047619047616</v>
      </c>
      <c r="E58">
        <v>0</v>
      </c>
      <c r="F58">
        <v>1</v>
      </c>
      <c r="G58">
        <v>0</v>
      </c>
      <c r="H58">
        <v>0</v>
      </c>
      <c r="I58">
        <v>0</v>
      </c>
      <c r="J58">
        <v>0.20699708454810514</v>
      </c>
      <c r="K58">
        <v>0.24179104477611965</v>
      </c>
      <c r="L58">
        <v>0.29166666666666669</v>
      </c>
      <c r="M58">
        <v>0.25</v>
      </c>
      <c r="N58">
        <v>0.2482544608223429</v>
      </c>
      <c r="O58">
        <v>0.2</v>
      </c>
      <c r="P58">
        <v>0.13962264150943396</v>
      </c>
      <c r="Q58">
        <v>0.11650485436893174</v>
      </c>
      <c r="R58">
        <v>0.62857142857142867</v>
      </c>
      <c r="S58">
        <v>3.7499999999999978E-2</v>
      </c>
      <c r="T58">
        <v>0.33962264150943394</v>
      </c>
      <c r="U58">
        <v>0.72972972972972971</v>
      </c>
      <c r="V58">
        <v>0.30555555555555558</v>
      </c>
      <c r="W58">
        <v>0.36842105263157893</v>
      </c>
      <c r="X58" t="s">
        <v>299</v>
      </c>
    </row>
    <row r="59" spans="1:24" x14ac:dyDescent="0.2">
      <c r="A59" t="s">
        <v>26</v>
      </c>
      <c r="B59">
        <v>119</v>
      </c>
      <c r="C59">
        <v>0.6</v>
      </c>
      <c r="D59">
        <f>14/21</f>
        <v>0.66666666666666663</v>
      </c>
      <c r="E59">
        <v>0</v>
      </c>
      <c r="F59">
        <v>1</v>
      </c>
      <c r="G59">
        <v>0</v>
      </c>
      <c r="H59">
        <v>0</v>
      </c>
      <c r="I59">
        <v>0</v>
      </c>
      <c r="J59">
        <v>0.20699708454810514</v>
      </c>
      <c r="K59">
        <v>0.24179104477611965</v>
      </c>
      <c r="L59">
        <v>0.29166666666666669</v>
      </c>
      <c r="M59">
        <v>0.25</v>
      </c>
      <c r="N59">
        <v>0.2482544608223429</v>
      </c>
      <c r="O59">
        <v>0.2</v>
      </c>
      <c r="P59">
        <v>0.13962264150943396</v>
      </c>
      <c r="Q59">
        <v>0.11650485436893174</v>
      </c>
      <c r="R59">
        <v>0.62857142857142867</v>
      </c>
      <c r="S59">
        <v>3.7499999999999978E-2</v>
      </c>
      <c r="T59">
        <v>0.33962264150943394</v>
      </c>
      <c r="U59">
        <v>0.72972972972972971</v>
      </c>
      <c r="V59">
        <v>0.30555555555555558</v>
      </c>
      <c r="W59">
        <v>0.36842105263157893</v>
      </c>
      <c r="X59" t="s">
        <v>299</v>
      </c>
    </row>
    <row r="60" spans="1:24" x14ac:dyDescent="0.2">
      <c r="A60" t="s">
        <v>27</v>
      </c>
      <c r="B60">
        <v>122</v>
      </c>
      <c r="C60">
        <v>0.8</v>
      </c>
      <c r="D60">
        <f>4/21</f>
        <v>0.19047619047619047</v>
      </c>
      <c r="E60">
        <v>0</v>
      </c>
      <c r="F60">
        <v>0</v>
      </c>
      <c r="G60">
        <v>0</v>
      </c>
      <c r="H60">
        <v>0</v>
      </c>
      <c r="I60">
        <v>0</v>
      </c>
      <c r="J60">
        <v>0.31195335276967928</v>
      </c>
      <c r="K60">
        <v>0.4567164179104477</v>
      </c>
      <c r="L60">
        <v>0.43333333333333357</v>
      </c>
      <c r="M60">
        <v>0.65833333333333377</v>
      </c>
      <c r="N60">
        <v>0.2796741660201707</v>
      </c>
      <c r="O60">
        <v>0.2</v>
      </c>
      <c r="P60">
        <v>0.1811320754716981</v>
      </c>
      <c r="Q60">
        <v>0.27184466019417464</v>
      </c>
      <c r="R60">
        <v>0.6333333333333333</v>
      </c>
      <c r="S60">
        <v>0.125</v>
      </c>
      <c r="T60">
        <v>0.23270440251572327</v>
      </c>
      <c r="U60">
        <v>0.59459459459459463</v>
      </c>
      <c r="V60">
        <v>0.3888888888888889</v>
      </c>
      <c r="W60">
        <v>0.47368421052631576</v>
      </c>
      <c r="X60" t="s">
        <v>299</v>
      </c>
    </row>
    <row r="61" spans="1:24" x14ac:dyDescent="0.2">
      <c r="A61" t="s">
        <v>27</v>
      </c>
      <c r="B61">
        <v>94</v>
      </c>
      <c r="C61">
        <v>0.8</v>
      </c>
      <c r="D61">
        <f>4/21</f>
        <v>0.19047619047619047</v>
      </c>
      <c r="E61">
        <v>1</v>
      </c>
      <c r="F61">
        <v>0</v>
      </c>
      <c r="G61">
        <v>1</v>
      </c>
      <c r="H61">
        <v>0</v>
      </c>
      <c r="I61">
        <v>0</v>
      </c>
      <c r="J61">
        <v>0.31195335276967928</v>
      </c>
      <c r="K61">
        <v>0.4567164179104477</v>
      </c>
      <c r="L61">
        <v>0.43333333333333357</v>
      </c>
      <c r="M61">
        <v>0.65833333333333377</v>
      </c>
      <c r="N61">
        <v>0.30100853374709075</v>
      </c>
      <c r="O61">
        <v>0.2</v>
      </c>
      <c r="P61">
        <v>0.13584905660377358</v>
      </c>
      <c r="Q61">
        <v>9.7087378640776378E-2</v>
      </c>
      <c r="R61">
        <v>0.6333333333333333</v>
      </c>
      <c r="S61">
        <v>1</v>
      </c>
      <c r="T61">
        <v>2.5157232704402517E-2</v>
      </c>
      <c r="U61">
        <v>0.35135135135135137</v>
      </c>
      <c r="V61">
        <v>0.66666666666666663</v>
      </c>
      <c r="W61">
        <v>0.78947368421052633</v>
      </c>
      <c r="X61" t="s">
        <v>299</v>
      </c>
    </row>
    <row r="62" spans="1:24" x14ac:dyDescent="0.2">
      <c r="A62" t="s">
        <v>28</v>
      </c>
      <c r="B62">
        <v>103</v>
      </c>
      <c r="C62">
        <v>0.6</v>
      </c>
      <c r="D62">
        <f>8/21</f>
        <v>0.38095238095238093</v>
      </c>
      <c r="E62">
        <v>0</v>
      </c>
      <c r="F62">
        <v>0</v>
      </c>
      <c r="G62">
        <v>1</v>
      </c>
      <c r="H62">
        <v>0</v>
      </c>
      <c r="I62">
        <v>0</v>
      </c>
      <c r="J62">
        <v>0.2303206997084549</v>
      </c>
      <c r="K62">
        <v>0.43432835820895516</v>
      </c>
      <c r="L62">
        <v>0.29166666666666669</v>
      </c>
      <c r="M62">
        <v>0.47500000000000026</v>
      </c>
      <c r="N62">
        <v>0.21295577967416601</v>
      </c>
      <c r="O62">
        <v>0.2</v>
      </c>
      <c r="P62">
        <v>0.13584905660377358</v>
      </c>
      <c r="Q62">
        <v>0.23300970873786389</v>
      </c>
      <c r="R62">
        <v>0.580952380952381</v>
      </c>
      <c r="S62">
        <v>0.15000000000000002</v>
      </c>
      <c r="T62">
        <v>0.13207547169811321</v>
      </c>
      <c r="U62">
        <v>0.56756756756756754</v>
      </c>
      <c r="V62">
        <v>0.5</v>
      </c>
      <c r="W62">
        <v>0.55263157894736847</v>
      </c>
      <c r="X62" t="s">
        <v>299</v>
      </c>
    </row>
    <row r="63" spans="1:24" x14ac:dyDescent="0.2">
      <c r="A63" t="s">
        <v>28</v>
      </c>
      <c r="B63">
        <v>85</v>
      </c>
      <c r="C63">
        <v>0.4</v>
      </c>
      <c r="D63">
        <f>11/21</f>
        <v>0.52380952380952384</v>
      </c>
      <c r="E63">
        <v>0</v>
      </c>
      <c r="F63">
        <v>0</v>
      </c>
      <c r="G63">
        <v>1</v>
      </c>
      <c r="H63">
        <v>1</v>
      </c>
      <c r="I63">
        <v>0</v>
      </c>
      <c r="J63">
        <v>0.30029154518950463</v>
      </c>
      <c r="K63">
        <v>0.48507462686567165</v>
      </c>
      <c r="L63">
        <v>0.42500000000000071</v>
      </c>
      <c r="M63">
        <v>0.59166666666666679</v>
      </c>
      <c r="N63">
        <v>0.36152055857253684</v>
      </c>
      <c r="O63">
        <v>0.2</v>
      </c>
      <c r="P63">
        <v>0.17735849056603772</v>
      </c>
      <c r="Q63">
        <v>0.6893203883495147</v>
      </c>
      <c r="R63">
        <v>0.27142857142857157</v>
      </c>
      <c r="S63">
        <v>0.125</v>
      </c>
      <c r="T63">
        <v>0.21383647798742139</v>
      </c>
      <c r="U63">
        <v>0.35135135135135137</v>
      </c>
      <c r="V63">
        <v>0.27777777777777779</v>
      </c>
      <c r="W63">
        <v>0.34210526315789475</v>
      </c>
      <c r="X63" t="s">
        <v>300</v>
      </c>
    </row>
    <row r="64" spans="1:24" x14ac:dyDescent="0.2">
      <c r="A64" t="s">
        <v>27</v>
      </c>
      <c r="B64">
        <v>168</v>
      </c>
      <c r="C64">
        <v>0.6</v>
      </c>
      <c r="D64">
        <f>12/21</f>
        <v>0.5714285714285714</v>
      </c>
      <c r="E64">
        <v>0</v>
      </c>
      <c r="F64">
        <v>0</v>
      </c>
      <c r="G64">
        <v>0</v>
      </c>
      <c r="H64">
        <v>0.5</v>
      </c>
      <c r="I64">
        <v>0</v>
      </c>
      <c r="J64">
        <v>0.2303206997084549</v>
      </c>
      <c r="K64">
        <v>0.41194029850746261</v>
      </c>
      <c r="L64">
        <v>0.30833333333333357</v>
      </c>
      <c r="M64">
        <v>0.40000000000000036</v>
      </c>
      <c r="N64">
        <v>0.26415826221877425</v>
      </c>
      <c r="O64">
        <v>0.2</v>
      </c>
      <c r="P64">
        <v>0.13962264150943396</v>
      </c>
      <c r="Q64">
        <v>0.27184466019417464</v>
      </c>
      <c r="R64">
        <v>0.45714285714285713</v>
      </c>
      <c r="S64">
        <v>0.125</v>
      </c>
      <c r="T64">
        <v>0.13836477987421383</v>
      </c>
      <c r="U64">
        <v>0.35135135135135137</v>
      </c>
      <c r="V64">
        <v>0.44444444444444442</v>
      </c>
      <c r="W64">
        <v>0.47368421052631576</v>
      </c>
      <c r="X64" t="s">
        <v>300</v>
      </c>
    </row>
    <row r="65" spans="1:24" x14ac:dyDescent="0.2">
      <c r="A65" t="s">
        <v>27</v>
      </c>
      <c r="B65">
        <v>125</v>
      </c>
      <c r="C65">
        <v>0.6</v>
      </c>
      <c r="D65">
        <f>2/21</f>
        <v>9.5238095238095233E-2</v>
      </c>
      <c r="E65">
        <v>0</v>
      </c>
      <c r="F65">
        <v>0</v>
      </c>
      <c r="G65">
        <v>1</v>
      </c>
      <c r="H65">
        <v>0</v>
      </c>
      <c r="I65">
        <v>0</v>
      </c>
      <c r="J65">
        <v>0.28279883381924198</v>
      </c>
      <c r="K65">
        <v>0.46716417910447777</v>
      </c>
      <c r="L65">
        <v>0.42500000000000071</v>
      </c>
      <c r="M65">
        <v>0.31666666666666704</v>
      </c>
      <c r="N65">
        <v>0.35570209464701319</v>
      </c>
      <c r="O65">
        <v>0.2</v>
      </c>
      <c r="P65">
        <v>0.23018867924528302</v>
      </c>
      <c r="Q65">
        <v>0.42718446601941751</v>
      </c>
      <c r="R65">
        <v>0.66190476190476188</v>
      </c>
      <c r="S65">
        <v>9.375E-2</v>
      </c>
      <c r="T65">
        <v>0.25157232704402516</v>
      </c>
      <c r="U65">
        <v>0.45945945945945948</v>
      </c>
      <c r="V65">
        <v>0.33333333333333331</v>
      </c>
      <c r="W65">
        <v>0.42105263157894735</v>
      </c>
      <c r="X65" t="s">
        <v>300</v>
      </c>
    </row>
    <row r="66" spans="1:24" x14ac:dyDescent="0.2">
      <c r="A66" t="s">
        <v>27</v>
      </c>
      <c r="B66">
        <v>94</v>
      </c>
      <c r="C66">
        <v>0.8</v>
      </c>
      <c r="D66">
        <f>4/21</f>
        <v>0.19047619047619047</v>
      </c>
      <c r="E66">
        <v>0</v>
      </c>
      <c r="F66">
        <v>0</v>
      </c>
      <c r="G66">
        <v>1</v>
      </c>
      <c r="H66">
        <v>0</v>
      </c>
      <c r="I66">
        <v>0</v>
      </c>
      <c r="J66">
        <v>0.31195335276967928</v>
      </c>
      <c r="K66">
        <v>0.4567164179104477</v>
      </c>
      <c r="L66">
        <v>0.43333333333333357</v>
      </c>
      <c r="M66">
        <v>0.65833333333333377</v>
      </c>
      <c r="N66">
        <v>0.2808378588052754</v>
      </c>
      <c r="O66">
        <v>0.2</v>
      </c>
      <c r="P66">
        <v>0.1811320754716981</v>
      </c>
      <c r="Q66">
        <v>0.27184466019417464</v>
      </c>
      <c r="R66">
        <v>0.6333333333333333</v>
      </c>
      <c r="S66">
        <v>0.125</v>
      </c>
      <c r="T66">
        <v>0.23270440251572327</v>
      </c>
      <c r="U66">
        <v>0.59459459459459463</v>
      </c>
      <c r="V66">
        <v>0.3888888888888889</v>
      </c>
      <c r="W66">
        <v>0.47368421052631576</v>
      </c>
      <c r="X66" t="s">
        <v>300</v>
      </c>
    </row>
    <row r="67" spans="1:24" x14ac:dyDescent="0.2">
      <c r="A67" t="s">
        <v>26</v>
      </c>
      <c r="B67">
        <v>168</v>
      </c>
      <c r="C67">
        <v>0.6</v>
      </c>
      <c r="D67">
        <f>12/21</f>
        <v>0.5714285714285714</v>
      </c>
      <c r="E67">
        <v>0</v>
      </c>
      <c r="F67">
        <v>0</v>
      </c>
      <c r="G67">
        <v>0</v>
      </c>
      <c r="H67">
        <v>0.5</v>
      </c>
      <c r="I67">
        <v>0</v>
      </c>
      <c r="J67">
        <v>0.2303206997084549</v>
      </c>
      <c r="K67">
        <v>0.41194029850746261</v>
      </c>
      <c r="L67">
        <v>0.30833333333333357</v>
      </c>
      <c r="M67">
        <v>0.40000000000000036</v>
      </c>
      <c r="N67">
        <v>0.27773467804499613</v>
      </c>
      <c r="O67">
        <v>0.2</v>
      </c>
      <c r="P67">
        <v>0.13962264150943396</v>
      </c>
      <c r="Q67">
        <v>0.27184466019417464</v>
      </c>
      <c r="R67">
        <v>0.45714285714285713</v>
      </c>
      <c r="S67">
        <v>0.125</v>
      </c>
      <c r="T67">
        <v>0.13836477987421383</v>
      </c>
      <c r="U67">
        <v>0.35135135135135137</v>
      </c>
      <c r="V67">
        <v>0.44444444444444442</v>
      </c>
      <c r="W67">
        <v>0.47368421052631576</v>
      </c>
      <c r="X67" t="s">
        <v>300</v>
      </c>
    </row>
    <row r="68" spans="1:24" x14ac:dyDescent="0.2">
      <c r="A68" t="s">
        <v>25</v>
      </c>
      <c r="B68">
        <v>168</v>
      </c>
      <c r="C68">
        <v>0.8</v>
      </c>
      <c r="D68">
        <f>8/21</f>
        <v>0.38095238095238093</v>
      </c>
      <c r="E68">
        <v>0</v>
      </c>
      <c r="F68">
        <v>0</v>
      </c>
      <c r="G68">
        <v>0</v>
      </c>
      <c r="H68">
        <v>0</v>
      </c>
      <c r="I68">
        <v>0</v>
      </c>
      <c r="J68">
        <v>0.24781341107871713</v>
      </c>
      <c r="K68">
        <v>0.3179104477611942</v>
      </c>
      <c r="L68">
        <v>0.29166666666666669</v>
      </c>
      <c r="M68">
        <v>0.45833333333333331</v>
      </c>
      <c r="N68">
        <v>0.20170674941815361</v>
      </c>
      <c r="O68">
        <v>0.2</v>
      </c>
      <c r="P68">
        <v>0.13584905660377358</v>
      </c>
      <c r="Q68">
        <v>0.23300970873786389</v>
      </c>
      <c r="R68">
        <v>0.580952380952381</v>
      </c>
      <c r="S68">
        <v>0.15000000000000002</v>
      </c>
      <c r="T68">
        <v>0.13207547169811321</v>
      </c>
      <c r="U68">
        <v>0.56756756756756754</v>
      </c>
      <c r="V68">
        <v>0.5</v>
      </c>
      <c r="W68">
        <v>0.55263157894736847</v>
      </c>
      <c r="X68" t="s">
        <v>300</v>
      </c>
    </row>
    <row r="69" spans="1:24" x14ac:dyDescent="0.2">
      <c r="A69" t="s">
        <v>26</v>
      </c>
      <c r="B69">
        <v>91</v>
      </c>
      <c r="C69">
        <v>0.4</v>
      </c>
      <c r="D69">
        <f>12/21</f>
        <v>0.5714285714285714</v>
      </c>
      <c r="E69">
        <v>0</v>
      </c>
      <c r="F69">
        <v>0</v>
      </c>
      <c r="G69">
        <v>1</v>
      </c>
      <c r="H69">
        <v>0</v>
      </c>
      <c r="I69">
        <v>0</v>
      </c>
      <c r="J69">
        <v>0.26530612244897978</v>
      </c>
      <c r="K69">
        <v>0.3761194029850749</v>
      </c>
      <c r="L69">
        <v>0.3416666666666674</v>
      </c>
      <c r="M69">
        <v>0.41666666666666669</v>
      </c>
      <c r="N69">
        <v>0.24592707525213345</v>
      </c>
      <c r="O69">
        <v>0.2</v>
      </c>
      <c r="P69">
        <v>0.13962264150943396</v>
      </c>
      <c r="Q69">
        <v>0.27184466019417464</v>
      </c>
      <c r="R69">
        <v>0.45714285714285713</v>
      </c>
      <c r="S69">
        <v>0.125</v>
      </c>
      <c r="T69">
        <v>0.13836477987421383</v>
      </c>
      <c r="U69">
        <v>0.35135135135135137</v>
      </c>
      <c r="V69">
        <v>0.41666666666666669</v>
      </c>
      <c r="W69">
        <v>0.47368421052631576</v>
      </c>
      <c r="X69" t="s">
        <v>300</v>
      </c>
    </row>
    <row r="70" spans="1:24" x14ac:dyDescent="0.2">
      <c r="A70" t="s">
        <v>25</v>
      </c>
      <c r="B70">
        <v>134</v>
      </c>
      <c r="C70">
        <v>0.8</v>
      </c>
      <c r="D70">
        <f>12/21</f>
        <v>0.5714285714285714</v>
      </c>
      <c r="E70">
        <v>0</v>
      </c>
      <c r="F70">
        <v>0</v>
      </c>
      <c r="G70">
        <v>0</v>
      </c>
      <c r="H70">
        <v>0.5</v>
      </c>
      <c r="I70">
        <v>0</v>
      </c>
      <c r="J70">
        <v>0.34402332361516058</v>
      </c>
      <c r="K70">
        <v>0.52388059701492529</v>
      </c>
      <c r="L70">
        <v>0.44166666666666643</v>
      </c>
      <c r="M70">
        <v>0.35000000000000026</v>
      </c>
      <c r="N70">
        <v>0.40806826997672613</v>
      </c>
      <c r="O70">
        <v>0.2</v>
      </c>
      <c r="P70">
        <v>0.32075471698113206</v>
      </c>
      <c r="Q70">
        <v>0.6893203883495147</v>
      </c>
      <c r="R70">
        <v>0.68095238095238098</v>
      </c>
      <c r="S70">
        <v>0.14375000000000004</v>
      </c>
      <c r="T70">
        <v>0.42767295597484278</v>
      </c>
      <c r="U70">
        <v>0.35135135135135137</v>
      </c>
      <c r="V70">
        <v>0.30555555555555558</v>
      </c>
      <c r="W70">
        <v>0.36842105263157893</v>
      </c>
      <c r="X70" t="s">
        <v>300</v>
      </c>
    </row>
    <row r="71" spans="1:24" x14ac:dyDescent="0.2">
      <c r="A71" t="s">
        <v>27</v>
      </c>
      <c r="B71">
        <v>94</v>
      </c>
      <c r="C71">
        <v>0.8</v>
      </c>
      <c r="D71">
        <f>4/21</f>
        <v>0.19047619047619047</v>
      </c>
      <c r="E71">
        <v>0</v>
      </c>
      <c r="F71">
        <v>0</v>
      </c>
      <c r="G71">
        <v>1</v>
      </c>
      <c r="H71">
        <v>0</v>
      </c>
      <c r="I71">
        <v>0</v>
      </c>
      <c r="J71">
        <v>0.31195335276967928</v>
      </c>
      <c r="K71">
        <v>0.4567164179104477</v>
      </c>
      <c r="L71">
        <v>0.43333333333333357</v>
      </c>
      <c r="M71">
        <v>0.65833333333333377</v>
      </c>
      <c r="N71">
        <v>0.30527540729247477</v>
      </c>
      <c r="O71">
        <v>0.2</v>
      </c>
      <c r="P71">
        <v>0.1811320754716981</v>
      </c>
      <c r="Q71">
        <v>0.27184466019417464</v>
      </c>
      <c r="R71">
        <v>0.6333333333333333</v>
      </c>
      <c r="S71">
        <v>0.125</v>
      </c>
      <c r="T71">
        <v>0.23270440251572327</v>
      </c>
      <c r="U71">
        <v>0.59459459459459463</v>
      </c>
      <c r="V71">
        <v>0.3888888888888889</v>
      </c>
      <c r="W71">
        <v>0.47368421052631576</v>
      </c>
      <c r="X71" t="s">
        <v>300</v>
      </c>
    </row>
    <row r="72" spans="1:24" x14ac:dyDescent="0.2">
      <c r="A72" t="s">
        <v>27</v>
      </c>
      <c r="B72">
        <v>115</v>
      </c>
      <c r="C72">
        <v>0.4</v>
      </c>
      <c r="D72">
        <f>5/21</f>
        <v>0.23809523809523808</v>
      </c>
      <c r="E72">
        <v>0</v>
      </c>
      <c r="F72">
        <v>0</v>
      </c>
      <c r="G72">
        <v>1</v>
      </c>
      <c r="H72">
        <v>0</v>
      </c>
      <c r="I72">
        <v>0</v>
      </c>
      <c r="J72">
        <v>0.35568513119533524</v>
      </c>
      <c r="K72">
        <v>0.54776119402985102</v>
      </c>
      <c r="L72">
        <v>0.51666666666666694</v>
      </c>
      <c r="M72">
        <v>0.64166666666666694</v>
      </c>
      <c r="N72">
        <v>0.35764158262218776</v>
      </c>
      <c r="O72">
        <v>0.2</v>
      </c>
      <c r="P72">
        <v>0.23018867924528302</v>
      </c>
      <c r="Q72">
        <v>0.46601941747572823</v>
      </c>
      <c r="R72">
        <v>0.62857142857142867</v>
      </c>
      <c r="S72">
        <v>9.9999999999999978E-2</v>
      </c>
      <c r="T72">
        <v>0.22641509433962265</v>
      </c>
      <c r="U72">
        <v>0.35135135135135137</v>
      </c>
      <c r="V72">
        <v>0.3611111111111111</v>
      </c>
      <c r="W72">
        <v>0.42105263157894735</v>
      </c>
      <c r="X72" t="s">
        <v>300</v>
      </c>
    </row>
    <row r="73" spans="1:24" x14ac:dyDescent="0.2">
      <c r="A73" t="s">
        <v>26</v>
      </c>
      <c r="B73">
        <v>153</v>
      </c>
      <c r="C73">
        <v>1</v>
      </c>
      <c r="D73">
        <f>2/21</f>
        <v>9.5238095238095233E-2</v>
      </c>
      <c r="E73">
        <v>0</v>
      </c>
      <c r="F73">
        <v>0</v>
      </c>
      <c r="G73">
        <v>0</v>
      </c>
      <c r="H73">
        <v>0</v>
      </c>
      <c r="I73">
        <v>0</v>
      </c>
      <c r="J73">
        <v>0.28279883381924198</v>
      </c>
      <c r="K73">
        <v>0.47611940298507471</v>
      </c>
      <c r="L73">
        <v>0.42500000000000071</v>
      </c>
      <c r="M73">
        <v>0.13333333333333344</v>
      </c>
      <c r="N73">
        <v>0.32583397982932505</v>
      </c>
      <c r="O73">
        <v>0.2</v>
      </c>
      <c r="P73">
        <v>0.23018867924528302</v>
      </c>
      <c r="Q73">
        <v>0.42718446601941751</v>
      </c>
      <c r="R73">
        <v>0.66190476190476188</v>
      </c>
      <c r="S73">
        <v>9.375E-2</v>
      </c>
      <c r="T73">
        <v>0.25157232704402516</v>
      </c>
      <c r="U73">
        <v>0.45945945945945948</v>
      </c>
      <c r="V73">
        <v>0.33333333333333331</v>
      </c>
      <c r="W73">
        <v>0.42105263157894735</v>
      </c>
      <c r="X73" t="s">
        <v>300</v>
      </c>
    </row>
    <row r="74" spans="1:24" x14ac:dyDescent="0.2">
      <c r="A74" t="s">
        <v>27</v>
      </c>
      <c r="B74">
        <v>148</v>
      </c>
      <c r="C74">
        <v>0.6</v>
      </c>
      <c r="D74">
        <f>10/21</f>
        <v>0.47619047619047616</v>
      </c>
      <c r="E74">
        <v>0</v>
      </c>
      <c r="F74">
        <v>1</v>
      </c>
      <c r="G74">
        <v>0</v>
      </c>
      <c r="H74">
        <v>0</v>
      </c>
      <c r="I74">
        <v>0</v>
      </c>
      <c r="J74">
        <v>0.20699708454810514</v>
      </c>
      <c r="K74">
        <v>0.24179104477611965</v>
      </c>
      <c r="L74">
        <v>0.29166666666666669</v>
      </c>
      <c r="M74">
        <v>0.2333333333333337</v>
      </c>
      <c r="N74">
        <v>0.27269200930954229</v>
      </c>
      <c r="O74">
        <v>0.2</v>
      </c>
      <c r="P74">
        <v>0.13962264150943396</v>
      </c>
      <c r="Q74">
        <v>0.11650485436893174</v>
      </c>
      <c r="R74">
        <v>0.62857142857142867</v>
      </c>
      <c r="S74">
        <v>3.7499999999999978E-2</v>
      </c>
      <c r="T74">
        <v>0.33962264150943394</v>
      </c>
      <c r="U74">
        <v>0.72972972972972971</v>
      </c>
      <c r="V74">
        <v>0.30555555555555558</v>
      </c>
      <c r="W74">
        <v>0.36842105263157893</v>
      </c>
      <c r="X74" t="s">
        <v>300</v>
      </c>
    </row>
    <row r="75" spans="1:24" x14ac:dyDescent="0.2">
      <c r="A75" t="s">
        <v>27</v>
      </c>
      <c r="B75">
        <v>148</v>
      </c>
      <c r="C75">
        <v>0.6</v>
      </c>
      <c r="D75">
        <f>10/21</f>
        <v>0.47619047619047616</v>
      </c>
      <c r="E75">
        <v>0</v>
      </c>
      <c r="F75">
        <v>1</v>
      </c>
      <c r="G75">
        <v>1</v>
      </c>
      <c r="H75">
        <v>0</v>
      </c>
      <c r="I75">
        <v>0</v>
      </c>
      <c r="J75">
        <v>0.20699708454810514</v>
      </c>
      <c r="K75">
        <v>0.24179104477611965</v>
      </c>
      <c r="L75">
        <v>0.29166666666666669</v>
      </c>
      <c r="M75">
        <v>0.2333333333333337</v>
      </c>
      <c r="N75">
        <v>0.27269200930954229</v>
      </c>
      <c r="O75">
        <v>0.2</v>
      </c>
      <c r="P75">
        <v>0.13962264150943396</v>
      </c>
      <c r="Q75">
        <v>0.11650485436893174</v>
      </c>
      <c r="R75">
        <v>0.62857142857142867</v>
      </c>
      <c r="S75">
        <v>3.7499999999999978E-2</v>
      </c>
      <c r="T75">
        <v>0.33962264150943394</v>
      </c>
      <c r="U75">
        <v>0.72972972972972971</v>
      </c>
      <c r="V75">
        <v>0.30555555555555558</v>
      </c>
      <c r="W75">
        <v>0.36842105263157893</v>
      </c>
      <c r="X75" t="s">
        <v>300</v>
      </c>
    </row>
    <row r="76" spans="1:24" x14ac:dyDescent="0.2">
      <c r="A76" t="s">
        <v>28</v>
      </c>
      <c r="B76">
        <v>91</v>
      </c>
      <c r="C76">
        <v>0.4</v>
      </c>
      <c r="D76">
        <f>12/21</f>
        <v>0.5714285714285714</v>
      </c>
      <c r="E76">
        <v>0</v>
      </c>
      <c r="F76">
        <v>0</v>
      </c>
      <c r="G76">
        <v>1</v>
      </c>
      <c r="H76">
        <v>1</v>
      </c>
      <c r="I76">
        <v>0</v>
      </c>
      <c r="J76">
        <v>0.26530612244897978</v>
      </c>
      <c r="K76">
        <v>0.42686567164179096</v>
      </c>
      <c r="L76">
        <v>0.27500000000000036</v>
      </c>
      <c r="M76">
        <v>0.94166666666666698</v>
      </c>
      <c r="N76">
        <v>0.62916989914662524</v>
      </c>
      <c r="O76">
        <v>0.2</v>
      </c>
      <c r="P76">
        <v>0.1169811320754717</v>
      </c>
      <c r="Q76">
        <v>0.1359223300970871</v>
      </c>
      <c r="R76">
        <v>0.45714285714285713</v>
      </c>
      <c r="S76">
        <v>0.125</v>
      </c>
      <c r="T76">
        <v>8.8050314465408799E-2</v>
      </c>
      <c r="U76">
        <v>0.35135135135135137</v>
      </c>
      <c r="V76">
        <v>0.3888888888888889</v>
      </c>
      <c r="W76">
        <v>0.42105263157894735</v>
      </c>
      <c r="X76" t="s">
        <v>300</v>
      </c>
    </row>
    <row r="77" spans="1:24" x14ac:dyDescent="0.2">
      <c r="A77" t="s">
        <v>26</v>
      </c>
      <c r="B77">
        <v>129</v>
      </c>
      <c r="C77">
        <v>0.6</v>
      </c>
      <c r="D77">
        <f>5/21</f>
        <v>0.23809523809523808</v>
      </c>
      <c r="E77">
        <v>0</v>
      </c>
      <c r="F77">
        <v>0</v>
      </c>
      <c r="G77">
        <v>0</v>
      </c>
      <c r="H77">
        <v>0</v>
      </c>
      <c r="I77">
        <v>0</v>
      </c>
      <c r="J77">
        <v>0.35568513119533524</v>
      </c>
      <c r="K77">
        <v>0.54776119402985102</v>
      </c>
      <c r="L77">
        <v>0.51666666666666694</v>
      </c>
      <c r="M77">
        <v>0.49166666666666714</v>
      </c>
      <c r="N77">
        <v>0.34794414274631497</v>
      </c>
      <c r="O77">
        <v>0.2</v>
      </c>
      <c r="P77">
        <v>0.23018867924528302</v>
      </c>
      <c r="Q77">
        <v>0.46601941747572823</v>
      </c>
      <c r="R77">
        <v>0.62857142857142867</v>
      </c>
      <c r="S77">
        <v>9.9999999999999978E-2</v>
      </c>
      <c r="T77">
        <v>0.22641509433962265</v>
      </c>
      <c r="U77">
        <v>0.35135135135135137</v>
      </c>
      <c r="V77">
        <v>0.3611111111111111</v>
      </c>
      <c r="W77">
        <v>0.42105263157894735</v>
      </c>
      <c r="X77" t="s">
        <v>300</v>
      </c>
    </row>
    <row r="78" spans="1:24" x14ac:dyDescent="0.2">
      <c r="A78" t="s">
        <v>27</v>
      </c>
      <c r="B78">
        <v>85</v>
      </c>
      <c r="C78">
        <v>0.4</v>
      </c>
      <c r="D78">
        <f>9/21</f>
        <v>0.42857142857142855</v>
      </c>
      <c r="E78">
        <v>0</v>
      </c>
      <c r="F78">
        <v>0</v>
      </c>
      <c r="G78">
        <v>1</v>
      </c>
      <c r="H78">
        <v>0</v>
      </c>
      <c r="I78">
        <v>0</v>
      </c>
      <c r="J78">
        <v>0.28862973760932953</v>
      </c>
      <c r="K78">
        <v>0.51194029850746281</v>
      </c>
      <c r="L78">
        <v>0.40833333333333383</v>
      </c>
      <c r="M78">
        <v>0.52500000000000036</v>
      </c>
      <c r="N78">
        <v>0.31652443754848719</v>
      </c>
      <c r="O78">
        <v>0.2</v>
      </c>
      <c r="P78">
        <v>0.18490566037735848</v>
      </c>
      <c r="Q78">
        <v>0.23300970873786389</v>
      </c>
      <c r="R78">
        <v>0.71904761904761916</v>
      </c>
      <c r="S78">
        <v>0.125</v>
      </c>
      <c r="T78">
        <v>0.2389937106918239</v>
      </c>
      <c r="U78">
        <v>0.89189189189189189</v>
      </c>
      <c r="V78">
        <v>0.3888888888888889</v>
      </c>
      <c r="W78">
        <v>0.44736842105263158</v>
      </c>
      <c r="X78" t="s">
        <v>300</v>
      </c>
    </row>
    <row r="79" spans="1:24" x14ac:dyDescent="0.2">
      <c r="A79" t="s">
        <v>28</v>
      </c>
      <c r="B79">
        <v>74</v>
      </c>
      <c r="C79">
        <v>0.2</v>
      </c>
      <c r="D79">
        <f>14/21</f>
        <v>0.66666666666666663</v>
      </c>
      <c r="E79">
        <v>0</v>
      </c>
      <c r="F79">
        <v>0</v>
      </c>
      <c r="G79">
        <v>1</v>
      </c>
      <c r="H79">
        <v>0</v>
      </c>
      <c r="I79">
        <v>0</v>
      </c>
      <c r="J79">
        <v>0.48688046647230315</v>
      </c>
      <c r="K79">
        <v>0.5</v>
      </c>
      <c r="L79">
        <v>0.35833333333333311</v>
      </c>
      <c r="M79">
        <v>1</v>
      </c>
      <c r="N79">
        <v>0.40612878200155161</v>
      </c>
      <c r="O79">
        <v>0.2</v>
      </c>
      <c r="P79">
        <v>0.23018867924528302</v>
      </c>
      <c r="Q79">
        <v>0.42718446601941751</v>
      </c>
      <c r="R79">
        <v>0.66190476190476188</v>
      </c>
      <c r="S79">
        <v>9.375E-2</v>
      </c>
      <c r="T79">
        <v>0.25157232704402516</v>
      </c>
      <c r="U79">
        <v>0.45945945945945948</v>
      </c>
      <c r="V79">
        <v>0.30555555555555558</v>
      </c>
      <c r="W79">
        <v>0.36842105263157893</v>
      </c>
      <c r="X79" t="s">
        <v>300</v>
      </c>
    </row>
    <row r="80" spans="1:24" x14ac:dyDescent="0.2">
      <c r="A80" t="s">
        <v>28</v>
      </c>
      <c r="B80">
        <v>110</v>
      </c>
      <c r="C80">
        <v>0.2</v>
      </c>
      <c r="D80">
        <f>10/21</f>
        <v>0.47619047619047616</v>
      </c>
      <c r="E80">
        <v>0</v>
      </c>
      <c r="F80">
        <v>0</v>
      </c>
      <c r="G80">
        <v>1</v>
      </c>
      <c r="H80">
        <v>0</v>
      </c>
      <c r="I80">
        <v>0</v>
      </c>
      <c r="J80">
        <v>0.48688046647230315</v>
      </c>
      <c r="K80">
        <v>0.5</v>
      </c>
      <c r="L80">
        <v>0.35833333333333311</v>
      </c>
      <c r="M80">
        <v>1</v>
      </c>
      <c r="N80">
        <v>0.40612878200155161</v>
      </c>
      <c r="O80">
        <v>0.2</v>
      </c>
      <c r="P80">
        <v>0.23018867924528302</v>
      </c>
      <c r="Q80">
        <v>0.41747572815533962</v>
      </c>
      <c r="R80">
        <v>0.66190476190476188</v>
      </c>
      <c r="S80">
        <v>9.375E-2</v>
      </c>
      <c r="T80">
        <v>0.25157232704402516</v>
      </c>
      <c r="U80">
        <v>0.45945945945945948</v>
      </c>
      <c r="V80">
        <v>0.30555555555555558</v>
      </c>
      <c r="W80">
        <v>0.36842105263157893</v>
      </c>
      <c r="X80" t="s">
        <v>300</v>
      </c>
    </row>
    <row r="81" spans="1:24" x14ac:dyDescent="0.2">
      <c r="A81" t="s">
        <v>27</v>
      </c>
      <c r="B81">
        <v>65</v>
      </c>
      <c r="C81">
        <v>0.2</v>
      </c>
      <c r="D81">
        <f>12/21</f>
        <v>0.5714285714285714</v>
      </c>
      <c r="E81">
        <v>0</v>
      </c>
      <c r="F81">
        <v>0</v>
      </c>
      <c r="G81">
        <v>1</v>
      </c>
      <c r="H81">
        <v>0</v>
      </c>
      <c r="I81">
        <v>0</v>
      </c>
      <c r="J81">
        <v>0.46064139941690979</v>
      </c>
      <c r="K81">
        <v>0.5149253731343284</v>
      </c>
      <c r="L81">
        <v>0.51666666666666694</v>
      </c>
      <c r="M81">
        <v>0.59166666666666679</v>
      </c>
      <c r="N81">
        <v>0.32505818463925523</v>
      </c>
      <c r="O81">
        <v>0.2</v>
      </c>
      <c r="P81">
        <v>0.23018867924528302</v>
      </c>
      <c r="Q81">
        <v>0.38834951456310679</v>
      </c>
      <c r="R81">
        <v>0.70000000000000007</v>
      </c>
      <c r="S81">
        <v>0.10624999999999996</v>
      </c>
      <c r="T81">
        <v>0.27672955974842767</v>
      </c>
      <c r="U81">
        <v>2.7027027027027029E-2</v>
      </c>
      <c r="V81">
        <v>0.44444444444444442</v>
      </c>
      <c r="W81">
        <v>0.47368421052631576</v>
      </c>
      <c r="X81" t="s">
        <v>300</v>
      </c>
    </row>
    <row r="82" spans="1:24" x14ac:dyDescent="0.2">
      <c r="A82" t="s">
        <v>26</v>
      </c>
      <c r="B82">
        <v>106</v>
      </c>
      <c r="C82">
        <v>0.4</v>
      </c>
      <c r="D82">
        <f>8/21</f>
        <v>0.38095238095238093</v>
      </c>
      <c r="E82">
        <v>0</v>
      </c>
      <c r="F82">
        <v>0</v>
      </c>
      <c r="G82">
        <v>1</v>
      </c>
      <c r="H82">
        <v>0</v>
      </c>
      <c r="I82">
        <v>0</v>
      </c>
      <c r="J82">
        <v>0.30903790087463573</v>
      </c>
      <c r="K82">
        <v>0.48208955223880612</v>
      </c>
      <c r="L82">
        <v>0.40833333333333383</v>
      </c>
      <c r="M82">
        <v>0.57500000000000051</v>
      </c>
      <c r="N82">
        <v>0.32428238944918542</v>
      </c>
      <c r="O82">
        <v>0.2</v>
      </c>
      <c r="P82">
        <v>0.22264150943396227</v>
      </c>
      <c r="Q82">
        <v>0.40776699029126212</v>
      </c>
      <c r="R82">
        <v>0.66666666666666685</v>
      </c>
      <c r="S82">
        <v>9.375E-2</v>
      </c>
      <c r="T82">
        <v>0.3081761006289308</v>
      </c>
      <c r="U82">
        <v>0.56756756756756754</v>
      </c>
      <c r="V82">
        <v>0.3888888888888889</v>
      </c>
      <c r="W82">
        <v>0.47368421052631576</v>
      </c>
      <c r="X82" t="s">
        <v>300</v>
      </c>
    </row>
    <row r="83" spans="1:24" x14ac:dyDescent="0.2">
      <c r="A83" t="s">
        <v>26</v>
      </c>
      <c r="B83">
        <v>106</v>
      </c>
      <c r="C83">
        <v>0.4</v>
      </c>
      <c r="D83">
        <f>9/21</f>
        <v>0.42857142857142855</v>
      </c>
      <c r="E83">
        <v>0</v>
      </c>
      <c r="F83">
        <v>0</v>
      </c>
      <c r="G83">
        <v>0</v>
      </c>
      <c r="H83">
        <v>0</v>
      </c>
      <c r="I83">
        <v>0</v>
      </c>
      <c r="J83">
        <v>0.28862973760932953</v>
      </c>
      <c r="K83">
        <v>0.39402985074626873</v>
      </c>
      <c r="L83">
        <v>0.40833333333333383</v>
      </c>
      <c r="M83">
        <v>0.45833333333333331</v>
      </c>
      <c r="N83">
        <v>0.31070597362296354</v>
      </c>
      <c r="O83">
        <v>0.2</v>
      </c>
      <c r="P83">
        <v>0.18490566037735848</v>
      </c>
      <c r="Q83">
        <v>0.23300970873786389</v>
      </c>
      <c r="R83">
        <v>0.71904761904761916</v>
      </c>
      <c r="S83">
        <v>0.125</v>
      </c>
      <c r="T83">
        <v>0.2389937106918239</v>
      </c>
      <c r="U83">
        <v>0.89189189189189189</v>
      </c>
      <c r="V83">
        <v>0.3888888888888889</v>
      </c>
      <c r="W83">
        <v>0.44736842105263158</v>
      </c>
      <c r="X83" t="s">
        <v>300</v>
      </c>
    </row>
    <row r="84" spans="1:24" x14ac:dyDescent="0.2">
      <c r="A84" t="s">
        <v>27</v>
      </c>
      <c r="B84">
        <v>102</v>
      </c>
      <c r="C84">
        <v>0.4</v>
      </c>
      <c r="D84">
        <f>11/21</f>
        <v>0.52380952380952384</v>
      </c>
      <c r="E84">
        <v>0</v>
      </c>
      <c r="F84">
        <v>0</v>
      </c>
      <c r="G84">
        <v>1</v>
      </c>
      <c r="H84">
        <v>1</v>
      </c>
      <c r="I84">
        <v>0</v>
      </c>
      <c r="J84">
        <v>0.30320699708454818</v>
      </c>
      <c r="K84">
        <v>0.46119402985074637</v>
      </c>
      <c r="L84">
        <v>0.42500000000000071</v>
      </c>
      <c r="M84">
        <v>0.54166666666666663</v>
      </c>
      <c r="N84">
        <v>0.34794414274631497</v>
      </c>
      <c r="O84">
        <v>0.2</v>
      </c>
      <c r="P84">
        <v>0.17735849056603772</v>
      </c>
      <c r="Q84">
        <v>0.6893203883495147</v>
      </c>
      <c r="R84">
        <v>0.27142857142857157</v>
      </c>
      <c r="S84">
        <v>0.125</v>
      </c>
      <c r="T84">
        <v>0.21383647798742139</v>
      </c>
      <c r="U84">
        <v>0.35135135135135137</v>
      </c>
      <c r="V84">
        <v>0.30555555555555558</v>
      </c>
      <c r="W84">
        <v>0.23684210526315788</v>
      </c>
      <c r="X84" t="s">
        <v>57</v>
      </c>
    </row>
    <row r="85" spans="1:24" x14ac:dyDescent="0.2">
      <c r="A85" t="s">
        <v>27</v>
      </c>
      <c r="B85">
        <v>81</v>
      </c>
      <c r="C85">
        <v>0.4</v>
      </c>
      <c r="D85">
        <f>7/21</f>
        <v>0.33333333333333331</v>
      </c>
      <c r="E85">
        <v>0</v>
      </c>
      <c r="F85">
        <v>0</v>
      </c>
      <c r="G85">
        <v>1</v>
      </c>
      <c r="H85">
        <v>0</v>
      </c>
      <c r="I85">
        <v>0</v>
      </c>
      <c r="J85">
        <v>0.2303206997084549</v>
      </c>
      <c r="K85">
        <v>0.22089552238805987</v>
      </c>
      <c r="L85">
        <v>0.27500000000000036</v>
      </c>
      <c r="M85">
        <v>0.35000000000000026</v>
      </c>
      <c r="N85">
        <v>0.16330488750969743</v>
      </c>
      <c r="O85">
        <v>0.2</v>
      </c>
      <c r="P85">
        <v>0.10943396226415095</v>
      </c>
      <c r="Q85">
        <v>0.11650485436893174</v>
      </c>
      <c r="R85">
        <v>0.49523809523809526</v>
      </c>
      <c r="S85">
        <v>0.16249999999999998</v>
      </c>
      <c r="T85">
        <v>0.13836477987421383</v>
      </c>
      <c r="U85">
        <v>0.67567567567567566</v>
      </c>
      <c r="V85">
        <v>0.69444444444444442</v>
      </c>
      <c r="W85">
        <v>0.71052631578947367</v>
      </c>
      <c r="X85" s="10" t="s">
        <v>57</v>
      </c>
    </row>
    <row r="86" spans="1:24" x14ac:dyDescent="0.2">
      <c r="A86" t="s">
        <v>27</v>
      </c>
      <c r="B86">
        <v>91</v>
      </c>
      <c r="C86">
        <v>0.4</v>
      </c>
      <c r="D86">
        <f>12/21</f>
        <v>0.5714285714285714</v>
      </c>
      <c r="E86">
        <v>0</v>
      </c>
      <c r="F86">
        <v>0</v>
      </c>
      <c r="G86">
        <v>1</v>
      </c>
      <c r="H86">
        <v>0</v>
      </c>
      <c r="I86">
        <v>0</v>
      </c>
      <c r="J86">
        <v>0.26530612244897978</v>
      </c>
      <c r="K86">
        <v>0.3761194029850749</v>
      </c>
      <c r="L86">
        <v>0.3416666666666674</v>
      </c>
      <c r="M86">
        <v>0.41666666666666669</v>
      </c>
      <c r="N86">
        <v>0.25290923196276183</v>
      </c>
      <c r="O86">
        <v>0.2</v>
      </c>
      <c r="P86">
        <v>0.13962264150943396</v>
      </c>
      <c r="Q86">
        <v>0.27184466019417464</v>
      </c>
      <c r="R86">
        <v>0.45714285714285713</v>
      </c>
      <c r="S86">
        <v>0.125</v>
      </c>
      <c r="T86">
        <v>0.13836477987421383</v>
      </c>
      <c r="U86">
        <v>0.35135135135135137</v>
      </c>
      <c r="V86">
        <v>0.41666666666666669</v>
      </c>
      <c r="W86">
        <v>0.47368421052631576</v>
      </c>
      <c r="X86" t="s">
        <v>57</v>
      </c>
    </row>
    <row r="87" spans="1:24" x14ac:dyDescent="0.2">
      <c r="A87" t="s">
        <v>27</v>
      </c>
      <c r="B87">
        <v>125</v>
      </c>
      <c r="C87">
        <v>0.6</v>
      </c>
      <c r="D87">
        <f>2/21</f>
        <v>9.5238095238095233E-2</v>
      </c>
      <c r="E87">
        <v>0</v>
      </c>
      <c r="F87">
        <v>1</v>
      </c>
      <c r="G87">
        <v>1</v>
      </c>
      <c r="H87">
        <v>0</v>
      </c>
      <c r="I87">
        <v>0</v>
      </c>
      <c r="J87">
        <v>0.28279883381924198</v>
      </c>
      <c r="K87">
        <v>0.46716417910447777</v>
      </c>
      <c r="L87">
        <v>0.42500000000000071</v>
      </c>
      <c r="M87">
        <v>0.31666666666666704</v>
      </c>
      <c r="N87">
        <v>0.35492629945694337</v>
      </c>
      <c r="O87">
        <v>0.2</v>
      </c>
      <c r="P87">
        <v>0.18490566037735848</v>
      </c>
      <c r="Q87">
        <v>0.25242718446601925</v>
      </c>
      <c r="R87">
        <v>0.66190476190476188</v>
      </c>
      <c r="S87">
        <v>3.125E-2</v>
      </c>
      <c r="T87">
        <v>0.42767295597484278</v>
      </c>
      <c r="U87">
        <v>0.72972972972972971</v>
      </c>
      <c r="V87">
        <v>0.27777777777777779</v>
      </c>
      <c r="W87">
        <v>0.36842105263157893</v>
      </c>
      <c r="X87" t="s">
        <v>57</v>
      </c>
    </row>
    <row r="88" spans="1:24" x14ac:dyDescent="0.2">
      <c r="A88" t="s">
        <v>27</v>
      </c>
      <c r="B88">
        <v>137</v>
      </c>
      <c r="C88">
        <v>0.2</v>
      </c>
      <c r="D88">
        <f>2/21</f>
        <v>9.5238095238095233E-2</v>
      </c>
      <c r="E88">
        <v>0</v>
      </c>
      <c r="F88">
        <v>0</v>
      </c>
      <c r="G88">
        <v>1</v>
      </c>
      <c r="H88">
        <v>0</v>
      </c>
      <c r="I88">
        <v>0</v>
      </c>
      <c r="J88">
        <v>0.28279883381924198</v>
      </c>
      <c r="K88">
        <v>0.46716417910447777</v>
      </c>
      <c r="L88">
        <v>0.42500000000000071</v>
      </c>
      <c r="M88">
        <v>0.31666666666666704</v>
      </c>
      <c r="N88">
        <v>0.35492629945694337</v>
      </c>
      <c r="O88">
        <v>0.2</v>
      </c>
      <c r="P88">
        <v>0.18490566037735848</v>
      </c>
      <c r="Q88">
        <v>0.25242718446601925</v>
      </c>
      <c r="R88">
        <v>0.66190476190476188</v>
      </c>
      <c r="S88">
        <v>3.125E-2</v>
      </c>
      <c r="T88">
        <v>0.42767295597484278</v>
      </c>
      <c r="U88">
        <v>0.72972972972972971</v>
      </c>
      <c r="V88">
        <v>0.27777777777777779</v>
      </c>
      <c r="W88">
        <v>0.36842105263157893</v>
      </c>
      <c r="X88" t="s">
        <v>57</v>
      </c>
    </row>
    <row r="89" spans="1:24" ht="15" x14ac:dyDescent="0.25">
      <c r="A89" t="s">
        <v>28</v>
      </c>
      <c r="B89">
        <v>110</v>
      </c>
      <c r="C89">
        <v>0.4</v>
      </c>
      <c r="D89">
        <f>3/21</f>
        <v>0.14285714285714285</v>
      </c>
      <c r="E89">
        <v>0</v>
      </c>
      <c r="F89">
        <v>0</v>
      </c>
      <c r="G89">
        <v>1</v>
      </c>
      <c r="H89">
        <v>0</v>
      </c>
      <c r="I89">
        <v>0</v>
      </c>
      <c r="J89">
        <v>0.27696793002915443</v>
      </c>
      <c r="K89">
        <v>0.60298507462686579</v>
      </c>
      <c r="L89">
        <v>0.51666666666666694</v>
      </c>
      <c r="M89">
        <v>0.61666666666666714</v>
      </c>
      <c r="N89">
        <v>0.42319627618308764</v>
      </c>
      <c r="O89">
        <v>0.2</v>
      </c>
      <c r="P89">
        <v>0.26792452830188679</v>
      </c>
      <c r="Q89">
        <v>0.53398058252427172</v>
      </c>
      <c r="R89">
        <v>0.87142857142857144</v>
      </c>
      <c r="S89">
        <v>0.10624999999999996</v>
      </c>
      <c r="T89">
        <v>0.34312578616352202</v>
      </c>
      <c r="U89" s="4">
        <v>0.76705999999999985</v>
      </c>
      <c r="V89">
        <v>0.27777777777777779</v>
      </c>
      <c r="W89">
        <v>0.39473684210526316</v>
      </c>
      <c r="X89" t="s">
        <v>57</v>
      </c>
    </row>
    <row r="90" spans="1:24" ht="15" x14ac:dyDescent="0.25">
      <c r="A90" t="s">
        <v>27</v>
      </c>
      <c r="B90">
        <v>168</v>
      </c>
      <c r="C90">
        <v>0.6</v>
      </c>
      <c r="D90">
        <f>12/21</f>
        <v>0.5714285714285714</v>
      </c>
      <c r="E90">
        <v>0</v>
      </c>
      <c r="F90">
        <v>0</v>
      </c>
      <c r="G90">
        <v>0</v>
      </c>
      <c r="H90">
        <v>0.5</v>
      </c>
      <c r="I90">
        <v>0</v>
      </c>
      <c r="J90">
        <v>0.2303206997084549</v>
      </c>
      <c r="K90">
        <v>0.41194029850746261</v>
      </c>
      <c r="L90">
        <v>0.30833333333333357</v>
      </c>
      <c r="M90">
        <v>0.40000000000000036</v>
      </c>
      <c r="N90">
        <v>0.30139643134212568</v>
      </c>
      <c r="O90">
        <v>0.2</v>
      </c>
      <c r="P90">
        <v>0.13962264150943396</v>
      </c>
      <c r="Q90">
        <v>0.32038834951456324</v>
      </c>
      <c r="R90">
        <v>0.48095238095238102</v>
      </c>
      <c r="S90">
        <v>0.15000000000000002</v>
      </c>
      <c r="T90">
        <v>0.40251572327044027</v>
      </c>
      <c r="U90" s="4">
        <v>0.51929567567567569</v>
      </c>
      <c r="V90">
        <v>0.3611111111111111</v>
      </c>
      <c r="W90">
        <v>0.34210526315789475</v>
      </c>
      <c r="X90" t="s">
        <v>57</v>
      </c>
    </row>
    <row r="91" spans="1:24" x14ac:dyDescent="0.2">
      <c r="A91" t="s">
        <v>27</v>
      </c>
      <c r="B91">
        <v>94</v>
      </c>
      <c r="C91">
        <v>0.8</v>
      </c>
      <c r="D91">
        <f>4/21</f>
        <v>0.19047619047619047</v>
      </c>
      <c r="E91">
        <v>1</v>
      </c>
      <c r="F91">
        <v>1</v>
      </c>
      <c r="G91">
        <v>1</v>
      </c>
      <c r="H91">
        <v>0</v>
      </c>
      <c r="I91">
        <v>0</v>
      </c>
      <c r="J91">
        <v>0.31195335276967928</v>
      </c>
      <c r="K91">
        <v>0.4567164179104477</v>
      </c>
      <c r="L91">
        <v>0.43333333333333357</v>
      </c>
      <c r="M91">
        <v>0.65833333333333377</v>
      </c>
      <c r="N91">
        <v>0.32234290147401085</v>
      </c>
      <c r="O91">
        <v>0.2</v>
      </c>
      <c r="P91">
        <v>0.13584905660377358</v>
      </c>
      <c r="Q91">
        <v>9.7087378640776378E-2</v>
      </c>
      <c r="R91">
        <v>0.6333333333333333</v>
      </c>
      <c r="S91">
        <v>1</v>
      </c>
      <c r="T91">
        <v>0.12578616352201258</v>
      </c>
      <c r="U91">
        <v>0.1891891891891892</v>
      </c>
      <c r="V91">
        <v>0.66666666666666663</v>
      </c>
      <c r="W91">
        <v>0.68421052631578949</v>
      </c>
      <c r="X91" t="s">
        <v>57</v>
      </c>
    </row>
    <row r="92" spans="1:24" ht="15" x14ac:dyDescent="0.25">
      <c r="A92" t="s">
        <v>26</v>
      </c>
      <c r="B92">
        <v>168</v>
      </c>
      <c r="C92">
        <v>0.6</v>
      </c>
      <c r="D92">
        <f>12/21</f>
        <v>0.5714285714285714</v>
      </c>
      <c r="E92">
        <v>0</v>
      </c>
      <c r="F92">
        <v>0</v>
      </c>
      <c r="G92">
        <v>0</v>
      </c>
      <c r="H92">
        <v>0.5</v>
      </c>
      <c r="I92">
        <v>0</v>
      </c>
      <c r="J92">
        <v>0.2303206997084549</v>
      </c>
      <c r="K92">
        <v>0.41194029850746261</v>
      </c>
      <c r="L92">
        <v>0.30833333333333357</v>
      </c>
      <c r="M92">
        <v>0.40000000000000036</v>
      </c>
      <c r="N92">
        <v>0.31497284716834756</v>
      </c>
      <c r="O92">
        <v>0.2</v>
      </c>
      <c r="P92">
        <v>0.13962264150943396</v>
      </c>
      <c r="Q92">
        <v>0.32038834951456324</v>
      </c>
      <c r="R92">
        <v>0.48095238095238102</v>
      </c>
      <c r="S92">
        <v>0.15000000000000002</v>
      </c>
      <c r="T92">
        <v>0.40251572327044027</v>
      </c>
      <c r="U92" s="4">
        <v>0.39541351351351367</v>
      </c>
      <c r="V92">
        <v>0.3611111111111111</v>
      </c>
      <c r="W92">
        <v>0.34210526315789475</v>
      </c>
      <c r="X92" t="s">
        <v>57</v>
      </c>
    </row>
    <row r="93" spans="1:24" x14ac:dyDescent="0.2">
      <c r="A93" t="s">
        <v>27</v>
      </c>
      <c r="B93">
        <v>106</v>
      </c>
      <c r="C93">
        <v>0.4</v>
      </c>
      <c r="D93">
        <f>8/21</f>
        <v>0.38095238095238093</v>
      </c>
      <c r="E93">
        <v>0</v>
      </c>
      <c r="F93">
        <v>0</v>
      </c>
      <c r="G93">
        <v>1</v>
      </c>
      <c r="H93">
        <v>0</v>
      </c>
      <c r="I93">
        <v>0</v>
      </c>
      <c r="J93">
        <v>0.30903790087463573</v>
      </c>
      <c r="K93">
        <v>0.48208955223880612</v>
      </c>
      <c r="L93">
        <v>0.40833333333333383</v>
      </c>
      <c r="M93">
        <v>0.57500000000000051</v>
      </c>
      <c r="N93">
        <v>0.31574864235841738</v>
      </c>
      <c r="O93">
        <v>0.2</v>
      </c>
      <c r="P93">
        <v>0.22264150943396227</v>
      </c>
      <c r="Q93">
        <v>0.40776699029126212</v>
      </c>
      <c r="R93">
        <v>0.66666666666666685</v>
      </c>
      <c r="S93">
        <v>9.375E-2</v>
      </c>
      <c r="T93">
        <v>0.3081761006289308</v>
      </c>
      <c r="U93">
        <v>0.56756756756756754</v>
      </c>
      <c r="V93">
        <v>0.3888888888888889</v>
      </c>
      <c r="W93">
        <v>0.47368421052631576</v>
      </c>
      <c r="X93" t="s">
        <v>57</v>
      </c>
    </row>
    <row r="94" spans="1:24" x14ac:dyDescent="0.2">
      <c r="A94" t="s">
        <v>25</v>
      </c>
      <c r="B94">
        <v>134</v>
      </c>
      <c r="C94">
        <v>0.8</v>
      </c>
      <c r="D94">
        <f>12/21</f>
        <v>0.5714285714285714</v>
      </c>
      <c r="E94">
        <v>0</v>
      </c>
      <c r="F94">
        <v>0</v>
      </c>
      <c r="G94">
        <v>0</v>
      </c>
      <c r="H94">
        <v>0.5</v>
      </c>
      <c r="I94">
        <v>0</v>
      </c>
      <c r="J94">
        <v>0.34402332361516058</v>
      </c>
      <c r="K94">
        <v>0.52388059701492529</v>
      </c>
      <c r="L94">
        <v>0.44166666666666643</v>
      </c>
      <c r="M94">
        <v>0.35000000000000026</v>
      </c>
      <c r="N94">
        <v>0.40651667959658649</v>
      </c>
      <c r="O94">
        <v>0.2</v>
      </c>
      <c r="P94">
        <v>0.32075471698113206</v>
      </c>
      <c r="Q94">
        <v>0.6893203883495147</v>
      </c>
      <c r="R94">
        <v>0.68095238095238098</v>
      </c>
      <c r="S94">
        <v>0.14375000000000004</v>
      </c>
      <c r="T94">
        <v>0.42767295597484278</v>
      </c>
      <c r="U94">
        <v>0.35135135135135137</v>
      </c>
      <c r="V94">
        <v>0.30555555555555558</v>
      </c>
      <c r="W94">
        <v>0.36842105263157893</v>
      </c>
      <c r="X94" t="s">
        <v>57</v>
      </c>
    </row>
    <row r="95" spans="1:24" ht="15" x14ac:dyDescent="0.25">
      <c r="A95" t="s">
        <v>26</v>
      </c>
      <c r="B95">
        <v>256</v>
      </c>
      <c r="C95">
        <v>0.8</v>
      </c>
      <c r="D95">
        <f>3/21</f>
        <v>0.14285714285714285</v>
      </c>
      <c r="E95">
        <v>0</v>
      </c>
      <c r="F95">
        <v>0</v>
      </c>
      <c r="G95">
        <v>0</v>
      </c>
      <c r="H95">
        <v>0</v>
      </c>
      <c r="I95">
        <v>0</v>
      </c>
      <c r="J95">
        <v>0.27696793002915443</v>
      </c>
      <c r="K95">
        <v>0.53283582089552262</v>
      </c>
      <c r="L95">
        <v>0.5249999999999998</v>
      </c>
      <c r="M95">
        <v>0.22500000000000023</v>
      </c>
      <c r="N95">
        <v>0.37703646237393329</v>
      </c>
      <c r="O95">
        <v>0.2</v>
      </c>
      <c r="P95">
        <v>0.26792452830188679</v>
      </c>
      <c r="Q95">
        <v>0.53398058252427172</v>
      </c>
      <c r="R95">
        <v>0.87142857142857144</v>
      </c>
      <c r="S95">
        <v>0.10624999999999996</v>
      </c>
      <c r="T95">
        <v>0.22988050314465411</v>
      </c>
      <c r="U95" s="4">
        <v>0.64317783783783777</v>
      </c>
      <c r="V95">
        <v>0.27777777777777779</v>
      </c>
      <c r="W95">
        <v>0.39473684210526316</v>
      </c>
      <c r="X95" t="s">
        <v>57</v>
      </c>
    </row>
    <row r="96" spans="1:24" x14ac:dyDescent="0.2">
      <c r="A96" t="s">
        <v>26</v>
      </c>
      <c r="B96">
        <v>153</v>
      </c>
      <c r="C96">
        <v>1</v>
      </c>
      <c r="D96">
        <f>2/21</f>
        <v>9.5238095238095233E-2</v>
      </c>
      <c r="E96">
        <v>0</v>
      </c>
      <c r="F96">
        <v>1</v>
      </c>
      <c r="G96">
        <v>0</v>
      </c>
      <c r="H96">
        <v>0</v>
      </c>
      <c r="I96">
        <v>0</v>
      </c>
      <c r="J96">
        <v>0.28279883381924198</v>
      </c>
      <c r="K96">
        <v>0.47611940298507471</v>
      </c>
      <c r="L96">
        <v>0.42500000000000071</v>
      </c>
      <c r="M96">
        <v>0.13333333333333344</v>
      </c>
      <c r="N96">
        <v>0.34212567882079131</v>
      </c>
      <c r="O96">
        <v>0.2</v>
      </c>
      <c r="P96">
        <v>0.18490566037735848</v>
      </c>
      <c r="Q96">
        <v>0.25242718446601925</v>
      </c>
      <c r="R96">
        <v>0.66190476190476188</v>
      </c>
      <c r="S96">
        <v>3.125E-2</v>
      </c>
      <c r="T96">
        <v>0.42767295597484278</v>
      </c>
      <c r="U96">
        <v>0.72972972972972971</v>
      </c>
      <c r="V96">
        <v>0.27777777777777779</v>
      </c>
      <c r="W96">
        <v>0.36842105263157893</v>
      </c>
      <c r="X96" t="s">
        <v>57</v>
      </c>
    </row>
    <row r="97" spans="1:24" x14ac:dyDescent="0.2">
      <c r="A97" t="s">
        <v>27</v>
      </c>
      <c r="B97">
        <v>102</v>
      </c>
      <c r="C97">
        <v>0.4</v>
      </c>
      <c r="D97">
        <f>11/21</f>
        <v>0.52380952380952384</v>
      </c>
      <c r="E97">
        <v>0</v>
      </c>
      <c r="F97">
        <v>0</v>
      </c>
      <c r="G97">
        <v>1</v>
      </c>
      <c r="H97">
        <v>0</v>
      </c>
      <c r="I97">
        <v>0</v>
      </c>
      <c r="J97">
        <v>0.30903790087463573</v>
      </c>
      <c r="K97">
        <v>0.46119402985074637</v>
      </c>
      <c r="L97">
        <v>0.42500000000000071</v>
      </c>
      <c r="M97">
        <v>0.39166666666666689</v>
      </c>
      <c r="N97">
        <v>0.33048875096974401</v>
      </c>
      <c r="O97">
        <v>0.2</v>
      </c>
      <c r="P97">
        <v>0.17735849056603772</v>
      </c>
      <c r="Q97">
        <v>0.6893203883495147</v>
      </c>
      <c r="R97">
        <v>0.27142857142857157</v>
      </c>
      <c r="S97">
        <v>0.125</v>
      </c>
      <c r="T97">
        <v>0.28930817610062892</v>
      </c>
      <c r="U97">
        <v>0.56756756756756754</v>
      </c>
      <c r="V97">
        <v>0.3611111111111111</v>
      </c>
      <c r="W97">
        <v>0.42105263157894735</v>
      </c>
      <c r="X97" t="s">
        <v>57</v>
      </c>
    </row>
    <row r="98" spans="1:24" x14ac:dyDescent="0.2">
      <c r="A98" t="s">
        <v>26</v>
      </c>
      <c r="B98">
        <v>256</v>
      </c>
      <c r="C98">
        <v>1</v>
      </c>
      <c r="D98">
        <f>4/21</f>
        <v>0.19047619047619047</v>
      </c>
      <c r="E98">
        <v>0</v>
      </c>
      <c r="F98">
        <v>0</v>
      </c>
      <c r="G98">
        <v>0</v>
      </c>
      <c r="H98">
        <v>0</v>
      </c>
      <c r="I98">
        <v>0</v>
      </c>
      <c r="J98">
        <v>0.2303206997084549</v>
      </c>
      <c r="K98">
        <v>0.36716417910447752</v>
      </c>
      <c r="L98">
        <v>0.30833333333333357</v>
      </c>
      <c r="M98">
        <v>0.3000000000000001</v>
      </c>
      <c r="N98">
        <v>0.2843289371605896</v>
      </c>
      <c r="O98">
        <v>0.2</v>
      </c>
      <c r="P98">
        <v>0.1811320754716981</v>
      </c>
      <c r="Q98">
        <v>0.27184466019417464</v>
      </c>
      <c r="R98">
        <v>0.6333333333333333</v>
      </c>
      <c r="S98">
        <v>9.375E-2</v>
      </c>
      <c r="T98">
        <v>0.26415094339622641</v>
      </c>
      <c r="U98">
        <v>0.72972972972972971</v>
      </c>
      <c r="V98">
        <v>0.30555555555555558</v>
      </c>
      <c r="W98">
        <v>0.34210526315789475</v>
      </c>
      <c r="X98" t="s">
        <v>57</v>
      </c>
    </row>
    <row r="99" spans="1:24" x14ac:dyDescent="0.2">
      <c r="A99" t="s">
        <v>26</v>
      </c>
      <c r="B99">
        <v>65</v>
      </c>
      <c r="C99">
        <v>0.2</v>
      </c>
      <c r="D99">
        <f>12/21</f>
        <v>0.5714285714285714</v>
      </c>
      <c r="E99">
        <v>0</v>
      </c>
      <c r="F99">
        <v>0</v>
      </c>
      <c r="G99">
        <v>1</v>
      </c>
      <c r="H99">
        <v>0</v>
      </c>
      <c r="I99">
        <v>0</v>
      </c>
      <c r="J99">
        <v>0.46064139941690979</v>
      </c>
      <c r="K99">
        <v>0.5149253731343284</v>
      </c>
      <c r="L99">
        <v>0.51666666666666694</v>
      </c>
      <c r="M99">
        <v>0.50833333333333341</v>
      </c>
      <c r="N99">
        <v>0.35919317300232739</v>
      </c>
      <c r="O99">
        <v>0.2</v>
      </c>
      <c r="P99">
        <v>0.23018867924528302</v>
      </c>
      <c r="Q99">
        <v>0.38834951456310679</v>
      </c>
      <c r="R99">
        <v>0.70000000000000007</v>
      </c>
      <c r="S99">
        <v>0.10624999999999996</v>
      </c>
      <c r="T99">
        <v>0.27672955974842767</v>
      </c>
      <c r="U99">
        <v>2.7027027027027029E-2</v>
      </c>
      <c r="V99">
        <v>0.3888888888888889</v>
      </c>
      <c r="W99">
        <v>0.42105263157894735</v>
      </c>
      <c r="X99" t="s">
        <v>57</v>
      </c>
    </row>
    <row r="100" spans="1:24" x14ac:dyDescent="0.2">
      <c r="A100" t="s">
        <v>26</v>
      </c>
      <c r="B100">
        <v>134</v>
      </c>
      <c r="C100">
        <v>0.8</v>
      </c>
      <c r="D100">
        <f>12/21</f>
        <v>0.5714285714285714</v>
      </c>
      <c r="E100">
        <v>0</v>
      </c>
      <c r="F100">
        <v>0</v>
      </c>
      <c r="G100">
        <v>0</v>
      </c>
      <c r="H100">
        <v>0.5</v>
      </c>
      <c r="I100">
        <v>0</v>
      </c>
      <c r="J100">
        <v>0.34402332361516058</v>
      </c>
      <c r="K100">
        <v>0.52388059701492529</v>
      </c>
      <c r="L100">
        <v>0.44166666666666643</v>
      </c>
      <c r="M100">
        <v>0.35000000000000026</v>
      </c>
      <c r="N100">
        <v>0.41233514352211015</v>
      </c>
      <c r="O100">
        <v>0.2</v>
      </c>
      <c r="P100">
        <v>0.32075471698113206</v>
      </c>
      <c r="Q100">
        <v>0.6893203883495147</v>
      </c>
      <c r="R100">
        <v>0.68095238095238098</v>
      </c>
      <c r="S100">
        <v>0.14375000000000004</v>
      </c>
      <c r="T100">
        <v>0.42767295597484278</v>
      </c>
      <c r="U100">
        <v>0.35135135135135137</v>
      </c>
      <c r="V100">
        <v>0.30555555555555558</v>
      </c>
      <c r="W100">
        <v>0.36842105263157893</v>
      </c>
      <c r="X100" t="s">
        <v>57</v>
      </c>
    </row>
    <row r="101" spans="1:24" x14ac:dyDescent="0.2">
      <c r="A101" t="s">
        <v>27</v>
      </c>
      <c r="B101">
        <v>94</v>
      </c>
      <c r="C101">
        <v>0.8</v>
      </c>
      <c r="D101">
        <f>4/21</f>
        <v>0.19047619047619047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0.31195335276967928</v>
      </c>
      <c r="K101">
        <v>0.4567164179104477</v>
      </c>
      <c r="L101">
        <v>0.43333333333333357</v>
      </c>
      <c r="M101">
        <v>0.65833333333333377</v>
      </c>
      <c r="N101">
        <v>0.31497284716834756</v>
      </c>
      <c r="O101">
        <v>0.2</v>
      </c>
      <c r="P101">
        <v>0.1811320754716981</v>
      </c>
      <c r="Q101">
        <v>0.27184466019417464</v>
      </c>
      <c r="R101">
        <v>0.6333333333333333</v>
      </c>
      <c r="S101">
        <v>0.1875</v>
      </c>
      <c r="T101">
        <v>0.32704402515723269</v>
      </c>
      <c r="U101">
        <v>0.72972972972972971</v>
      </c>
      <c r="V101">
        <v>0.3611111111111111</v>
      </c>
      <c r="W101">
        <v>0.42105263157894735</v>
      </c>
      <c r="X101" t="s">
        <v>57</v>
      </c>
    </row>
    <row r="102" spans="1:24" x14ac:dyDescent="0.2">
      <c r="A102" t="s">
        <v>28</v>
      </c>
      <c r="B102">
        <v>89</v>
      </c>
      <c r="C102">
        <v>0.4</v>
      </c>
      <c r="D102">
        <f>11/21</f>
        <v>0.52380952380952384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0.30320699708454818</v>
      </c>
      <c r="K102">
        <v>0.48358208955223891</v>
      </c>
      <c r="L102">
        <v>0.42500000000000071</v>
      </c>
      <c r="M102">
        <v>0.43333333333333357</v>
      </c>
      <c r="N102">
        <v>0.37509697439875872</v>
      </c>
      <c r="O102">
        <v>0.2</v>
      </c>
      <c r="P102">
        <v>0.17735849056603772</v>
      </c>
      <c r="Q102">
        <v>0.6893203883495147</v>
      </c>
      <c r="R102">
        <v>0.27142857142857157</v>
      </c>
      <c r="S102">
        <v>0.125</v>
      </c>
      <c r="T102">
        <v>0.28930817610062892</v>
      </c>
      <c r="U102">
        <v>0.56756756756756754</v>
      </c>
      <c r="V102">
        <v>0.33333333333333331</v>
      </c>
      <c r="W102">
        <v>0.39473684210526316</v>
      </c>
      <c r="X102" t="s">
        <v>57</v>
      </c>
    </row>
    <row r="103" spans="1:24" x14ac:dyDescent="0.2">
      <c r="A103" t="s">
        <v>27</v>
      </c>
      <c r="B103">
        <v>115</v>
      </c>
      <c r="C103">
        <v>0.4</v>
      </c>
      <c r="D103">
        <f>5/21</f>
        <v>0.23809523809523808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0.35568513119533524</v>
      </c>
      <c r="K103">
        <v>0.54776119402985102</v>
      </c>
      <c r="L103">
        <v>0.51666666666666694</v>
      </c>
      <c r="M103">
        <v>0.64166666666666694</v>
      </c>
      <c r="N103">
        <v>0.35764158262218776</v>
      </c>
      <c r="O103">
        <v>0.2</v>
      </c>
      <c r="P103">
        <v>0.23018867924528302</v>
      </c>
      <c r="Q103">
        <v>0.46601941747572823</v>
      </c>
      <c r="R103">
        <v>0.62857142857142867</v>
      </c>
      <c r="S103">
        <v>9.9999999999999978E-2</v>
      </c>
      <c r="T103">
        <v>0.22641509433962265</v>
      </c>
      <c r="U103">
        <v>0.35135135135135137</v>
      </c>
      <c r="V103">
        <v>0.3611111111111111</v>
      </c>
      <c r="W103">
        <v>0.42105263157894735</v>
      </c>
      <c r="X103" t="s">
        <v>57</v>
      </c>
    </row>
    <row r="104" spans="1:24" x14ac:dyDescent="0.2">
      <c r="A104" t="s">
        <v>27</v>
      </c>
      <c r="B104">
        <v>85</v>
      </c>
      <c r="C104">
        <v>0.4</v>
      </c>
      <c r="D104">
        <f>9/21</f>
        <v>0.42857142857142855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0.28862973760932953</v>
      </c>
      <c r="K104">
        <v>0.51194029850746281</v>
      </c>
      <c r="L104">
        <v>0.18333333333333357</v>
      </c>
      <c r="M104">
        <v>0.52500000000000036</v>
      </c>
      <c r="N104">
        <v>0.34290147401086113</v>
      </c>
      <c r="O104">
        <v>0.2</v>
      </c>
      <c r="P104">
        <v>0.18490566037735848</v>
      </c>
      <c r="Q104">
        <v>0.23300970873786389</v>
      </c>
      <c r="R104">
        <v>0.71904761904761916</v>
      </c>
      <c r="S104">
        <v>0.125</v>
      </c>
      <c r="T104">
        <v>0.2389937106918239</v>
      </c>
      <c r="U104">
        <v>0.89189189189189189</v>
      </c>
      <c r="V104">
        <v>0.3888888888888889</v>
      </c>
      <c r="W104">
        <v>0.44736842105263158</v>
      </c>
      <c r="X104" t="s">
        <v>57</v>
      </c>
    </row>
    <row r="105" spans="1:24" x14ac:dyDescent="0.2">
      <c r="A105" t="s">
        <v>27</v>
      </c>
      <c r="B105">
        <v>107</v>
      </c>
      <c r="C105">
        <v>0.6</v>
      </c>
      <c r="D105">
        <f>9/21</f>
        <v>0.42857142857142855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0.28862973760932953</v>
      </c>
      <c r="K105">
        <v>0.41791044776119401</v>
      </c>
      <c r="L105">
        <v>0.47500000000000026</v>
      </c>
      <c r="M105">
        <v>0.26666666666666689</v>
      </c>
      <c r="N105">
        <v>0.31225756400310317</v>
      </c>
      <c r="O105">
        <v>0.2</v>
      </c>
      <c r="P105">
        <v>0.18490566037735848</v>
      </c>
      <c r="Q105">
        <v>0.23300970873786389</v>
      </c>
      <c r="R105">
        <v>0.71904761904761916</v>
      </c>
      <c r="S105">
        <v>0.13124999999999998</v>
      </c>
      <c r="T105">
        <v>0.32704402515723269</v>
      </c>
      <c r="U105">
        <v>0.72972972972972971</v>
      </c>
      <c r="V105">
        <v>0.33333333333333331</v>
      </c>
      <c r="W105">
        <v>0.39473684210526316</v>
      </c>
      <c r="X105" t="s">
        <v>301</v>
      </c>
    </row>
    <row r="106" spans="1:24" x14ac:dyDescent="0.2">
      <c r="A106" t="s">
        <v>26</v>
      </c>
      <c r="B106">
        <v>129</v>
      </c>
      <c r="C106">
        <v>0.6</v>
      </c>
      <c r="D106">
        <f>5/21</f>
        <v>0.23809523809523808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0.35568513119533524</v>
      </c>
      <c r="K106">
        <v>0.54776119402985102</v>
      </c>
      <c r="L106">
        <v>0.51666666666666694</v>
      </c>
      <c r="M106">
        <v>0.49166666666666714</v>
      </c>
      <c r="N106">
        <v>0.34794414274631497</v>
      </c>
      <c r="O106">
        <v>0.2</v>
      </c>
      <c r="P106">
        <v>0.23018867924528302</v>
      </c>
      <c r="Q106">
        <v>0.46601941747572823</v>
      </c>
      <c r="R106">
        <v>0.62857142857142867</v>
      </c>
      <c r="S106">
        <v>9.9999999999999978E-2</v>
      </c>
      <c r="T106">
        <v>0.22641509433962265</v>
      </c>
      <c r="U106">
        <v>0.35135135135135137</v>
      </c>
      <c r="V106">
        <v>0.3611111111111111</v>
      </c>
      <c r="W106">
        <v>0.42105263157894735</v>
      </c>
      <c r="X106" t="s">
        <v>301</v>
      </c>
    </row>
    <row r="107" spans="1:24" x14ac:dyDescent="0.2">
      <c r="A107" t="s">
        <v>27</v>
      </c>
      <c r="B107">
        <v>65</v>
      </c>
      <c r="C107">
        <v>0.2</v>
      </c>
      <c r="D107">
        <f>12/21</f>
        <v>0.5714285714285714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0.46064139941690979</v>
      </c>
      <c r="K107">
        <v>0.5149253731343284</v>
      </c>
      <c r="L107">
        <v>0.51666666666666694</v>
      </c>
      <c r="M107">
        <v>0.59166666666666679</v>
      </c>
      <c r="N107">
        <v>0.38479441427463151</v>
      </c>
      <c r="O107">
        <v>0.2</v>
      </c>
      <c r="P107">
        <v>0.18490566037735848</v>
      </c>
      <c r="Q107">
        <v>0.34951456310679607</v>
      </c>
      <c r="R107">
        <v>0.60952380952380958</v>
      </c>
      <c r="S107">
        <v>0.96875</v>
      </c>
      <c r="T107">
        <v>0.15723270440251572</v>
      </c>
      <c r="U107">
        <v>0.1891891891891892</v>
      </c>
      <c r="V107">
        <v>0.47222222222222221</v>
      </c>
      <c r="W107">
        <v>0.44736842105263158</v>
      </c>
      <c r="X107" t="s">
        <v>301</v>
      </c>
    </row>
    <row r="108" spans="1:24" x14ac:dyDescent="0.2">
      <c r="A108" t="s">
        <v>27</v>
      </c>
      <c r="B108">
        <v>128</v>
      </c>
      <c r="C108">
        <v>0.4</v>
      </c>
      <c r="D108">
        <f>5/21</f>
        <v>0.23809523809523808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0.35568513119533524</v>
      </c>
      <c r="K108">
        <v>0.54776119402985102</v>
      </c>
      <c r="L108">
        <v>0.51666666666666694</v>
      </c>
      <c r="M108">
        <v>0.64166666666666694</v>
      </c>
      <c r="N108">
        <v>0.37044220325833982</v>
      </c>
      <c r="O108">
        <v>0.2</v>
      </c>
      <c r="P108">
        <v>0.23018867924528302</v>
      </c>
      <c r="Q108">
        <v>0.46601941747572823</v>
      </c>
      <c r="R108">
        <v>0.62857142857142867</v>
      </c>
      <c r="S108">
        <v>0.98124999999999996</v>
      </c>
      <c r="T108">
        <v>0.10062893081761007</v>
      </c>
      <c r="U108">
        <v>0.27027027027027029</v>
      </c>
      <c r="V108">
        <v>0.63888888888888884</v>
      </c>
      <c r="W108">
        <v>0.68421052631578949</v>
      </c>
      <c r="X108" t="s">
        <v>301</v>
      </c>
    </row>
    <row r="109" spans="1:24" x14ac:dyDescent="0.2">
      <c r="A109" t="s">
        <v>27</v>
      </c>
      <c r="B109">
        <v>94</v>
      </c>
      <c r="C109">
        <v>0.4</v>
      </c>
      <c r="D109">
        <f>5/21</f>
        <v>0.23809523809523808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0.35568513119533524</v>
      </c>
      <c r="K109">
        <v>0.54776119402985102</v>
      </c>
      <c r="L109">
        <v>0.51666666666666694</v>
      </c>
      <c r="M109">
        <v>0.64166666666666694</v>
      </c>
      <c r="N109">
        <v>0.37044220325833982</v>
      </c>
      <c r="O109">
        <v>0.2</v>
      </c>
      <c r="P109">
        <v>0.23018867924528302</v>
      </c>
      <c r="Q109">
        <v>0.46601941747572823</v>
      </c>
      <c r="R109">
        <v>0.62857142857142867</v>
      </c>
      <c r="S109">
        <v>0.98124999999999996</v>
      </c>
      <c r="T109">
        <v>0.10062893081761007</v>
      </c>
      <c r="U109">
        <v>0.27027027027027029</v>
      </c>
      <c r="V109">
        <v>0.63888888888888884</v>
      </c>
      <c r="W109">
        <v>0.68421052631578949</v>
      </c>
      <c r="X109" t="s">
        <v>301</v>
      </c>
    </row>
    <row r="110" spans="1:24" x14ac:dyDescent="0.2">
      <c r="A110" t="s">
        <v>27</v>
      </c>
      <c r="B110">
        <v>65</v>
      </c>
      <c r="C110">
        <v>0.2</v>
      </c>
      <c r="D110">
        <f>12/21</f>
        <v>0.5714285714285714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0.46064139941690979</v>
      </c>
      <c r="K110">
        <v>0.5149253731343284</v>
      </c>
      <c r="L110">
        <v>0.51666666666666694</v>
      </c>
      <c r="M110">
        <v>0.59166666666666679</v>
      </c>
      <c r="N110">
        <v>0.35919317300232739</v>
      </c>
      <c r="O110">
        <v>0.2</v>
      </c>
      <c r="P110">
        <v>0.23018867924528302</v>
      </c>
      <c r="Q110">
        <v>0.38834951456310679</v>
      </c>
      <c r="R110">
        <v>0.70000000000000007</v>
      </c>
      <c r="S110">
        <v>0.10624999999999996</v>
      </c>
      <c r="T110">
        <v>0.27672955974842767</v>
      </c>
      <c r="U110">
        <v>2.7027027027027029E-2</v>
      </c>
      <c r="V110">
        <v>0.3888888888888889</v>
      </c>
      <c r="W110">
        <v>0.42105263157894735</v>
      </c>
      <c r="X110" t="s">
        <v>301</v>
      </c>
    </row>
    <row r="111" spans="1:24" ht="15" x14ac:dyDescent="0.25">
      <c r="A111" s="1" t="s">
        <v>26</v>
      </c>
      <c r="B111" s="1">
        <v>150</v>
      </c>
      <c r="C111" s="1">
        <v>1</v>
      </c>
      <c r="D111" s="1">
        <f>5/21</f>
        <v>0.23809523809523808</v>
      </c>
      <c r="E111" s="1">
        <v>0</v>
      </c>
      <c r="F111" s="1">
        <v>0</v>
      </c>
      <c r="G111" s="1">
        <v>0</v>
      </c>
      <c r="H111" s="1">
        <v>0.5</v>
      </c>
      <c r="I111" s="1">
        <v>0</v>
      </c>
      <c r="J111" s="1">
        <v>0.25364431486880468</v>
      </c>
      <c r="K111" s="1">
        <v>0.41641791044776127</v>
      </c>
      <c r="L111" s="1">
        <v>0.45000000000000046</v>
      </c>
      <c r="M111" s="1">
        <v>0.15000000000000036</v>
      </c>
      <c r="N111" s="1">
        <v>0.3460046547711404</v>
      </c>
      <c r="O111" s="1">
        <v>0</v>
      </c>
      <c r="P111" s="1">
        <v>3.3962264150943396E-2</v>
      </c>
      <c r="Q111" s="2">
        <v>0.41456310679611663</v>
      </c>
      <c r="R111" s="3">
        <v>0.48904761904761906</v>
      </c>
      <c r="S111" s="1">
        <v>0.15000000000000002</v>
      </c>
      <c r="T111" s="1">
        <v>0.33333333333333331</v>
      </c>
      <c r="U111" s="1">
        <v>1</v>
      </c>
      <c r="V111" s="1">
        <v>0.1111111111111111</v>
      </c>
      <c r="W111" s="1">
        <v>0.18421052631578946</v>
      </c>
      <c r="X111" s="1" t="s">
        <v>301</v>
      </c>
    </row>
    <row r="112" spans="1:24" x14ac:dyDescent="0.2">
      <c r="A112" t="s">
        <v>26</v>
      </c>
      <c r="B112">
        <v>134</v>
      </c>
      <c r="C112">
        <v>0.8</v>
      </c>
      <c r="D112">
        <f>7/21</f>
        <v>0.33333333333333331</v>
      </c>
      <c r="E112">
        <v>0</v>
      </c>
      <c r="F112">
        <v>0</v>
      </c>
      <c r="G112">
        <v>0</v>
      </c>
      <c r="H112">
        <v>0.5</v>
      </c>
      <c r="I112">
        <v>0</v>
      </c>
      <c r="J112">
        <v>0.27405247813411088</v>
      </c>
      <c r="K112">
        <v>0.47014925373134331</v>
      </c>
      <c r="L112">
        <v>0.40833333333333383</v>
      </c>
      <c r="M112">
        <v>0.3000000000000001</v>
      </c>
      <c r="N112">
        <v>0.48332040341349886</v>
      </c>
      <c r="O112">
        <v>0.2</v>
      </c>
      <c r="P112">
        <v>0.21886792452830189</v>
      </c>
      <c r="Q112">
        <v>0.50485436893203894</v>
      </c>
      <c r="R112">
        <v>0.55238095238095242</v>
      </c>
      <c r="S112">
        <v>0.13749999999999996</v>
      </c>
      <c r="T112">
        <v>0.26415094339622641</v>
      </c>
      <c r="U112">
        <v>0.45945945945945948</v>
      </c>
      <c r="V112">
        <v>0.30555555555555558</v>
      </c>
      <c r="W112">
        <v>0.34210526315789475</v>
      </c>
      <c r="X112" s="1" t="s">
        <v>301</v>
      </c>
    </row>
    <row r="113" spans="1:24" x14ac:dyDescent="0.2">
      <c r="A113" t="s">
        <v>25</v>
      </c>
      <c r="B113">
        <v>134</v>
      </c>
      <c r="C113">
        <v>0.8</v>
      </c>
      <c r="D113">
        <f>12/21</f>
        <v>0.5714285714285714</v>
      </c>
      <c r="E113">
        <v>0</v>
      </c>
      <c r="F113">
        <v>0</v>
      </c>
      <c r="G113">
        <v>0</v>
      </c>
      <c r="H113">
        <v>0.5</v>
      </c>
      <c r="I113">
        <v>0</v>
      </c>
      <c r="J113">
        <v>0.34402332361516058</v>
      </c>
      <c r="K113">
        <v>0.52388059701492529</v>
      </c>
      <c r="L113">
        <v>0.44166666666666643</v>
      </c>
      <c r="M113">
        <v>0.35000000000000026</v>
      </c>
      <c r="N113">
        <v>0.46198603568657876</v>
      </c>
      <c r="O113">
        <v>0.2</v>
      </c>
      <c r="P113">
        <v>0.32075471698113206</v>
      </c>
      <c r="Q113">
        <v>0.6893203883495147</v>
      </c>
      <c r="R113">
        <v>0.68095238095238098</v>
      </c>
      <c r="S113">
        <v>0.14375000000000004</v>
      </c>
      <c r="T113">
        <v>0.42767295597484278</v>
      </c>
      <c r="U113">
        <v>0.35135135135135137</v>
      </c>
      <c r="V113">
        <v>0.30555555555555558</v>
      </c>
      <c r="W113">
        <v>0.36842105263157893</v>
      </c>
      <c r="X113" s="1" t="s">
        <v>301</v>
      </c>
    </row>
    <row r="114" spans="1:24" x14ac:dyDescent="0.2">
      <c r="A114" t="s">
        <v>26</v>
      </c>
      <c r="B114">
        <v>115</v>
      </c>
      <c r="C114">
        <v>0.4</v>
      </c>
      <c r="D114">
        <f>5/21</f>
        <v>0.23809523809523808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0.35568513119533524</v>
      </c>
      <c r="K114">
        <v>0.54776119402985102</v>
      </c>
      <c r="L114">
        <v>0.51666666666666694</v>
      </c>
      <c r="M114">
        <v>0.64166666666666694</v>
      </c>
      <c r="N114">
        <v>0.36346004654771141</v>
      </c>
      <c r="O114">
        <v>0.2</v>
      </c>
      <c r="P114">
        <v>0.23018867924528302</v>
      </c>
      <c r="Q114">
        <v>0.46601941747572823</v>
      </c>
      <c r="R114">
        <v>0.62857142857142867</v>
      </c>
      <c r="S114">
        <v>9.9999999999999978E-2</v>
      </c>
      <c r="T114">
        <v>0.22641509433962265</v>
      </c>
      <c r="U114">
        <v>0.35135135135135137</v>
      </c>
      <c r="V114">
        <v>0.3611111111111111</v>
      </c>
      <c r="W114">
        <v>0.42105263157894735</v>
      </c>
      <c r="X114" s="1" t="s">
        <v>301</v>
      </c>
    </row>
    <row r="115" spans="1:24" x14ac:dyDescent="0.2">
      <c r="A115" t="s">
        <v>26</v>
      </c>
      <c r="B115">
        <v>65</v>
      </c>
      <c r="C115">
        <v>0.2</v>
      </c>
      <c r="D115">
        <f>12/21</f>
        <v>0.5714285714285714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0.46064139941690979</v>
      </c>
      <c r="K115">
        <v>0.5149253731343284</v>
      </c>
      <c r="L115">
        <v>0.51666666666666694</v>
      </c>
      <c r="M115">
        <v>0.50833333333333341</v>
      </c>
      <c r="N115">
        <v>0.37626066718386347</v>
      </c>
      <c r="O115">
        <v>0.2</v>
      </c>
      <c r="P115">
        <v>0.23018867924528302</v>
      </c>
      <c r="Q115">
        <v>0.38834951456310679</v>
      </c>
      <c r="R115">
        <v>0.70000000000000007</v>
      </c>
      <c r="S115">
        <v>0.10624999999999996</v>
      </c>
      <c r="T115">
        <v>0.27672955974842767</v>
      </c>
      <c r="U115">
        <v>2.7027027027027029E-2</v>
      </c>
      <c r="V115">
        <v>0.3888888888888889</v>
      </c>
      <c r="W115">
        <v>0.42105263157894735</v>
      </c>
      <c r="X115" s="1" t="s">
        <v>301</v>
      </c>
    </row>
    <row r="116" spans="1:24" x14ac:dyDescent="0.2">
      <c r="A116" t="s">
        <v>27</v>
      </c>
      <c r="B116">
        <v>102</v>
      </c>
      <c r="C116">
        <v>0.4</v>
      </c>
      <c r="D116">
        <f>11/21</f>
        <v>0.52380952380952384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0.30320699708454818</v>
      </c>
      <c r="K116">
        <v>0.46119402985074637</v>
      </c>
      <c r="L116">
        <v>0.42500000000000071</v>
      </c>
      <c r="M116">
        <v>0.54166666666666663</v>
      </c>
      <c r="N116">
        <v>0.39643134212567882</v>
      </c>
      <c r="O116">
        <v>0.2</v>
      </c>
      <c r="P116">
        <v>0.17735849056603772</v>
      </c>
      <c r="Q116">
        <v>0.6893203883495147</v>
      </c>
      <c r="R116">
        <v>0.27142857142857157</v>
      </c>
      <c r="S116">
        <v>4.3750000000000011E-2</v>
      </c>
      <c r="T116">
        <v>0.39622641509433965</v>
      </c>
      <c r="U116">
        <v>0.35135135135135137</v>
      </c>
      <c r="V116">
        <v>0.30555555555555558</v>
      </c>
      <c r="W116">
        <v>0.34210526315789475</v>
      </c>
      <c r="X116" s="1" t="s">
        <v>301</v>
      </c>
    </row>
    <row r="117" spans="1:24" x14ac:dyDescent="0.2">
      <c r="A117" t="s">
        <v>26</v>
      </c>
      <c r="B117">
        <v>134</v>
      </c>
      <c r="C117">
        <v>0.8</v>
      </c>
      <c r="D117">
        <f>12/21</f>
        <v>0.5714285714285714</v>
      </c>
      <c r="E117">
        <v>0</v>
      </c>
      <c r="F117">
        <v>0</v>
      </c>
      <c r="G117">
        <v>0</v>
      </c>
      <c r="H117">
        <v>0.5</v>
      </c>
      <c r="I117">
        <v>0</v>
      </c>
      <c r="J117">
        <v>0.34402332361516058</v>
      </c>
      <c r="K117">
        <v>0.52388059701492529</v>
      </c>
      <c r="L117">
        <v>0.44166666666666643</v>
      </c>
      <c r="M117">
        <v>0.35000000000000026</v>
      </c>
      <c r="N117">
        <v>0.47556245151280063</v>
      </c>
      <c r="O117">
        <v>0.2</v>
      </c>
      <c r="P117">
        <v>0.32075471698113206</v>
      </c>
      <c r="Q117">
        <v>0.6893203883495147</v>
      </c>
      <c r="R117">
        <v>0.68095238095238098</v>
      </c>
      <c r="S117">
        <v>0.14375000000000004</v>
      </c>
      <c r="T117">
        <v>0.42767295597484278</v>
      </c>
      <c r="U117">
        <v>0.35135135135135137</v>
      </c>
      <c r="V117">
        <v>0.30555555555555558</v>
      </c>
      <c r="W117">
        <v>0.36842105263157893</v>
      </c>
      <c r="X117" s="1" t="s">
        <v>301</v>
      </c>
    </row>
    <row r="118" spans="1:24" x14ac:dyDescent="0.2">
      <c r="A118" t="s">
        <v>24</v>
      </c>
      <c r="B118">
        <v>134</v>
      </c>
      <c r="C118">
        <v>1</v>
      </c>
      <c r="D118">
        <f>4/21</f>
        <v>0.19047619047619047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0.2303206997084549</v>
      </c>
      <c r="K118">
        <v>0.27164179104477637</v>
      </c>
      <c r="L118">
        <v>0.32500000000000046</v>
      </c>
      <c r="M118">
        <v>0.65000000000000036</v>
      </c>
      <c r="N118">
        <v>0.29712955779674166</v>
      </c>
      <c r="O118">
        <v>0.2</v>
      </c>
      <c r="P118">
        <v>0.1811320754716981</v>
      </c>
      <c r="Q118">
        <v>0.27184466019417464</v>
      </c>
      <c r="R118">
        <v>0.6333333333333333</v>
      </c>
      <c r="S118">
        <v>9.375E-2</v>
      </c>
      <c r="T118">
        <v>0.26415094339622641</v>
      </c>
      <c r="U118">
        <v>0.72972972972972971</v>
      </c>
      <c r="V118">
        <v>0.30555555555555558</v>
      </c>
      <c r="W118">
        <v>0.34210526315789475</v>
      </c>
      <c r="X118" s="1" t="s">
        <v>301</v>
      </c>
    </row>
    <row r="119" spans="1:24" x14ac:dyDescent="0.2">
      <c r="A119" t="s">
        <v>28</v>
      </c>
      <c r="B119">
        <v>85</v>
      </c>
      <c r="C119">
        <v>0.4</v>
      </c>
      <c r="D119">
        <f>11/21</f>
        <v>0.52380952380952384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0.30029154518950463</v>
      </c>
      <c r="K119">
        <v>0.48507462686567165</v>
      </c>
      <c r="L119">
        <v>0.42500000000000071</v>
      </c>
      <c r="M119">
        <v>0.59166666666666679</v>
      </c>
      <c r="N119">
        <v>0.45073700543056633</v>
      </c>
      <c r="O119">
        <v>0.2</v>
      </c>
      <c r="P119">
        <v>0.17735849056603772</v>
      </c>
      <c r="Q119">
        <v>0.6893203883495147</v>
      </c>
      <c r="R119">
        <v>0.27142857142857157</v>
      </c>
      <c r="S119">
        <v>4.3750000000000011E-2</v>
      </c>
      <c r="T119">
        <v>0.39622641509433965</v>
      </c>
      <c r="U119">
        <v>0.35135135135135137</v>
      </c>
      <c r="V119">
        <v>0.27777777777777779</v>
      </c>
      <c r="W119">
        <v>0.18421052631578946</v>
      </c>
      <c r="X119" s="1" t="s">
        <v>301</v>
      </c>
    </row>
    <row r="120" spans="1:24" ht="15" x14ac:dyDescent="0.25">
      <c r="A120" s="1" t="s">
        <v>26</v>
      </c>
      <c r="B120" s="1">
        <v>150</v>
      </c>
      <c r="C120" s="1">
        <v>1</v>
      </c>
      <c r="D120" s="1">
        <f>5/21</f>
        <v>0.23809523809523808</v>
      </c>
      <c r="E120" s="1">
        <v>0</v>
      </c>
      <c r="F120" s="1">
        <v>0</v>
      </c>
      <c r="G120" s="1">
        <v>0</v>
      </c>
      <c r="H120" s="1">
        <v>0.5</v>
      </c>
      <c r="I120" s="1">
        <v>0</v>
      </c>
      <c r="J120" s="1">
        <v>0.25364431486880468</v>
      </c>
      <c r="K120" s="1">
        <v>0.41641791044776127</v>
      </c>
      <c r="L120" s="1">
        <v>0.45000000000000046</v>
      </c>
      <c r="M120" s="1">
        <v>0.15000000000000036</v>
      </c>
      <c r="N120" s="1">
        <v>0.3460046547711404</v>
      </c>
      <c r="O120" s="1">
        <v>0</v>
      </c>
      <c r="P120" s="1">
        <v>3.3962264150943396E-2</v>
      </c>
      <c r="Q120" s="2">
        <v>0.49999999999999978</v>
      </c>
      <c r="R120" s="3">
        <v>0.56428571428571428</v>
      </c>
      <c r="S120" s="1">
        <v>0.15000000000000002</v>
      </c>
      <c r="T120" s="1">
        <v>0.33333333333333331</v>
      </c>
      <c r="U120" s="1">
        <v>1</v>
      </c>
      <c r="V120" s="1">
        <v>0.1111111111111111</v>
      </c>
      <c r="W120" s="1">
        <v>0.18421052631578946</v>
      </c>
      <c r="X120" s="1" t="s">
        <v>301</v>
      </c>
    </row>
    <row r="121" spans="1:24" x14ac:dyDescent="0.2">
      <c r="A121" t="s">
        <v>26</v>
      </c>
      <c r="B121">
        <v>150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0.36443148688046634</v>
      </c>
      <c r="K121">
        <v>0.67910447761194026</v>
      </c>
      <c r="L121">
        <v>0.51666666666666694</v>
      </c>
      <c r="M121">
        <v>0.69166666666666698</v>
      </c>
      <c r="N121">
        <v>0.4538401861908456</v>
      </c>
      <c r="O121">
        <v>0.2</v>
      </c>
      <c r="P121">
        <v>0.22641509433962265</v>
      </c>
      <c r="Q121">
        <v>0.61165048543689327</v>
      </c>
      <c r="R121">
        <v>0.47619047619047616</v>
      </c>
      <c r="S121">
        <v>0.14437500000000003</v>
      </c>
      <c r="T121">
        <v>0.38993710691823902</v>
      </c>
      <c r="U121">
        <v>0.59459459459459463</v>
      </c>
      <c r="V121">
        <v>0.22222222222222221</v>
      </c>
      <c r="W121">
        <v>0.31578947368421051</v>
      </c>
      <c r="X121" s="1" t="s">
        <v>301</v>
      </c>
    </row>
    <row r="122" spans="1:24" x14ac:dyDescent="0.2">
      <c r="A122" t="s">
        <v>27</v>
      </c>
      <c r="B122">
        <v>161</v>
      </c>
      <c r="C122">
        <v>0.4</v>
      </c>
      <c r="D122">
        <f>1/21</f>
        <v>4.7619047619047616E-2</v>
      </c>
      <c r="E122">
        <v>0</v>
      </c>
      <c r="F122">
        <v>0</v>
      </c>
      <c r="G122">
        <v>1</v>
      </c>
      <c r="H122">
        <v>0.5</v>
      </c>
      <c r="I122">
        <v>0</v>
      </c>
      <c r="J122">
        <v>0.62099125364431496</v>
      </c>
      <c r="K122">
        <v>0.68059701492537306</v>
      </c>
      <c r="L122">
        <v>0.67500000000000071</v>
      </c>
      <c r="M122">
        <v>0.74166666666666714</v>
      </c>
      <c r="N122">
        <v>0.59425911559348332</v>
      </c>
      <c r="O122">
        <v>0.2</v>
      </c>
      <c r="P122">
        <v>0.22264150943396227</v>
      </c>
      <c r="Q122">
        <v>0.53398058252427172</v>
      </c>
      <c r="R122">
        <v>0.53333333333333333</v>
      </c>
      <c r="S122">
        <v>8.7500000000000022E-2</v>
      </c>
      <c r="T122">
        <v>0.3081761006289308</v>
      </c>
      <c r="U122">
        <v>0.45945945945945948</v>
      </c>
      <c r="V122">
        <v>0.16666666666666666</v>
      </c>
      <c r="W122">
        <v>0.21052631578947367</v>
      </c>
      <c r="X122" s="1" t="s">
        <v>301</v>
      </c>
    </row>
    <row r="123" spans="1:24" x14ac:dyDescent="0.2">
      <c r="A123" t="s">
        <v>27</v>
      </c>
      <c r="B123">
        <v>104</v>
      </c>
      <c r="C123">
        <v>0.8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0.36443148688046634</v>
      </c>
      <c r="K123">
        <v>0.67910447761194026</v>
      </c>
      <c r="L123">
        <v>0.51666666666666694</v>
      </c>
      <c r="M123">
        <v>0.69166666666666698</v>
      </c>
      <c r="N123">
        <v>0.46819239720713729</v>
      </c>
      <c r="O123">
        <v>0.2</v>
      </c>
      <c r="P123">
        <v>0.22641509433962265</v>
      </c>
      <c r="Q123">
        <v>0.61165048543689327</v>
      </c>
      <c r="R123">
        <v>0.47619047619047616</v>
      </c>
      <c r="S123">
        <v>0.14375000000000004</v>
      </c>
      <c r="T123">
        <v>0.38993710691823902</v>
      </c>
      <c r="U123">
        <v>0.59459459459459463</v>
      </c>
      <c r="V123">
        <v>0.22222222222222221</v>
      </c>
      <c r="W123">
        <v>0.31578947368421051</v>
      </c>
      <c r="X123" s="1" t="s">
        <v>301</v>
      </c>
    </row>
    <row r="124" spans="1:24" x14ac:dyDescent="0.2">
      <c r="A124" t="s">
        <v>28</v>
      </c>
      <c r="B124">
        <v>103</v>
      </c>
      <c r="C124">
        <v>0.4</v>
      </c>
      <c r="D124">
        <f>4/21</f>
        <v>0.19047619047619047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0.40233236151603519</v>
      </c>
      <c r="K124">
        <v>0.62686567164179108</v>
      </c>
      <c r="L124">
        <v>0.55000000000000071</v>
      </c>
      <c r="M124">
        <v>0.60833333333333373</v>
      </c>
      <c r="N124">
        <v>0.4169899146625291</v>
      </c>
      <c r="O124">
        <v>0.2</v>
      </c>
      <c r="P124">
        <v>0.1811320754716981</v>
      </c>
      <c r="Q124">
        <v>0.27184466019417464</v>
      </c>
      <c r="R124">
        <v>0.6333333333333333</v>
      </c>
      <c r="S124">
        <v>0.125</v>
      </c>
      <c r="T124">
        <v>0.25157232704402516</v>
      </c>
      <c r="U124">
        <v>0.72972972972972971</v>
      </c>
      <c r="V124">
        <v>0.33333333333333331</v>
      </c>
      <c r="W124">
        <v>0.39473684210526316</v>
      </c>
      <c r="X124" s="1" t="s">
        <v>301</v>
      </c>
    </row>
    <row r="125" spans="1:24" x14ac:dyDescent="0.2">
      <c r="A125" t="s">
        <v>28</v>
      </c>
      <c r="B125">
        <v>74</v>
      </c>
      <c r="C125">
        <v>0.4</v>
      </c>
      <c r="D125">
        <f>1/21</f>
        <v>4.7619047619047616E-2</v>
      </c>
      <c r="E125">
        <v>0</v>
      </c>
      <c r="F125">
        <v>0</v>
      </c>
      <c r="G125">
        <v>1</v>
      </c>
      <c r="H125">
        <v>0.5</v>
      </c>
      <c r="I125">
        <v>0</v>
      </c>
      <c r="J125">
        <v>0.80466472303206993</v>
      </c>
      <c r="K125">
        <v>0.86268656716417924</v>
      </c>
      <c r="L125">
        <v>0.67500000000000071</v>
      </c>
      <c r="M125">
        <v>0.90833333333333377</v>
      </c>
      <c r="N125">
        <v>0.67571761055081458</v>
      </c>
      <c r="O125">
        <v>0.2</v>
      </c>
      <c r="P125">
        <v>0.22264150943396227</v>
      </c>
      <c r="Q125">
        <v>0.53398058252427172</v>
      </c>
      <c r="R125">
        <v>0.53333333333333333</v>
      </c>
      <c r="S125">
        <v>8.7500000000000022E-2</v>
      </c>
      <c r="T125">
        <v>0.3081761006289308</v>
      </c>
      <c r="U125">
        <v>0.45945945945945948</v>
      </c>
      <c r="V125">
        <v>0.16666666666666666</v>
      </c>
      <c r="W125">
        <v>0.21052631578947367</v>
      </c>
      <c r="X125" s="1" t="s">
        <v>301</v>
      </c>
    </row>
    <row r="126" spans="1:24" x14ac:dyDescent="0.2">
      <c r="A126" t="s">
        <v>26</v>
      </c>
      <c r="B126">
        <v>145</v>
      </c>
      <c r="C126">
        <v>1</v>
      </c>
      <c r="D126">
        <f>2/21</f>
        <v>9.5238095238095233E-2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0.27113702623906732</v>
      </c>
      <c r="K126">
        <v>0.47910447761194019</v>
      </c>
      <c r="L126">
        <v>0.5</v>
      </c>
      <c r="M126">
        <v>0.20000000000000048</v>
      </c>
      <c r="N126">
        <v>0.52172226532195498</v>
      </c>
      <c r="O126">
        <v>0.2</v>
      </c>
      <c r="P126">
        <v>0.35849056603773582</v>
      </c>
      <c r="Q126">
        <v>0.65048543689320393</v>
      </c>
      <c r="R126">
        <v>0.85238095238095235</v>
      </c>
      <c r="S126">
        <v>0</v>
      </c>
      <c r="T126">
        <v>0.61006289308176098</v>
      </c>
      <c r="U126">
        <v>0.45945945945945948</v>
      </c>
      <c r="V126">
        <v>0.16666666666666666</v>
      </c>
      <c r="W126">
        <v>0.21052631578947367</v>
      </c>
      <c r="X126" s="1" t="s">
        <v>302</v>
      </c>
    </row>
    <row r="127" spans="1:24" x14ac:dyDescent="0.2">
      <c r="A127" t="s">
        <v>26</v>
      </c>
      <c r="B127">
        <v>145</v>
      </c>
      <c r="C127">
        <v>1</v>
      </c>
      <c r="D127">
        <f>14/21</f>
        <v>0.66666666666666663</v>
      </c>
      <c r="E127">
        <v>0</v>
      </c>
      <c r="F127">
        <v>1</v>
      </c>
      <c r="G127">
        <v>0</v>
      </c>
      <c r="H127">
        <v>0.5</v>
      </c>
      <c r="I127">
        <v>0</v>
      </c>
      <c r="J127">
        <v>0.27113702623906732</v>
      </c>
      <c r="K127">
        <v>0.47910447761194019</v>
      </c>
      <c r="L127">
        <v>0.5</v>
      </c>
      <c r="M127">
        <v>0.20000000000000048</v>
      </c>
      <c r="N127">
        <v>0.51590380139643133</v>
      </c>
      <c r="O127">
        <v>0.2</v>
      </c>
      <c r="P127">
        <v>0.35849056603773582</v>
      </c>
      <c r="Q127">
        <v>0.66019417475728137</v>
      </c>
      <c r="R127">
        <v>0.85238095238095235</v>
      </c>
      <c r="S127">
        <v>0</v>
      </c>
      <c r="T127">
        <v>0.61006289308176098</v>
      </c>
      <c r="U127">
        <v>0.45945945945945948</v>
      </c>
      <c r="V127">
        <v>0.16666666666666666</v>
      </c>
      <c r="W127">
        <v>0.21052631578947367</v>
      </c>
      <c r="X127" s="1" t="s">
        <v>302</v>
      </c>
    </row>
    <row r="128" spans="1:24" x14ac:dyDescent="0.2">
      <c r="A128" t="s">
        <v>27</v>
      </c>
      <c r="B128">
        <v>103</v>
      </c>
      <c r="C128">
        <v>0</v>
      </c>
      <c r="D128">
        <f>13/21</f>
        <v>0.61904761904761907</v>
      </c>
      <c r="E128">
        <v>0</v>
      </c>
      <c r="F128">
        <v>0</v>
      </c>
      <c r="G128">
        <v>1</v>
      </c>
      <c r="H128">
        <v>0.5</v>
      </c>
      <c r="I128">
        <v>0</v>
      </c>
      <c r="J128">
        <v>0.5160349854227404</v>
      </c>
      <c r="K128">
        <v>0.71194029850746299</v>
      </c>
      <c r="L128">
        <v>0.57500000000000051</v>
      </c>
      <c r="M128">
        <v>0.70000000000000051</v>
      </c>
      <c r="N128">
        <v>0.55236617532971299</v>
      </c>
      <c r="O128">
        <v>0.2</v>
      </c>
      <c r="P128">
        <v>0.30188679245283018</v>
      </c>
      <c r="Q128">
        <v>0.84466019417475713</v>
      </c>
      <c r="R128">
        <v>0.51428571428571435</v>
      </c>
      <c r="S128">
        <v>0.15625</v>
      </c>
      <c r="T128">
        <v>0.41509433962264153</v>
      </c>
      <c r="U128">
        <v>0.67567567567567566</v>
      </c>
      <c r="V128">
        <v>0.27777777777777779</v>
      </c>
      <c r="W128">
        <v>0.31578947368421051</v>
      </c>
      <c r="X128" s="1" t="s">
        <v>302</v>
      </c>
    </row>
    <row r="129" spans="1:24" x14ac:dyDescent="0.2">
      <c r="A129" t="s">
        <v>27</v>
      </c>
      <c r="B129">
        <v>85</v>
      </c>
      <c r="C129">
        <v>0.4</v>
      </c>
      <c r="D129">
        <f>9/21</f>
        <v>0.42857142857142855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0.28862973760932953</v>
      </c>
      <c r="K129">
        <v>0.51194029850746281</v>
      </c>
      <c r="L129">
        <v>0.40833333333333383</v>
      </c>
      <c r="M129">
        <v>0.52500000000000036</v>
      </c>
      <c r="N129">
        <v>0.37897595034910786</v>
      </c>
      <c r="O129">
        <v>0.2</v>
      </c>
      <c r="P129">
        <v>0.18490566037735848</v>
      </c>
      <c r="Q129">
        <v>0.23300970873786389</v>
      </c>
      <c r="R129">
        <v>0.71904761904761916</v>
      </c>
      <c r="S129">
        <v>0.125</v>
      </c>
      <c r="T129">
        <v>0.33333333333333331</v>
      </c>
      <c r="U129">
        <v>0.89189189189189189</v>
      </c>
      <c r="V129">
        <v>0.30555555555555558</v>
      </c>
      <c r="W129">
        <v>0.31578947368421051</v>
      </c>
      <c r="X129" s="1" t="s">
        <v>302</v>
      </c>
    </row>
    <row r="130" spans="1:24" x14ac:dyDescent="0.2">
      <c r="A130" t="s">
        <v>26</v>
      </c>
      <c r="B130">
        <v>145</v>
      </c>
      <c r="C130">
        <v>1</v>
      </c>
      <c r="D130">
        <f>10/21</f>
        <v>0.47619047619047616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0.27113702623906732</v>
      </c>
      <c r="K130">
        <v>0.47910447761194019</v>
      </c>
      <c r="L130">
        <v>0.5</v>
      </c>
      <c r="M130">
        <v>0.20000000000000048</v>
      </c>
      <c r="N130">
        <v>0.51318851823118694</v>
      </c>
      <c r="O130">
        <v>0.2</v>
      </c>
      <c r="P130">
        <v>0.35849056603773582</v>
      </c>
      <c r="Q130">
        <v>0.66990291262135926</v>
      </c>
      <c r="R130">
        <v>0.87142857142857144</v>
      </c>
      <c r="S130">
        <v>0</v>
      </c>
      <c r="T130">
        <v>0.61006289308176098</v>
      </c>
      <c r="U130">
        <v>0.45945945945945948</v>
      </c>
      <c r="V130">
        <v>0.16666666666666666</v>
      </c>
      <c r="W130">
        <v>0.21052631578947367</v>
      </c>
      <c r="X130" s="1" t="s">
        <v>302</v>
      </c>
    </row>
    <row r="131" spans="1:24" x14ac:dyDescent="0.2">
      <c r="A131" t="s">
        <v>27</v>
      </c>
      <c r="B131">
        <v>161</v>
      </c>
      <c r="C131">
        <v>0.4</v>
      </c>
      <c r="D131">
        <f>1/21</f>
        <v>4.7619047619047616E-2</v>
      </c>
      <c r="E131">
        <v>1</v>
      </c>
      <c r="F131">
        <v>1</v>
      </c>
      <c r="G131">
        <v>1</v>
      </c>
      <c r="H131">
        <v>0.5</v>
      </c>
      <c r="I131">
        <v>0</v>
      </c>
      <c r="J131">
        <v>0.62099125364431496</v>
      </c>
      <c r="K131">
        <v>0.68059701492537306</v>
      </c>
      <c r="L131">
        <v>0.67500000000000071</v>
      </c>
      <c r="M131">
        <v>0.74166666666666714</v>
      </c>
      <c r="N131">
        <v>0.66291698991466252</v>
      </c>
      <c r="O131">
        <v>0.2</v>
      </c>
      <c r="P131">
        <v>0.34339622641509432</v>
      </c>
      <c r="Q131">
        <v>0.76699029126213614</v>
      </c>
      <c r="R131">
        <v>0.69047619047619058</v>
      </c>
      <c r="S131">
        <v>0.875</v>
      </c>
      <c r="T131">
        <v>0.29559748427672955</v>
      </c>
      <c r="U131">
        <v>0</v>
      </c>
      <c r="V131">
        <v>0.41666666666666669</v>
      </c>
      <c r="W131">
        <v>0.44736842105263158</v>
      </c>
      <c r="X131" s="1" t="s">
        <v>302</v>
      </c>
    </row>
    <row r="132" spans="1:24" x14ac:dyDescent="0.2">
      <c r="A132" t="s">
        <v>27</v>
      </c>
      <c r="B132">
        <v>128</v>
      </c>
      <c r="C132">
        <v>0.6</v>
      </c>
      <c r="D132">
        <f>7/21</f>
        <v>0.33333333333333331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0.2303206997084549</v>
      </c>
      <c r="K132">
        <v>0.22089552238805987</v>
      </c>
      <c r="L132">
        <v>0.27500000000000036</v>
      </c>
      <c r="M132">
        <v>0.35000000000000026</v>
      </c>
      <c r="N132">
        <v>0.14972847168347556</v>
      </c>
      <c r="O132">
        <v>0.2</v>
      </c>
      <c r="P132">
        <v>0.10943396226415095</v>
      </c>
      <c r="Q132">
        <v>0.11650485436893174</v>
      </c>
      <c r="R132">
        <v>0.49523809523809526</v>
      </c>
      <c r="S132">
        <v>0.16249999999999998</v>
      </c>
      <c r="T132">
        <v>0.13836477987421383</v>
      </c>
      <c r="U132">
        <v>0.67567567567567566</v>
      </c>
      <c r="V132">
        <v>0.69444444444444442</v>
      </c>
      <c r="W132">
        <v>0.71052631578947367</v>
      </c>
      <c r="X132" s="10" t="s">
        <v>302</v>
      </c>
    </row>
    <row r="133" spans="1:24" x14ac:dyDescent="0.2">
      <c r="A133" t="s">
        <v>27</v>
      </c>
      <c r="B133">
        <v>108</v>
      </c>
      <c r="C133">
        <v>0.4</v>
      </c>
      <c r="D133">
        <f>4/21</f>
        <v>0.19047619047619047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0.40233236151603519</v>
      </c>
      <c r="K133">
        <v>0.58358208955223867</v>
      </c>
      <c r="L133">
        <v>0.55000000000000071</v>
      </c>
      <c r="M133">
        <v>0.60833333333333373</v>
      </c>
      <c r="N133">
        <v>0.45500387897595035</v>
      </c>
      <c r="O133">
        <v>0.3</v>
      </c>
      <c r="P133">
        <v>0.28301886792452829</v>
      </c>
      <c r="Q133">
        <v>0.27184466019417464</v>
      </c>
      <c r="R133">
        <v>0.6333333333333333</v>
      </c>
      <c r="S133">
        <v>9.375E-2</v>
      </c>
      <c r="T133">
        <v>0.38993710691823902</v>
      </c>
      <c r="U133">
        <v>0.72972972972972971</v>
      </c>
      <c r="V133">
        <v>0.16666666666666666</v>
      </c>
      <c r="W133">
        <v>0.21052631578947367</v>
      </c>
      <c r="X133" t="s">
        <v>302</v>
      </c>
    </row>
    <row r="134" spans="1:24" x14ac:dyDescent="0.2">
      <c r="A134" t="s">
        <v>28</v>
      </c>
      <c r="B134">
        <v>74</v>
      </c>
      <c r="C134">
        <v>0.2</v>
      </c>
      <c r="D134">
        <f>13/21</f>
        <v>0.61904761904761907</v>
      </c>
      <c r="E134">
        <v>0</v>
      </c>
      <c r="F134">
        <v>0</v>
      </c>
      <c r="G134">
        <v>1</v>
      </c>
      <c r="H134">
        <v>0.5</v>
      </c>
      <c r="I134">
        <v>0</v>
      </c>
      <c r="J134">
        <v>0.5160349854227404</v>
      </c>
      <c r="K134">
        <v>0.71194029850746299</v>
      </c>
      <c r="L134">
        <v>0.57500000000000051</v>
      </c>
      <c r="M134">
        <v>0.80833333333333357</v>
      </c>
      <c r="N134">
        <v>0.5996896819239721</v>
      </c>
      <c r="O134">
        <v>0.2</v>
      </c>
      <c r="P134">
        <v>0.30188679245283018</v>
      </c>
      <c r="Q134">
        <v>0.84466019417475713</v>
      </c>
      <c r="R134">
        <v>0.51428571428571435</v>
      </c>
      <c r="S134">
        <v>0.15625</v>
      </c>
      <c r="T134">
        <v>0.41509433962264153</v>
      </c>
      <c r="U134">
        <v>0.67567567567567566</v>
      </c>
      <c r="V134">
        <v>0.27777777777777779</v>
      </c>
      <c r="W134">
        <v>0.31578947368421051</v>
      </c>
      <c r="X134" t="s">
        <v>302</v>
      </c>
    </row>
    <row r="135" spans="1:24" x14ac:dyDescent="0.2">
      <c r="A135" t="s">
        <v>24</v>
      </c>
      <c r="B135">
        <v>134</v>
      </c>
      <c r="C135">
        <v>1</v>
      </c>
      <c r="D135">
        <f>6/21</f>
        <v>0.2857142857142857</v>
      </c>
      <c r="E135">
        <v>0</v>
      </c>
      <c r="F135">
        <v>0</v>
      </c>
      <c r="G135">
        <v>0</v>
      </c>
      <c r="H135">
        <v>0.5</v>
      </c>
      <c r="I135">
        <v>0</v>
      </c>
      <c r="J135">
        <v>5.8309037900874619E-2</v>
      </c>
      <c r="K135">
        <v>0.41343283582089579</v>
      </c>
      <c r="L135">
        <v>0.31666666666666643</v>
      </c>
      <c r="M135">
        <v>8.3333333333333329E-2</v>
      </c>
      <c r="N135">
        <v>0.41117145073700545</v>
      </c>
      <c r="O135">
        <v>0.2</v>
      </c>
      <c r="P135">
        <v>0.26037735849056604</v>
      </c>
      <c r="Q135">
        <v>0.54368932038834972</v>
      </c>
      <c r="R135">
        <v>0.29047619047619061</v>
      </c>
      <c r="S135">
        <v>0.125</v>
      </c>
      <c r="T135">
        <v>0.39622641509433965</v>
      </c>
      <c r="U135">
        <v>0.45945945945945948</v>
      </c>
      <c r="V135">
        <v>0.22222222222222221</v>
      </c>
      <c r="W135">
        <v>0.28947368421052633</v>
      </c>
      <c r="X135" t="s">
        <v>302</v>
      </c>
    </row>
    <row r="136" spans="1:24" x14ac:dyDescent="0.2">
      <c r="A136" t="s">
        <v>27</v>
      </c>
      <c r="B136">
        <v>108</v>
      </c>
      <c r="C136">
        <v>0.4</v>
      </c>
      <c r="D136">
        <f>8/21</f>
        <v>0.38095238095238093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0.40233236151603519</v>
      </c>
      <c r="K136">
        <v>0.64925373134328357</v>
      </c>
      <c r="L136">
        <v>0.51666666666666694</v>
      </c>
      <c r="M136">
        <v>0.60833333333333373</v>
      </c>
      <c r="N136">
        <v>0.60977501939487977</v>
      </c>
      <c r="O136">
        <v>0.4</v>
      </c>
      <c r="P136">
        <v>0.45283018867924529</v>
      </c>
      <c r="Q136">
        <v>0.50485436893203894</v>
      </c>
      <c r="R136">
        <v>0.57142857142857151</v>
      </c>
      <c r="S136">
        <v>0.125</v>
      </c>
      <c r="T136">
        <v>0.65408805031446537</v>
      </c>
      <c r="U136">
        <v>0.56756756756756754</v>
      </c>
      <c r="V136">
        <v>0.16666666666666666</v>
      </c>
      <c r="W136">
        <v>0.23684210526315788</v>
      </c>
      <c r="X136" t="s">
        <v>302</v>
      </c>
    </row>
    <row r="137" spans="1:24" x14ac:dyDescent="0.2">
      <c r="A137" t="s">
        <v>27</v>
      </c>
      <c r="B137">
        <v>128</v>
      </c>
      <c r="C137">
        <v>0.4</v>
      </c>
      <c r="D137">
        <f>8/21</f>
        <v>0.38095238095238093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0.40233236151603519</v>
      </c>
      <c r="K137">
        <v>0.60597014925373127</v>
      </c>
      <c r="L137">
        <v>0.51666666666666694</v>
      </c>
      <c r="M137">
        <v>0.60833333333333373</v>
      </c>
      <c r="N137">
        <v>0.62335143522110159</v>
      </c>
      <c r="O137">
        <v>0.4</v>
      </c>
      <c r="P137">
        <v>0.45283018867924529</v>
      </c>
      <c r="Q137">
        <v>0.50485436893203894</v>
      </c>
      <c r="R137">
        <v>0.57142857142857151</v>
      </c>
      <c r="S137">
        <v>0.125</v>
      </c>
      <c r="T137">
        <v>0.65408805031446537</v>
      </c>
      <c r="U137">
        <v>0.56756756756756754</v>
      </c>
      <c r="V137">
        <v>0.1111111111111111</v>
      </c>
      <c r="W137">
        <v>0.15789473684210525</v>
      </c>
      <c r="X137" t="s">
        <v>302</v>
      </c>
    </row>
    <row r="138" spans="1:24" ht="15" x14ac:dyDescent="0.25">
      <c r="A138" s="1" t="s">
        <v>26</v>
      </c>
      <c r="B138" s="1">
        <v>150</v>
      </c>
      <c r="C138" s="1">
        <v>1</v>
      </c>
      <c r="D138" s="1">
        <f>5/21</f>
        <v>0.23809523809523808</v>
      </c>
      <c r="E138" s="1">
        <v>0</v>
      </c>
      <c r="F138" s="1">
        <v>0</v>
      </c>
      <c r="G138" s="1">
        <v>0</v>
      </c>
      <c r="H138" s="1">
        <v>0.5</v>
      </c>
      <c r="I138" s="1">
        <v>0</v>
      </c>
      <c r="J138" s="1">
        <v>0.25364431486880468</v>
      </c>
      <c r="K138" s="1">
        <v>0.41641791044776127</v>
      </c>
      <c r="L138" s="1">
        <v>0.45000000000000046</v>
      </c>
      <c r="M138" s="1">
        <v>0.15000000000000036</v>
      </c>
      <c r="N138" s="1">
        <v>0.34794414274631497</v>
      </c>
      <c r="O138" s="1">
        <v>0</v>
      </c>
      <c r="P138" s="1">
        <v>3.3962264150943396E-2</v>
      </c>
      <c r="Q138" s="2">
        <v>0.58640776699029107</v>
      </c>
      <c r="R138" s="3">
        <v>0.64000000000000012</v>
      </c>
      <c r="S138" s="1">
        <v>0.15000000000000002</v>
      </c>
      <c r="T138" s="1">
        <v>0.33333333333333331</v>
      </c>
      <c r="U138" s="1">
        <v>1</v>
      </c>
      <c r="V138" s="1">
        <v>0.1111111111111111</v>
      </c>
      <c r="W138" s="1">
        <v>0.18421052631578946</v>
      </c>
      <c r="X138" s="1" t="s">
        <v>302</v>
      </c>
    </row>
    <row r="139" spans="1:24" x14ac:dyDescent="0.2">
      <c r="A139" t="s">
        <v>27</v>
      </c>
      <c r="B139">
        <v>94</v>
      </c>
      <c r="C139">
        <v>0.4</v>
      </c>
      <c r="D139">
        <f>4/21</f>
        <v>0.19047619047619047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0.40233236151603519</v>
      </c>
      <c r="K139">
        <v>0.58358208955223867</v>
      </c>
      <c r="L139">
        <v>0.55000000000000071</v>
      </c>
      <c r="M139">
        <v>0.60833333333333373</v>
      </c>
      <c r="N139">
        <v>0.42319627618308764</v>
      </c>
      <c r="O139">
        <v>0.2</v>
      </c>
      <c r="P139">
        <v>0.13584905660377358</v>
      </c>
      <c r="Q139">
        <v>9.7087378640776378E-2</v>
      </c>
      <c r="R139">
        <v>0.6333333333333333</v>
      </c>
      <c r="S139">
        <v>1</v>
      </c>
      <c r="T139">
        <v>0.12578616352201258</v>
      </c>
      <c r="U139">
        <v>0.1891891891891892</v>
      </c>
      <c r="V139">
        <v>0.55555555555555558</v>
      </c>
      <c r="W139">
        <v>0.57894736842105265</v>
      </c>
      <c r="X139" s="1" t="s">
        <v>302</v>
      </c>
    </row>
    <row r="140" spans="1:24" x14ac:dyDescent="0.2">
      <c r="A140" t="s">
        <v>28</v>
      </c>
      <c r="B140">
        <v>93</v>
      </c>
      <c r="C140">
        <v>0.4</v>
      </c>
      <c r="D140">
        <f>1/21</f>
        <v>4.7619047619047616E-2</v>
      </c>
      <c r="E140">
        <v>1</v>
      </c>
      <c r="F140">
        <v>1</v>
      </c>
      <c r="G140">
        <v>1</v>
      </c>
      <c r="H140">
        <v>0.5</v>
      </c>
      <c r="I140">
        <v>0</v>
      </c>
      <c r="J140">
        <v>0.80466472303206993</v>
      </c>
      <c r="K140">
        <v>0.86268656716417924</v>
      </c>
      <c r="L140">
        <v>0.67500000000000071</v>
      </c>
      <c r="M140">
        <v>0.90833333333333377</v>
      </c>
      <c r="N140">
        <v>0.75329712955779671</v>
      </c>
      <c r="O140">
        <v>0.2</v>
      </c>
      <c r="P140">
        <v>0.34339622641509432</v>
      </c>
      <c r="Q140">
        <v>0.76699029126213614</v>
      </c>
      <c r="R140">
        <v>0.69047619047619058</v>
      </c>
      <c r="S140">
        <v>0.875</v>
      </c>
      <c r="T140">
        <v>0.29559748427672955</v>
      </c>
      <c r="U140">
        <v>0</v>
      </c>
      <c r="V140">
        <v>0.33333333333333331</v>
      </c>
      <c r="W140">
        <v>0.23684210526315788</v>
      </c>
      <c r="X140" s="1" t="s">
        <v>302</v>
      </c>
    </row>
    <row r="141" spans="1:24" x14ac:dyDescent="0.2">
      <c r="A141" t="s">
        <v>27</v>
      </c>
      <c r="B141">
        <v>164</v>
      </c>
      <c r="C141">
        <v>0.8</v>
      </c>
      <c r="D141">
        <f>19/21</f>
        <v>0.90476190476190477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0.38483965014577254</v>
      </c>
      <c r="K141">
        <v>0.52985074626865669</v>
      </c>
      <c r="L141">
        <v>0.49166666666666714</v>
      </c>
      <c r="M141">
        <v>0.54166666666666663</v>
      </c>
      <c r="N141">
        <v>0.32932505818463925</v>
      </c>
      <c r="O141">
        <v>0.2</v>
      </c>
      <c r="P141">
        <v>0.1811320754716981</v>
      </c>
      <c r="Q141">
        <v>0.27184466019417464</v>
      </c>
      <c r="R141">
        <v>0.6333333333333333</v>
      </c>
      <c r="S141">
        <v>0.1875</v>
      </c>
      <c r="T141">
        <v>0.33962264150943394</v>
      </c>
      <c r="U141">
        <v>0.72972972972972971</v>
      </c>
      <c r="V141">
        <v>0.30555555555555558</v>
      </c>
      <c r="W141">
        <v>0.36842105263157893</v>
      </c>
      <c r="X141" s="1" t="s">
        <v>302</v>
      </c>
    </row>
    <row r="142" spans="1:24" x14ac:dyDescent="0.2">
      <c r="A142" t="s">
        <v>28</v>
      </c>
      <c r="B142">
        <v>108</v>
      </c>
      <c r="C142">
        <v>0.4</v>
      </c>
      <c r="D142">
        <f>8/21</f>
        <v>0.38095238095238093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0.40233236151603519</v>
      </c>
      <c r="K142">
        <v>0.64925373134328357</v>
      </c>
      <c r="L142">
        <v>0.51666666666666694</v>
      </c>
      <c r="M142">
        <v>0.69166666666666698</v>
      </c>
      <c r="N142">
        <v>0.70131885182311871</v>
      </c>
      <c r="O142">
        <v>0.4</v>
      </c>
      <c r="P142">
        <v>0.45283018867924529</v>
      </c>
      <c r="Q142">
        <v>0.50485436893203894</v>
      </c>
      <c r="R142">
        <v>0.57142857142857151</v>
      </c>
      <c r="S142">
        <v>0.125</v>
      </c>
      <c r="T142">
        <v>0.65408805031446537</v>
      </c>
      <c r="U142">
        <v>0.56756756756756754</v>
      </c>
      <c r="V142">
        <v>0.1111111111111111</v>
      </c>
      <c r="W142">
        <v>0.15789473684210525</v>
      </c>
      <c r="X142" s="1" t="s">
        <v>302</v>
      </c>
    </row>
    <row r="143" spans="1:24" x14ac:dyDescent="0.2">
      <c r="A143" t="s">
        <v>26</v>
      </c>
      <c r="B143">
        <v>145</v>
      </c>
      <c r="C143">
        <v>1</v>
      </c>
      <c r="D143">
        <f>2/21</f>
        <v>9.5238095238095233E-2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0.27113702623906732</v>
      </c>
      <c r="K143">
        <v>0.47910447761194019</v>
      </c>
      <c r="L143">
        <v>0.5</v>
      </c>
      <c r="M143">
        <v>0.20000000000000048</v>
      </c>
      <c r="N143">
        <v>0.55779674166020166</v>
      </c>
      <c r="O143">
        <v>0.2</v>
      </c>
      <c r="P143">
        <v>0.35849056603773582</v>
      </c>
      <c r="Q143">
        <v>0.66019417475728137</v>
      </c>
      <c r="R143">
        <v>0.85238095238095235</v>
      </c>
      <c r="S143">
        <v>0</v>
      </c>
      <c r="T143">
        <v>0.61006289308176098</v>
      </c>
      <c r="U143">
        <v>0.45945945945945948</v>
      </c>
      <c r="V143">
        <v>0.16666666666666666</v>
      </c>
      <c r="W143">
        <v>0.21052631578947367</v>
      </c>
      <c r="X143" s="1" t="s">
        <v>302</v>
      </c>
    </row>
    <row r="144" spans="1:24" x14ac:dyDescent="0.2">
      <c r="A144" t="s">
        <v>26</v>
      </c>
      <c r="B144">
        <v>145</v>
      </c>
      <c r="C144">
        <v>1</v>
      </c>
      <c r="D144">
        <f>2/21</f>
        <v>9.5238095238095233E-2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0.27113702623906732</v>
      </c>
      <c r="K144">
        <v>0.47910447761194019</v>
      </c>
      <c r="L144">
        <v>0.5</v>
      </c>
      <c r="M144">
        <v>0.20000000000000048</v>
      </c>
      <c r="N144">
        <v>0.55585725368502714</v>
      </c>
      <c r="O144">
        <v>0.2</v>
      </c>
      <c r="P144">
        <v>0.35849056603773582</v>
      </c>
      <c r="Q144">
        <v>0.66019417475728137</v>
      </c>
      <c r="R144">
        <v>0.85238095238095235</v>
      </c>
      <c r="S144">
        <v>0</v>
      </c>
      <c r="T144">
        <v>0.61006289308176098</v>
      </c>
      <c r="U144">
        <v>0.45945945945945948</v>
      </c>
      <c r="V144">
        <v>0.16666666666666666</v>
      </c>
      <c r="W144">
        <v>0.21052631578947367</v>
      </c>
      <c r="X144" s="1" t="s">
        <v>302</v>
      </c>
    </row>
    <row r="145" spans="1:24" x14ac:dyDescent="0.2">
      <c r="A145" s="1" t="s">
        <v>26</v>
      </c>
      <c r="B145" s="1">
        <v>150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0.36443148688046634</v>
      </c>
      <c r="K145" s="1">
        <v>0.67910447761194026</v>
      </c>
      <c r="L145" s="1">
        <v>0.51666666666666694</v>
      </c>
      <c r="M145" s="1">
        <v>0.69166666666666698</v>
      </c>
      <c r="N145" s="1">
        <v>0.47284716834755625</v>
      </c>
      <c r="O145" s="1">
        <v>0.2</v>
      </c>
      <c r="P145" s="1">
        <v>0.22641509433962265</v>
      </c>
      <c r="Q145" s="2">
        <v>0.24271844660194181</v>
      </c>
      <c r="R145" s="1">
        <v>0</v>
      </c>
      <c r="S145" s="1">
        <v>0.14375000000000004</v>
      </c>
      <c r="T145" s="1">
        <v>0.38993710691823902</v>
      </c>
      <c r="U145" s="1">
        <v>0.59459459459459463</v>
      </c>
      <c r="V145" s="1">
        <v>0.22222222222222221</v>
      </c>
      <c r="W145" s="1">
        <v>0.31578947368421051</v>
      </c>
      <c r="X145" s="1" t="s">
        <v>302</v>
      </c>
    </row>
    <row r="146" spans="1:24" x14ac:dyDescent="0.2">
      <c r="A146" t="s">
        <v>27</v>
      </c>
      <c r="B146">
        <v>107</v>
      </c>
      <c r="C146">
        <v>0.8</v>
      </c>
      <c r="D146">
        <f>19/21</f>
        <v>0.90476190476190477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0.38483965014577254</v>
      </c>
      <c r="K146">
        <v>0.54029850746268682</v>
      </c>
      <c r="L146">
        <v>0.5</v>
      </c>
      <c r="M146">
        <v>0.44166666666666704</v>
      </c>
      <c r="N146">
        <v>0.39526764934057407</v>
      </c>
      <c r="O146">
        <v>0.3</v>
      </c>
      <c r="P146">
        <v>0.28301886792452829</v>
      </c>
      <c r="Q146">
        <v>0.27184466019417464</v>
      </c>
      <c r="R146">
        <v>0.6333333333333333</v>
      </c>
      <c r="S146">
        <v>9.375E-2</v>
      </c>
      <c r="T146">
        <v>0.38993710691823902</v>
      </c>
      <c r="U146">
        <v>0.72972972972972971</v>
      </c>
      <c r="V146">
        <v>0.16666666666666666</v>
      </c>
      <c r="W146">
        <v>0.23684210526315788</v>
      </c>
      <c r="X146" s="1" t="s">
        <v>302</v>
      </c>
    </row>
    <row r="147" spans="1:24" x14ac:dyDescent="0.2">
      <c r="A147" t="s">
        <v>27</v>
      </c>
      <c r="B147">
        <v>104</v>
      </c>
      <c r="C147">
        <v>0.8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0.36443148688046634</v>
      </c>
      <c r="K147">
        <v>0.67910447761194026</v>
      </c>
      <c r="L147">
        <v>0.51666666666666694</v>
      </c>
      <c r="M147">
        <v>0.69166666666666698</v>
      </c>
      <c r="N147">
        <v>0.49262994569433671</v>
      </c>
      <c r="O147">
        <v>0.2</v>
      </c>
      <c r="P147">
        <v>0.22641509433962265</v>
      </c>
      <c r="Q147">
        <v>0.61165048543689327</v>
      </c>
      <c r="R147">
        <v>0.47619047619047616</v>
      </c>
      <c r="S147">
        <v>0.14375000000000004</v>
      </c>
      <c r="T147">
        <v>0.38993710691823902</v>
      </c>
      <c r="U147">
        <v>0.59459459459459463</v>
      </c>
      <c r="V147">
        <v>0.22222222222222221</v>
      </c>
      <c r="W147">
        <v>0.31578947368421051</v>
      </c>
      <c r="X147" s="1" t="s">
        <v>303</v>
      </c>
    </row>
    <row r="148" spans="1:24" x14ac:dyDescent="0.2">
      <c r="A148" t="s">
        <v>27</v>
      </c>
      <c r="B148">
        <v>161</v>
      </c>
      <c r="C148">
        <v>0.4</v>
      </c>
      <c r="D148">
        <f>1/21</f>
        <v>4.7619047619047616E-2</v>
      </c>
      <c r="E148">
        <v>0</v>
      </c>
      <c r="F148">
        <v>0</v>
      </c>
      <c r="G148">
        <v>1</v>
      </c>
      <c r="H148">
        <v>0.5</v>
      </c>
      <c r="I148">
        <v>0</v>
      </c>
      <c r="J148">
        <v>0.62099125364431496</v>
      </c>
      <c r="K148">
        <v>0.68059701492537306</v>
      </c>
      <c r="L148">
        <v>0.67500000000000071</v>
      </c>
      <c r="M148">
        <v>0.74166666666666714</v>
      </c>
      <c r="N148">
        <v>0.61559348332040342</v>
      </c>
      <c r="O148">
        <v>0.2</v>
      </c>
      <c r="P148">
        <v>0.22264150943396227</v>
      </c>
      <c r="Q148">
        <v>0.53398058252427172</v>
      </c>
      <c r="R148">
        <v>5.714285714285719E-2</v>
      </c>
      <c r="S148">
        <v>8.7500000000000022E-2</v>
      </c>
      <c r="T148">
        <v>0.29559748427672955</v>
      </c>
      <c r="U148">
        <v>0.45945945945945948</v>
      </c>
      <c r="V148">
        <v>0.16666666666666666</v>
      </c>
      <c r="W148">
        <v>0.21052631578947367</v>
      </c>
      <c r="X148" t="s">
        <v>303</v>
      </c>
    </row>
    <row r="149" spans="1:24" ht="15" x14ac:dyDescent="0.25">
      <c r="A149" s="1" t="s">
        <v>26</v>
      </c>
      <c r="B149" s="1">
        <v>150</v>
      </c>
      <c r="C149" s="1">
        <v>1</v>
      </c>
      <c r="D149" s="1">
        <f>5/21</f>
        <v>0.23809523809523808</v>
      </c>
      <c r="E149" s="1">
        <v>0</v>
      </c>
      <c r="F149" s="1">
        <v>0</v>
      </c>
      <c r="G149" s="1">
        <v>0</v>
      </c>
      <c r="H149" s="1">
        <v>0.5</v>
      </c>
      <c r="I149" s="1">
        <v>0</v>
      </c>
      <c r="J149" s="1">
        <v>0.25364431486880468</v>
      </c>
      <c r="K149" s="1">
        <v>0.41641791044776127</v>
      </c>
      <c r="L149" s="1">
        <v>0.45000000000000046</v>
      </c>
      <c r="M149" s="1">
        <v>0.15000000000000036</v>
      </c>
      <c r="N149" s="1">
        <v>0.39255236617532974</v>
      </c>
      <c r="O149" s="1">
        <v>0</v>
      </c>
      <c r="P149" s="1">
        <v>7.1698113207547168E-2</v>
      </c>
      <c r="Q149" s="2">
        <v>0.67184466019417466</v>
      </c>
      <c r="R149" s="3">
        <v>0.71523809523809534</v>
      </c>
      <c r="S149" s="1">
        <v>0.15000000000000002</v>
      </c>
      <c r="T149" s="1">
        <v>0.54716981132075471</v>
      </c>
      <c r="U149" s="1">
        <v>1</v>
      </c>
      <c r="V149" s="1">
        <v>8.3333333333333329E-2</v>
      </c>
      <c r="W149" s="1">
        <v>0.18421052631578946</v>
      </c>
      <c r="X149" s="1" t="s">
        <v>303</v>
      </c>
    </row>
    <row r="150" spans="1:24" x14ac:dyDescent="0.2">
      <c r="A150" t="s">
        <v>27</v>
      </c>
      <c r="B150">
        <v>90</v>
      </c>
      <c r="C150">
        <v>0.2</v>
      </c>
      <c r="D150">
        <f>12/21</f>
        <v>0.5714285714285714</v>
      </c>
      <c r="E150">
        <v>0</v>
      </c>
      <c r="F150">
        <v>0</v>
      </c>
      <c r="G150">
        <v>1</v>
      </c>
      <c r="H150">
        <v>0.5</v>
      </c>
      <c r="I150">
        <v>0</v>
      </c>
      <c r="J150">
        <v>0.52186588921282795</v>
      </c>
      <c r="K150">
        <v>0.69701492537313459</v>
      </c>
      <c r="L150">
        <v>0.51666666666666694</v>
      </c>
      <c r="M150">
        <v>0.52500000000000036</v>
      </c>
      <c r="N150">
        <v>0.6373157486423584</v>
      </c>
      <c r="O150">
        <v>0.4</v>
      </c>
      <c r="P150">
        <v>0.41509433962264153</v>
      </c>
      <c r="Q150">
        <v>0.34951456310679607</v>
      </c>
      <c r="R150">
        <v>0.60952380952380958</v>
      </c>
      <c r="S150">
        <v>0.13749999999999996</v>
      </c>
      <c r="T150">
        <v>0.67924528301886788</v>
      </c>
      <c r="U150">
        <v>0.56756756756756754</v>
      </c>
      <c r="V150">
        <v>0.19444444444444445</v>
      </c>
      <c r="W150">
        <v>0.21052631578947367</v>
      </c>
      <c r="X150" t="s">
        <v>303</v>
      </c>
    </row>
    <row r="151" spans="1:24" x14ac:dyDescent="0.2">
      <c r="A151" t="s">
        <v>28</v>
      </c>
      <c r="B151">
        <v>108</v>
      </c>
      <c r="C151">
        <v>0.2</v>
      </c>
      <c r="D151">
        <f>12/21</f>
        <v>0.5714285714285714</v>
      </c>
      <c r="E151">
        <v>0</v>
      </c>
      <c r="F151">
        <v>0</v>
      </c>
      <c r="G151">
        <v>1</v>
      </c>
      <c r="H151">
        <v>0.5</v>
      </c>
      <c r="I151">
        <v>0</v>
      </c>
      <c r="J151">
        <v>0.52186588921282795</v>
      </c>
      <c r="K151">
        <v>0.69701492537313459</v>
      </c>
      <c r="L151">
        <v>0.51666666666666694</v>
      </c>
      <c r="M151">
        <v>0.52500000000000036</v>
      </c>
      <c r="N151">
        <v>0.64507370054305668</v>
      </c>
      <c r="O151">
        <v>0.4</v>
      </c>
      <c r="P151">
        <v>0.37735849056603776</v>
      </c>
      <c r="Q151">
        <v>0.34951456310679607</v>
      </c>
      <c r="R151">
        <v>0.60952380952380958</v>
      </c>
      <c r="S151">
        <v>0.13749999999999996</v>
      </c>
      <c r="T151">
        <v>0.67924528301886788</v>
      </c>
      <c r="U151">
        <v>0.56756756756756754</v>
      </c>
      <c r="V151">
        <v>0.16666666666666666</v>
      </c>
      <c r="W151">
        <v>0.21052631578947367</v>
      </c>
      <c r="X151" t="s">
        <v>303</v>
      </c>
    </row>
    <row r="152" spans="1:24" x14ac:dyDescent="0.2">
      <c r="A152" t="s">
        <v>27</v>
      </c>
      <c r="B152">
        <v>103</v>
      </c>
      <c r="C152">
        <v>0</v>
      </c>
      <c r="D152">
        <f>13/21</f>
        <v>0.61904761904761907</v>
      </c>
      <c r="E152">
        <v>0</v>
      </c>
      <c r="F152">
        <v>0</v>
      </c>
      <c r="G152">
        <v>1</v>
      </c>
      <c r="H152">
        <v>0.5</v>
      </c>
      <c r="I152">
        <v>0</v>
      </c>
      <c r="J152">
        <v>0.5160349854227404</v>
      </c>
      <c r="K152">
        <v>0.71194029850746299</v>
      </c>
      <c r="L152">
        <v>0.57500000000000051</v>
      </c>
      <c r="M152">
        <v>0.70000000000000051</v>
      </c>
      <c r="N152">
        <v>0.56128782001551591</v>
      </c>
      <c r="O152">
        <v>0.2</v>
      </c>
      <c r="P152">
        <v>0.30188679245283018</v>
      </c>
      <c r="Q152">
        <v>0.84466019417475713</v>
      </c>
      <c r="R152">
        <v>0.51428571428571435</v>
      </c>
      <c r="S152">
        <v>0.15625</v>
      </c>
      <c r="T152">
        <v>0.41509433962264153</v>
      </c>
      <c r="U152">
        <v>0.67567567567567566</v>
      </c>
      <c r="V152">
        <v>0.30555555555555558</v>
      </c>
      <c r="W152">
        <v>0.31578947368421051</v>
      </c>
      <c r="X152" t="s">
        <v>303</v>
      </c>
    </row>
    <row r="153" spans="1:24" x14ac:dyDescent="0.2">
      <c r="A153" t="s">
        <v>26</v>
      </c>
      <c r="B153">
        <v>197</v>
      </c>
      <c r="C153">
        <v>1</v>
      </c>
      <c r="D153">
        <f>12/21</f>
        <v>0.5714285714285714</v>
      </c>
      <c r="E153">
        <v>0</v>
      </c>
      <c r="F153">
        <v>0</v>
      </c>
      <c r="G153">
        <v>0</v>
      </c>
      <c r="H153">
        <v>0.5</v>
      </c>
      <c r="I153">
        <v>0</v>
      </c>
      <c r="J153">
        <v>0.47521865889212844</v>
      </c>
      <c r="K153">
        <v>0.63283582089552248</v>
      </c>
      <c r="L153">
        <v>0.61666666666666714</v>
      </c>
      <c r="M153">
        <v>0.35000000000000026</v>
      </c>
      <c r="N153">
        <v>0.59270752521334369</v>
      </c>
      <c r="O153" s="1">
        <v>0.4</v>
      </c>
      <c r="P153">
        <v>0.41509433962264153</v>
      </c>
      <c r="Q153">
        <v>0.34951456310679607</v>
      </c>
      <c r="R153">
        <v>0.60952380952380958</v>
      </c>
      <c r="S153">
        <v>0.14375000000000004</v>
      </c>
      <c r="T153">
        <v>0.71069182389937102</v>
      </c>
      <c r="U153">
        <v>0.56756756756756754</v>
      </c>
      <c r="V153">
        <v>0.16666666666666666</v>
      </c>
      <c r="W153">
        <v>0.21052631578947367</v>
      </c>
      <c r="X153" t="s">
        <v>303</v>
      </c>
    </row>
    <row r="154" spans="1:24" x14ac:dyDescent="0.2">
      <c r="A154" t="s">
        <v>27</v>
      </c>
      <c r="B154">
        <v>192</v>
      </c>
      <c r="C154">
        <v>0.8</v>
      </c>
      <c r="D154">
        <f>17/21</f>
        <v>0.80952380952380953</v>
      </c>
      <c r="E154">
        <v>0</v>
      </c>
      <c r="F154">
        <v>0</v>
      </c>
      <c r="G154">
        <v>0</v>
      </c>
      <c r="H154">
        <v>0.5</v>
      </c>
      <c r="I154">
        <v>0</v>
      </c>
      <c r="J154">
        <v>0.42565597667638494</v>
      </c>
      <c r="K154">
        <v>0.53283582089552262</v>
      </c>
      <c r="L154">
        <v>0.375</v>
      </c>
      <c r="M154">
        <v>0.54166666666666663</v>
      </c>
      <c r="N154">
        <v>0.35182311869666411</v>
      </c>
      <c r="O154">
        <v>0.2</v>
      </c>
      <c r="P154">
        <v>0.17735849056603772</v>
      </c>
      <c r="Q154">
        <v>0.57281553398058249</v>
      </c>
      <c r="R154">
        <v>0.34761904761904761</v>
      </c>
      <c r="S154">
        <v>0.11250000000000004</v>
      </c>
      <c r="T154">
        <v>0.33333333333333331</v>
      </c>
      <c r="U154">
        <v>0.89189189189189189</v>
      </c>
      <c r="V154">
        <v>0.27777777777777779</v>
      </c>
      <c r="W154">
        <v>0.34210526315789475</v>
      </c>
      <c r="X154" t="s">
        <v>303</v>
      </c>
    </row>
    <row r="155" spans="1:24" x14ac:dyDescent="0.2">
      <c r="A155" t="s">
        <v>24</v>
      </c>
      <c r="B155">
        <v>134</v>
      </c>
      <c r="C155">
        <v>1</v>
      </c>
      <c r="D155">
        <f>6/21</f>
        <v>0.2857142857142857</v>
      </c>
      <c r="E155">
        <v>0</v>
      </c>
      <c r="F155">
        <v>0</v>
      </c>
      <c r="G155">
        <v>0</v>
      </c>
      <c r="H155">
        <v>0.5</v>
      </c>
      <c r="I155">
        <v>0</v>
      </c>
      <c r="J155">
        <v>5.8309037900874619E-2</v>
      </c>
      <c r="K155">
        <v>0.41343283582089579</v>
      </c>
      <c r="L155">
        <v>0.31666666666666643</v>
      </c>
      <c r="M155">
        <v>8.3333333333333329E-2</v>
      </c>
      <c r="N155">
        <v>0.41117145073700545</v>
      </c>
      <c r="O155">
        <v>0.2</v>
      </c>
      <c r="P155">
        <v>0.26037735849056604</v>
      </c>
      <c r="Q155">
        <v>0.54368932038834972</v>
      </c>
      <c r="R155">
        <v>0.29047619047619061</v>
      </c>
      <c r="S155">
        <v>0.125</v>
      </c>
      <c r="T155">
        <v>0.39622641509433965</v>
      </c>
      <c r="U155">
        <v>0.45945945945945948</v>
      </c>
      <c r="V155">
        <v>0.22222222222222221</v>
      </c>
      <c r="W155">
        <v>0.28947368421052633</v>
      </c>
      <c r="X155" t="s">
        <v>303</v>
      </c>
    </row>
    <row r="156" spans="1:24" x14ac:dyDescent="0.2">
      <c r="A156" s="1" t="s">
        <v>26</v>
      </c>
      <c r="B156" s="1">
        <v>231</v>
      </c>
      <c r="C156" s="1">
        <v>0.6</v>
      </c>
      <c r="D156" s="1">
        <f>6/21</f>
        <v>0.2857142857142857</v>
      </c>
      <c r="E156" s="1">
        <v>0</v>
      </c>
      <c r="F156" s="1">
        <v>0</v>
      </c>
      <c r="G156" s="1">
        <v>0</v>
      </c>
      <c r="H156" s="1">
        <v>0.5</v>
      </c>
      <c r="I156" s="1">
        <v>0</v>
      </c>
      <c r="J156" s="1">
        <v>0.2303206997084549</v>
      </c>
      <c r="K156" s="1">
        <v>0.4492537313432835</v>
      </c>
      <c r="L156" s="1">
        <v>0.43333333333333357</v>
      </c>
      <c r="M156" s="1">
        <v>0.38333333333333347</v>
      </c>
      <c r="N156" s="1">
        <v>0.51784328937160584</v>
      </c>
      <c r="O156" s="1">
        <v>0.4</v>
      </c>
      <c r="P156" s="1">
        <v>0.34339622641509432</v>
      </c>
      <c r="Q156" s="2">
        <v>0.32912621359223304</v>
      </c>
      <c r="R156" s="1">
        <v>0.66666666666666685</v>
      </c>
      <c r="S156" s="1">
        <v>0.125</v>
      </c>
      <c r="T156" s="1">
        <v>0.66666666666666663</v>
      </c>
      <c r="U156" s="1">
        <v>0.45945945945945948</v>
      </c>
      <c r="V156" s="1">
        <v>0.16666666666666666</v>
      </c>
      <c r="W156" s="1">
        <v>0.26315789473684209</v>
      </c>
      <c r="X156" s="1" t="s">
        <v>303</v>
      </c>
    </row>
    <row r="157" spans="1:24" x14ac:dyDescent="0.2">
      <c r="A157" t="s">
        <v>26</v>
      </c>
      <c r="B157">
        <v>145</v>
      </c>
      <c r="C157">
        <v>0.6</v>
      </c>
      <c r="D157">
        <f>16/21</f>
        <v>0.76190476190476186</v>
      </c>
      <c r="E157">
        <v>0</v>
      </c>
      <c r="F157">
        <v>1</v>
      </c>
      <c r="G157">
        <v>0</v>
      </c>
      <c r="H157">
        <v>0.5</v>
      </c>
      <c r="I157">
        <v>0</v>
      </c>
      <c r="J157">
        <v>0.46938775510204089</v>
      </c>
      <c r="K157">
        <v>0.5567164179104479</v>
      </c>
      <c r="L157">
        <v>0.64166666666666694</v>
      </c>
      <c r="M157">
        <v>0.58333333333333337</v>
      </c>
      <c r="N157">
        <v>0.55159038013964312</v>
      </c>
      <c r="O157">
        <v>0.2</v>
      </c>
      <c r="P157">
        <v>0.2981132075471698</v>
      </c>
      <c r="Q157">
        <v>0.84466019417475713</v>
      </c>
      <c r="R157">
        <v>0.50000000000000011</v>
      </c>
      <c r="S157">
        <v>6.25E-2</v>
      </c>
      <c r="T157">
        <v>0.79874213836477992</v>
      </c>
      <c r="U157">
        <v>0.45945945945945948</v>
      </c>
      <c r="V157">
        <v>0.16666666666666666</v>
      </c>
      <c r="W157">
        <v>0.21052631578947367</v>
      </c>
      <c r="X157" t="s">
        <v>303</v>
      </c>
    </row>
    <row r="158" spans="1:24" x14ac:dyDescent="0.2">
      <c r="A158" t="s">
        <v>28</v>
      </c>
      <c r="B158">
        <v>74</v>
      </c>
      <c r="C158">
        <v>0.2</v>
      </c>
      <c r="D158">
        <f>13/21</f>
        <v>0.61904761904761907</v>
      </c>
      <c r="E158">
        <v>0</v>
      </c>
      <c r="F158">
        <v>0</v>
      </c>
      <c r="G158">
        <v>1</v>
      </c>
      <c r="H158">
        <v>0.5</v>
      </c>
      <c r="I158">
        <v>0</v>
      </c>
      <c r="J158">
        <v>0.5160349854227404</v>
      </c>
      <c r="K158">
        <v>0.71194029850746299</v>
      </c>
      <c r="L158">
        <v>0.57500000000000051</v>
      </c>
      <c r="M158">
        <v>0.80833333333333357</v>
      </c>
      <c r="N158">
        <v>0.60279286268425136</v>
      </c>
      <c r="O158">
        <v>0.2</v>
      </c>
      <c r="P158">
        <v>0.30188679245283018</v>
      </c>
      <c r="Q158">
        <v>0.84466019417475713</v>
      </c>
      <c r="R158">
        <v>0.51428571428571435</v>
      </c>
      <c r="S158">
        <v>0.15625</v>
      </c>
      <c r="T158">
        <v>0.41509433962264153</v>
      </c>
      <c r="U158">
        <v>0.67567567567567566</v>
      </c>
      <c r="V158">
        <v>0.30555555555555558</v>
      </c>
      <c r="W158">
        <v>0.31578947368421051</v>
      </c>
      <c r="X158" t="s">
        <v>303</v>
      </c>
    </row>
    <row r="159" spans="1:24" x14ac:dyDescent="0.2">
      <c r="A159" t="s">
        <v>26</v>
      </c>
      <c r="B159">
        <v>197</v>
      </c>
      <c r="C159">
        <v>1</v>
      </c>
      <c r="D159">
        <f>12/21</f>
        <v>0.5714285714285714</v>
      </c>
      <c r="E159">
        <v>0</v>
      </c>
      <c r="F159">
        <v>0</v>
      </c>
      <c r="G159">
        <v>0</v>
      </c>
      <c r="H159">
        <v>0.5</v>
      </c>
      <c r="I159">
        <v>0</v>
      </c>
      <c r="J159">
        <v>0.47521865889212844</v>
      </c>
      <c r="K159">
        <v>0.63283582089552248</v>
      </c>
      <c r="L159">
        <v>0.61666666666666714</v>
      </c>
      <c r="M159">
        <v>0.35000000000000026</v>
      </c>
      <c r="N159">
        <v>0.57719162141194724</v>
      </c>
      <c r="O159">
        <v>0.4</v>
      </c>
      <c r="P159">
        <v>0.41509433962264153</v>
      </c>
      <c r="Q159">
        <v>0.34951456310679607</v>
      </c>
      <c r="R159">
        <v>0.60952380952380958</v>
      </c>
      <c r="S159">
        <v>0.14375000000000004</v>
      </c>
      <c r="T159">
        <v>0.71069182389937102</v>
      </c>
      <c r="U159">
        <v>0.56756756756756754</v>
      </c>
      <c r="V159">
        <v>0.19444444444444445</v>
      </c>
      <c r="W159">
        <v>0.21052631578947367</v>
      </c>
      <c r="X159" t="s">
        <v>303</v>
      </c>
    </row>
    <row r="160" spans="1:24" x14ac:dyDescent="0.2">
      <c r="A160" t="s">
        <v>27</v>
      </c>
      <c r="B160">
        <v>161</v>
      </c>
      <c r="C160">
        <v>0.4</v>
      </c>
      <c r="D160">
        <f>1/21</f>
        <v>4.7619047619047616E-2</v>
      </c>
      <c r="E160">
        <v>0</v>
      </c>
      <c r="F160">
        <v>0</v>
      </c>
      <c r="G160">
        <v>1</v>
      </c>
      <c r="H160">
        <v>0.5</v>
      </c>
      <c r="I160">
        <v>0</v>
      </c>
      <c r="J160">
        <v>0.62099125364431496</v>
      </c>
      <c r="K160">
        <v>0.68059701492537306</v>
      </c>
      <c r="L160">
        <v>0.67500000000000071</v>
      </c>
      <c r="M160">
        <v>0.74166666666666714</v>
      </c>
      <c r="N160">
        <v>0.61559348332040342</v>
      </c>
      <c r="O160">
        <v>0.2</v>
      </c>
      <c r="P160">
        <v>0.22264150943396227</v>
      </c>
      <c r="Q160">
        <v>0.53398058252427172</v>
      </c>
      <c r="R160">
        <v>0.53333333333333333</v>
      </c>
      <c r="S160">
        <v>8.7500000000000022E-2</v>
      </c>
      <c r="T160">
        <v>0.3081761006289308</v>
      </c>
      <c r="U160">
        <v>0.45945945945945948</v>
      </c>
      <c r="V160">
        <v>0.16666666666666666</v>
      </c>
      <c r="W160">
        <v>0.21052631578947367</v>
      </c>
      <c r="X160" t="s">
        <v>303</v>
      </c>
    </row>
    <row r="161" spans="1:24" x14ac:dyDescent="0.2">
      <c r="A161" t="s">
        <v>28</v>
      </c>
      <c r="B161">
        <v>74</v>
      </c>
      <c r="C161">
        <v>0.4</v>
      </c>
      <c r="D161">
        <f>1/21</f>
        <v>4.7619047619047616E-2</v>
      </c>
      <c r="E161">
        <v>0</v>
      </c>
      <c r="F161">
        <v>0</v>
      </c>
      <c r="G161">
        <v>1</v>
      </c>
      <c r="H161">
        <v>0.5</v>
      </c>
      <c r="I161">
        <v>0</v>
      </c>
      <c r="J161">
        <v>0.80466472303206993</v>
      </c>
      <c r="K161">
        <v>0.86268656716417924</v>
      </c>
      <c r="L161">
        <v>0.67500000000000071</v>
      </c>
      <c r="M161">
        <v>0.74166666666666714</v>
      </c>
      <c r="N161">
        <v>0.69705197827773469</v>
      </c>
      <c r="O161">
        <v>0.2</v>
      </c>
      <c r="P161">
        <v>0.22264150943396227</v>
      </c>
      <c r="Q161">
        <v>0.53398058252427172</v>
      </c>
      <c r="R161">
        <v>5.714285714285719E-2</v>
      </c>
      <c r="S161">
        <v>8.7500000000000022E-2</v>
      </c>
      <c r="T161">
        <v>0.29559748427672955</v>
      </c>
      <c r="U161">
        <v>0.45945945945945948</v>
      </c>
      <c r="V161">
        <v>0.16666666666666666</v>
      </c>
      <c r="W161">
        <v>0.21052631578947367</v>
      </c>
      <c r="X161" t="s">
        <v>303</v>
      </c>
    </row>
    <row r="162" spans="1:24" x14ac:dyDescent="0.2">
      <c r="A162" t="s">
        <v>27</v>
      </c>
      <c r="B162">
        <v>95</v>
      </c>
      <c r="C162">
        <v>0.2</v>
      </c>
      <c r="D162">
        <f>13/21</f>
        <v>0.61904761904761907</v>
      </c>
      <c r="E162">
        <v>0</v>
      </c>
      <c r="F162">
        <v>0</v>
      </c>
      <c r="G162">
        <v>1</v>
      </c>
      <c r="H162">
        <v>0.5</v>
      </c>
      <c r="I162">
        <v>0</v>
      </c>
      <c r="J162">
        <v>0.65597667638483947</v>
      </c>
      <c r="K162">
        <v>0.71194029850746299</v>
      </c>
      <c r="L162">
        <v>0.71666666666666734</v>
      </c>
      <c r="M162">
        <v>0.64166666666666694</v>
      </c>
      <c r="N162">
        <v>0.56788207913110944</v>
      </c>
      <c r="O162">
        <v>0.2</v>
      </c>
      <c r="P162">
        <v>0.30188679245283018</v>
      </c>
      <c r="Q162">
        <v>0.84466019417475713</v>
      </c>
      <c r="R162">
        <v>0.51428571428571435</v>
      </c>
      <c r="S162">
        <v>0.15625</v>
      </c>
      <c r="T162">
        <v>0.41509433962264153</v>
      </c>
      <c r="U162">
        <v>0.67567567567567566</v>
      </c>
      <c r="V162">
        <v>0.27777777777777779</v>
      </c>
      <c r="W162">
        <v>0.31578947368421051</v>
      </c>
      <c r="X162" t="s">
        <v>303</v>
      </c>
    </row>
    <row r="163" spans="1:24" x14ac:dyDescent="0.2">
      <c r="A163" t="s">
        <v>27</v>
      </c>
      <c r="B163">
        <v>161</v>
      </c>
      <c r="C163">
        <v>0.4</v>
      </c>
      <c r="D163">
        <f>1/21</f>
        <v>4.7619047619047616E-2</v>
      </c>
      <c r="E163">
        <v>1</v>
      </c>
      <c r="F163">
        <v>1</v>
      </c>
      <c r="G163">
        <v>1</v>
      </c>
      <c r="H163">
        <v>0.5</v>
      </c>
      <c r="I163">
        <v>0</v>
      </c>
      <c r="J163">
        <v>0.62099125364431496</v>
      </c>
      <c r="K163">
        <v>0.68059701492537306</v>
      </c>
      <c r="L163">
        <v>0.67500000000000071</v>
      </c>
      <c r="M163">
        <v>0.74166666666666714</v>
      </c>
      <c r="N163">
        <v>0.68425135764158262</v>
      </c>
      <c r="O163">
        <v>0.2</v>
      </c>
      <c r="P163">
        <v>0.34339622641509432</v>
      </c>
      <c r="Q163">
        <v>0.76699029126213614</v>
      </c>
      <c r="R163">
        <v>0.69047619047619058</v>
      </c>
      <c r="S163">
        <v>0.875</v>
      </c>
      <c r="T163">
        <v>0.29559748427672955</v>
      </c>
      <c r="U163">
        <v>0</v>
      </c>
      <c r="V163">
        <v>0.41666666666666669</v>
      </c>
      <c r="W163">
        <v>0.44736842105263158</v>
      </c>
      <c r="X163" t="s">
        <v>303</v>
      </c>
    </row>
    <row r="164" spans="1:24" x14ac:dyDescent="0.2">
      <c r="A164" t="s">
        <v>27</v>
      </c>
      <c r="B164">
        <v>192</v>
      </c>
      <c r="C164">
        <v>0.4</v>
      </c>
      <c r="D164">
        <f>17/21</f>
        <v>0.80952380952380953</v>
      </c>
      <c r="E164">
        <v>0</v>
      </c>
      <c r="F164">
        <v>0</v>
      </c>
      <c r="G164">
        <v>1</v>
      </c>
      <c r="H164">
        <v>0.5</v>
      </c>
      <c r="I164">
        <v>0</v>
      </c>
      <c r="J164">
        <v>0.42565597667638494</v>
      </c>
      <c r="K164">
        <v>0.53283582089552262</v>
      </c>
      <c r="L164">
        <v>0.375</v>
      </c>
      <c r="M164">
        <v>0.54166666666666663</v>
      </c>
      <c r="N164">
        <v>0.35182311869666411</v>
      </c>
      <c r="O164">
        <v>0.2</v>
      </c>
      <c r="P164">
        <v>0.17735849056603772</v>
      </c>
      <c r="Q164">
        <v>0.57281553398058249</v>
      </c>
      <c r="R164">
        <v>0.34761904761904761</v>
      </c>
      <c r="S164">
        <v>0.11250000000000004</v>
      </c>
      <c r="T164">
        <v>0.33333333333333331</v>
      </c>
      <c r="U164">
        <v>0.89189189189189189</v>
      </c>
      <c r="V164">
        <v>0.27777777777777779</v>
      </c>
      <c r="W164">
        <v>0.34210526315789475</v>
      </c>
      <c r="X164" t="s">
        <v>303</v>
      </c>
    </row>
    <row r="165" spans="1:24" x14ac:dyDescent="0.2">
      <c r="A165" t="s">
        <v>28</v>
      </c>
      <c r="B165">
        <v>93</v>
      </c>
      <c r="C165">
        <v>0.4</v>
      </c>
      <c r="D165">
        <f>1/21</f>
        <v>4.7619047619047616E-2</v>
      </c>
      <c r="E165">
        <v>1</v>
      </c>
      <c r="F165">
        <v>1</v>
      </c>
      <c r="G165">
        <v>1</v>
      </c>
      <c r="H165">
        <v>0.5</v>
      </c>
      <c r="I165">
        <v>0</v>
      </c>
      <c r="J165">
        <v>0.80466472303206993</v>
      </c>
      <c r="K165">
        <v>0.86268656716417924</v>
      </c>
      <c r="L165">
        <v>0.67500000000000071</v>
      </c>
      <c r="M165">
        <v>0.90833333333333377</v>
      </c>
      <c r="N165">
        <v>0.77463149728471681</v>
      </c>
      <c r="O165">
        <v>0.2</v>
      </c>
      <c r="P165">
        <v>0.34339622641509432</v>
      </c>
      <c r="Q165">
        <v>0.76699029126213614</v>
      </c>
      <c r="R165">
        <v>0.69047619047619058</v>
      </c>
      <c r="S165">
        <v>0.875</v>
      </c>
      <c r="T165">
        <v>0.29559748427672955</v>
      </c>
      <c r="U165">
        <v>0</v>
      </c>
      <c r="V165">
        <v>0.33333333333333331</v>
      </c>
      <c r="W165">
        <v>0.23684210526315788</v>
      </c>
      <c r="X165" t="s">
        <v>303</v>
      </c>
    </row>
    <row r="166" spans="1:24" x14ac:dyDescent="0.2">
      <c r="A166" t="s">
        <v>26</v>
      </c>
      <c r="B166">
        <v>194</v>
      </c>
      <c r="C166">
        <v>0.4</v>
      </c>
      <c r="D166">
        <f>19/21</f>
        <v>0.90476190476190477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0.37609329446064144</v>
      </c>
      <c r="K166">
        <v>0.55373134328358198</v>
      </c>
      <c r="L166">
        <v>0.63333333333333408</v>
      </c>
      <c r="M166">
        <v>0.35000000000000026</v>
      </c>
      <c r="N166">
        <v>0.60705973622963538</v>
      </c>
      <c r="O166">
        <v>0.3</v>
      </c>
      <c r="P166">
        <v>0.26415094339622641</v>
      </c>
      <c r="Q166">
        <v>0.21359223300970853</v>
      </c>
      <c r="R166">
        <v>0.6333333333333333</v>
      </c>
      <c r="S166">
        <v>0</v>
      </c>
      <c r="T166">
        <v>0.70440251572327039</v>
      </c>
      <c r="U166">
        <v>0.72972972972972971</v>
      </c>
      <c r="V166">
        <v>8.3333333333333329E-2</v>
      </c>
      <c r="W166">
        <v>0.15789473684210525</v>
      </c>
      <c r="X166" s="10" t="s">
        <v>303</v>
      </c>
    </row>
    <row r="167" spans="1:24" x14ac:dyDescent="0.2">
      <c r="A167" t="s">
        <v>26</v>
      </c>
      <c r="B167">
        <v>194</v>
      </c>
      <c r="C167">
        <v>1</v>
      </c>
      <c r="D167">
        <f>8/21</f>
        <v>0.38095238095238093</v>
      </c>
      <c r="E167">
        <v>0</v>
      </c>
      <c r="F167">
        <v>0</v>
      </c>
      <c r="G167">
        <v>0</v>
      </c>
      <c r="H167">
        <v>0.5</v>
      </c>
      <c r="I167">
        <v>0</v>
      </c>
      <c r="J167">
        <v>0.13702623906705544</v>
      </c>
      <c r="K167">
        <v>0.4417910447761193</v>
      </c>
      <c r="L167">
        <v>0.63333333333333408</v>
      </c>
      <c r="M167">
        <v>0.1583333333333338</v>
      </c>
      <c r="N167">
        <v>0.61404189294026379</v>
      </c>
      <c r="O167">
        <v>0.4</v>
      </c>
      <c r="P167">
        <v>0.45283018867924529</v>
      </c>
      <c r="Q167">
        <v>0.50485436893203894</v>
      </c>
      <c r="R167">
        <v>0.57142857142857151</v>
      </c>
      <c r="S167">
        <v>0.125</v>
      </c>
      <c r="T167">
        <v>0.70440251572327039</v>
      </c>
      <c r="U167">
        <v>0.56756756756756754</v>
      </c>
      <c r="V167">
        <v>0.16666666666666666</v>
      </c>
      <c r="W167">
        <v>0.23684210526315788</v>
      </c>
      <c r="X167" t="s">
        <v>303</v>
      </c>
    </row>
    <row r="168" spans="1:24" x14ac:dyDescent="0.2">
      <c r="A168" t="s">
        <v>27</v>
      </c>
      <c r="B168">
        <v>164</v>
      </c>
      <c r="C168">
        <v>0.8</v>
      </c>
      <c r="D168">
        <f>19/21</f>
        <v>0.90476190476190477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0.37317784256559788</v>
      </c>
      <c r="K168">
        <v>0.52985074626865669</v>
      </c>
      <c r="L168">
        <v>0.50833333333333408</v>
      </c>
      <c r="M168">
        <v>0.54166666666666663</v>
      </c>
      <c r="N168">
        <v>0.51823118696664083</v>
      </c>
      <c r="O168">
        <v>0.3</v>
      </c>
      <c r="P168">
        <v>0.28301886792452829</v>
      </c>
      <c r="Q168">
        <v>0.27184466019417464</v>
      </c>
      <c r="R168">
        <v>0.6333333333333333</v>
      </c>
      <c r="S168">
        <v>6.25E-2</v>
      </c>
      <c r="T168">
        <v>0.42138364779874216</v>
      </c>
      <c r="U168">
        <v>0.72972972972972971</v>
      </c>
      <c r="V168">
        <v>0.1388888888888889</v>
      </c>
      <c r="W168">
        <v>0.15789473684210525</v>
      </c>
      <c r="X168" t="s">
        <v>304</v>
      </c>
    </row>
    <row r="169" spans="1:24" x14ac:dyDescent="0.2">
      <c r="A169" t="s">
        <v>24</v>
      </c>
      <c r="B169">
        <v>134</v>
      </c>
      <c r="C169">
        <v>0.8</v>
      </c>
      <c r="D169">
        <f>12/21</f>
        <v>0.5714285714285714</v>
      </c>
      <c r="E169">
        <v>0</v>
      </c>
      <c r="F169">
        <v>0</v>
      </c>
      <c r="G169">
        <v>0</v>
      </c>
      <c r="H169">
        <v>0.5</v>
      </c>
      <c r="I169">
        <v>0</v>
      </c>
      <c r="J169">
        <v>0.34402332361516058</v>
      </c>
      <c r="K169">
        <v>0.52388059701492529</v>
      </c>
      <c r="L169">
        <v>0.44166666666666643</v>
      </c>
      <c r="M169">
        <v>0.43333333333333357</v>
      </c>
      <c r="N169">
        <v>0.57680372381691236</v>
      </c>
      <c r="O169">
        <v>0.2</v>
      </c>
      <c r="P169">
        <v>0.32075471698113206</v>
      </c>
      <c r="Q169">
        <v>0.6893203883495147</v>
      </c>
      <c r="R169">
        <v>0.68095238095238098</v>
      </c>
      <c r="S169">
        <v>0.14375000000000004</v>
      </c>
      <c r="T169">
        <v>0.42767295597484278</v>
      </c>
      <c r="U169">
        <v>0.35135135135135137</v>
      </c>
      <c r="V169">
        <v>0.30555555555555558</v>
      </c>
      <c r="W169">
        <v>0.36842105263157893</v>
      </c>
      <c r="X169" t="s">
        <v>304</v>
      </c>
    </row>
    <row r="170" spans="1:24" x14ac:dyDescent="0.2">
      <c r="A170" t="s">
        <v>27</v>
      </c>
      <c r="B170">
        <v>158</v>
      </c>
      <c r="C170">
        <v>0.6</v>
      </c>
      <c r="D170">
        <f>19/21</f>
        <v>0.90476190476190477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0.55976676384839641</v>
      </c>
      <c r="K170">
        <v>0.77014925373134324</v>
      </c>
      <c r="L170">
        <v>0.92500000000000071</v>
      </c>
      <c r="M170">
        <v>0.65833333333333377</v>
      </c>
      <c r="N170">
        <v>0.525989138867339</v>
      </c>
      <c r="O170">
        <v>0.3</v>
      </c>
      <c r="P170">
        <v>0.28301886792452829</v>
      </c>
      <c r="Q170">
        <v>0.27184466019417464</v>
      </c>
      <c r="R170">
        <v>0.6333333333333333</v>
      </c>
      <c r="S170">
        <v>9.375E-2</v>
      </c>
      <c r="T170">
        <v>0.38993710691823902</v>
      </c>
      <c r="U170">
        <v>0.72972972972972971</v>
      </c>
      <c r="V170">
        <v>0.16666666666666666</v>
      </c>
      <c r="W170">
        <v>0.23684210526315788</v>
      </c>
      <c r="X170" t="s">
        <v>304</v>
      </c>
    </row>
    <row r="171" spans="1:24" x14ac:dyDescent="0.2">
      <c r="A171" t="s">
        <v>27</v>
      </c>
      <c r="B171">
        <v>161</v>
      </c>
      <c r="C171">
        <v>0.4</v>
      </c>
      <c r="D171">
        <f>1/21</f>
        <v>4.7619047619047616E-2</v>
      </c>
      <c r="E171">
        <v>1</v>
      </c>
      <c r="F171">
        <v>1</v>
      </c>
      <c r="G171">
        <v>1</v>
      </c>
      <c r="H171">
        <v>0.5</v>
      </c>
      <c r="I171">
        <v>0</v>
      </c>
      <c r="J171">
        <v>0.62099125364431496</v>
      </c>
      <c r="K171">
        <v>0.68059701492537306</v>
      </c>
      <c r="L171">
        <v>0.67500000000000071</v>
      </c>
      <c r="M171">
        <v>0.74166666666666714</v>
      </c>
      <c r="N171">
        <v>0.68425135764158262</v>
      </c>
      <c r="O171">
        <v>0.2</v>
      </c>
      <c r="P171">
        <v>0.34339622641509432</v>
      </c>
      <c r="Q171">
        <v>0.76699029126213614</v>
      </c>
      <c r="R171">
        <v>0.69047619047619058</v>
      </c>
      <c r="S171">
        <v>0.875</v>
      </c>
      <c r="T171">
        <v>0.29559748427672955</v>
      </c>
      <c r="U171">
        <v>0</v>
      </c>
      <c r="V171">
        <v>0.41666666666666669</v>
      </c>
      <c r="W171">
        <v>0.44736842105263158</v>
      </c>
      <c r="X171" t="s">
        <v>304</v>
      </c>
    </row>
    <row r="172" spans="1:24" x14ac:dyDescent="0.2">
      <c r="A172" t="s">
        <v>26</v>
      </c>
      <c r="B172">
        <v>150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0.36443148688046634</v>
      </c>
      <c r="K172">
        <v>0.67910447761194026</v>
      </c>
      <c r="L172">
        <v>0.51666666666666694</v>
      </c>
      <c r="M172">
        <v>0.69166666666666698</v>
      </c>
      <c r="N172">
        <v>0.51202482544608219</v>
      </c>
      <c r="O172">
        <v>0.2</v>
      </c>
      <c r="P172">
        <v>0.22641509433962265</v>
      </c>
      <c r="Q172">
        <v>0.61165048543689327</v>
      </c>
      <c r="R172">
        <v>0.47619047619047616</v>
      </c>
      <c r="S172">
        <v>0.125</v>
      </c>
      <c r="T172">
        <v>0.70440251572327039</v>
      </c>
      <c r="U172">
        <v>0.72972972972972971</v>
      </c>
      <c r="V172">
        <v>0.16666666666666666</v>
      </c>
      <c r="W172">
        <v>0.26315789473684209</v>
      </c>
      <c r="X172" t="s">
        <v>304</v>
      </c>
    </row>
    <row r="173" spans="1:24" x14ac:dyDescent="0.2">
      <c r="A173" t="s">
        <v>27</v>
      </c>
      <c r="B173">
        <v>161</v>
      </c>
      <c r="C173">
        <v>0.4</v>
      </c>
      <c r="D173">
        <f>1/21</f>
        <v>4.7619047619047616E-2</v>
      </c>
      <c r="E173">
        <v>0</v>
      </c>
      <c r="F173">
        <v>1</v>
      </c>
      <c r="G173">
        <v>1</v>
      </c>
      <c r="H173">
        <v>0.5</v>
      </c>
      <c r="I173">
        <v>0</v>
      </c>
      <c r="J173">
        <v>0.62390670553935856</v>
      </c>
      <c r="K173">
        <v>0.68059701492537306</v>
      </c>
      <c r="L173">
        <v>0.66666666666666663</v>
      </c>
      <c r="M173">
        <v>0.68333333333333357</v>
      </c>
      <c r="N173">
        <v>0.63692785104732352</v>
      </c>
      <c r="O173">
        <v>0.2</v>
      </c>
      <c r="P173">
        <v>0.27547169811320754</v>
      </c>
      <c r="Q173">
        <v>0.67961165048543681</v>
      </c>
      <c r="R173">
        <v>0.54285714285714293</v>
      </c>
      <c r="S173">
        <v>0</v>
      </c>
      <c r="T173">
        <v>0.5911949685534591</v>
      </c>
      <c r="U173">
        <v>0.78378378378378377</v>
      </c>
      <c r="V173">
        <v>0.1388888888888889</v>
      </c>
      <c r="W173">
        <v>0.21052631578947367</v>
      </c>
      <c r="X173" t="s">
        <v>304</v>
      </c>
    </row>
    <row r="174" spans="1:24" x14ac:dyDescent="0.2">
      <c r="A174" t="s">
        <v>27</v>
      </c>
      <c r="B174">
        <v>118</v>
      </c>
      <c r="C174">
        <v>0.4</v>
      </c>
      <c r="D174">
        <f>5/21</f>
        <v>0.23809523809523808</v>
      </c>
      <c r="E174">
        <v>0</v>
      </c>
      <c r="F174">
        <v>0</v>
      </c>
      <c r="G174">
        <v>1</v>
      </c>
      <c r="H174">
        <v>0.5</v>
      </c>
      <c r="I174">
        <v>0</v>
      </c>
      <c r="J174">
        <v>0.53352769679300305</v>
      </c>
      <c r="K174">
        <v>0.5059701492537314</v>
      </c>
      <c r="L174">
        <v>0.48333333333333311</v>
      </c>
      <c r="M174">
        <v>0.55000000000000016</v>
      </c>
      <c r="N174">
        <v>0.45849495733126455</v>
      </c>
      <c r="O174">
        <v>0.2</v>
      </c>
      <c r="P174">
        <v>0.2981132075471698</v>
      </c>
      <c r="Q174">
        <v>0.8252427184466018</v>
      </c>
      <c r="R174">
        <v>0.5190476190476192</v>
      </c>
      <c r="S174">
        <v>6.25E-2</v>
      </c>
      <c r="T174">
        <v>0.45283018867924529</v>
      </c>
      <c r="U174">
        <v>0.45945945945945948</v>
      </c>
      <c r="V174">
        <v>0.16666666666666666</v>
      </c>
      <c r="W174">
        <v>0.28947368421052633</v>
      </c>
      <c r="X174" t="s">
        <v>304</v>
      </c>
    </row>
    <row r="175" spans="1:24" x14ac:dyDescent="0.2">
      <c r="A175" t="s">
        <v>27</v>
      </c>
      <c r="B175">
        <v>65</v>
      </c>
      <c r="C175">
        <v>0.4</v>
      </c>
      <c r="D175">
        <f>5/21</f>
        <v>0.23809523809523808</v>
      </c>
      <c r="E175">
        <v>1</v>
      </c>
      <c r="F175">
        <v>0</v>
      </c>
      <c r="G175">
        <v>1</v>
      </c>
      <c r="H175">
        <v>0.5</v>
      </c>
      <c r="I175">
        <v>0</v>
      </c>
      <c r="J175">
        <v>0.53352769679300305</v>
      </c>
      <c r="K175">
        <v>0.5059701492537314</v>
      </c>
      <c r="L175">
        <v>0.48333333333333311</v>
      </c>
      <c r="M175">
        <v>0.55000000000000016</v>
      </c>
      <c r="N175">
        <v>0.47013188518231186</v>
      </c>
      <c r="O175">
        <v>0.2</v>
      </c>
      <c r="P175">
        <v>0.27547169811320754</v>
      </c>
      <c r="Q175">
        <v>0.50485436893203894</v>
      </c>
      <c r="R175">
        <v>0.74761904761904774</v>
      </c>
      <c r="S175">
        <v>0.9375</v>
      </c>
      <c r="T175">
        <v>0.15094339622641509</v>
      </c>
      <c r="U175">
        <v>2.7027027027027029E-2</v>
      </c>
      <c r="V175">
        <v>0.5</v>
      </c>
      <c r="W175">
        <v>0.60526315789473684</v>
      </c>
      <c r="X175" t="s">
        <v>304</v>
      </c>
    </row>
    <row r="176" spans="1:24" x14ac:dyDescent="0.2">
      <c r="A176" t="s">
        <v>26</v>
      </c>
      <c r="B176">
        <v>231</v>
      </c>
      <c r="C176">
        <v>0.6</v>
      </c>
      <c r="D176">
        <f>8/21</f>
        <v>0.38095238095238093</v>
      </c>
      <c r="E176">
        <v>0</v>
      </c>
      <c r="F176">
        <v>0</v>
      </c>
      <c r="G176">
        <v>0</v>
      </c>
      <c r="H176">
        <v>0.5</v>
      </c>
      <c r="I176">
        <v>0</v>
      </c>
      <c r="J176">
        <v>0.36734693877551033</v>
      </c>
      <c r="K176">
        <v>0.5582089552238807</v>
      </c>
      <c r="L176">
        <v>0.63333333333333408</v>
      </c>
      <c r="M176">
        <v>0.1583333333333338</v>
      </c>
      <c r="N176">
        <v>0.64041892940263767</v>
      </c>
      <c r="O176">
        <v>0.4</v>
      </c>
      <c r="P176">
        <v>0.45283018867924529</v>
      </c>
      <c r="Q176">
        <v>0.50485436893203894</v>
      </c>
      <c r="R176">
        <v>0.57142857142857151</v>
      </c>
      <c r="S176">
        <v>0.125</v>
      </c>
      <c r="T176">
        <v>0.70440251572327039</v>
      </c>
      <c r="U176">
        <v>0.56756756756756754</v>
      </c>
      <c r="V176">
        <v>0.16666666666666666</v>
      </c>
      <c r="W176">
        <v>0.23684210526315788</v>
      </c>
      <c r="X176" t="s">
        <v>304</v>
      </c>
    </row>
    <row r="177" spans="1:24" x14ac:dyDescent="0.2">
      <c r="A177" t="s">
        <v>27</v>
      </c>
      <c r="B177">
        <v>103</v>
      </c>
      <c r="C177">
        <v>0</v>
      </c>
      <c r="D177">
        <f>13/21</f>
        <v>0.61904761904761907</v>
      </c>
      <c r="E177">
        <v>0</v>
      </c>
      <c r="F177">
        <v>1</v>
      </c>
      <c r="G177">
        <v>1</v>
      </c>
      <c r="H177">
        <v>0.5</v>
      </c>
      <c r="I177">
        <v>0</v>
      </c>
      <c r="J177">
        <v>0.5160349854227404</v>
      </c>
      <c r="K177">
        <v>0.71194029850746299</v>
      </c>
      <c r="L177">
        <v>0.57500000000000051</v>
      </c>
      <c r="M177">
        <v>0.70000000000000051</v>
      </c>
      <c r="N177">
        <v>0.60395655546935612</v>
      </c>
      <c r="O177">
        <v>0.2</v>
      </c>
      <c r="P177">
        <v>0.26037735849056604</v>
      </c>
      <c r="Q177">
        <v>0.6893203883495147</v>
      </c>
      <c r="R177">
        <v>0.51428571428571435</v>
      </c>
      <c r="S177">
        <v>3.125E-2</v>
      </c>
      <c r="T177">
        <v>0.71698113207547165</v>
      </c>
      <c r="U177">
        <v>0.51351351351351349</v>
      </c>
      <c r="V177">
        <v>0.1111111111111111</v>
      </c>
      <c r="W177">
        <v>0.15789473684210525</v>
      </c>
      <c r="X177" t="s">
        <v>304</v>
      </c>
    </row>
    <row r="178" spans="1:24" x14ac:dyDescent="0.2">
      <c r="A178" t="s">
        <v>27</v>
      </c>
      <c r="B178">
        <v>104</v>
      </c>
      <c r="C178">
        <v>0.8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0.36443148688046634</v>
      </c>
      <c r="K178">
        <v>0.67910447761194026</v>
      </c>
      <c r="L178">
        <v>0.51666666666666694</v>
      </c>
      <c r="M178">
        <v>0.69166666666666698</v>
      </c>
      <c r="N178">
        <v>0.52715283165244375</v>
      </c>
      <c r="O178">
        <v>0.2</v>
      </c>
      <c r="P178">
        <v>0.22641509433962265</v>
      </c>
      <c r="Q178">
        <v>0.61165048543689327</v>
      </c>
      <c r="R178">
        <v>0.47619047619047616</v>
      </c>
      <c r="S178">
        <v>0.125</v>
      </c>
      <c r="T178">
        <v>0.70440251572327039</v>
      </c>
      <c r="U178">
        <v>0.72972972972972971</v>
      </c>
      <c r="V178">
        <v>0.16666666666666666</v>
      </c>
      <c r="W178">
        <v>0.26315789473684209</v>
      </c>
      <c r="X178" t="s">
        <v>304</v>
      </c>
    </row>
    <row r="179" spans="1:24" x14ac:dyDescent="0.2">
      <c r="A179" t="s">
        <v>28</v>
      </c>
      <c r="B179">
        <v>108</v>
      </c>
      <c r="C179">
        <v>0.6</v>
      </c>
      <c r="D179">
        <f>19/21</f>
        <v>0.90476190476190477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0.55976676384839641</v>
      </c>
      <c r="K179">
        <v>0.77014925373134324</v>
      </c>
      <c r="L179">
        <v>0.92500000000000071</v>
      </c>
      <c r="M179">
        <v>0.65833333333333377</v>
      </c>
      <c r="N179">
        <v>0.5686578743211792</v>
      </c>
      <c r="O179">
        <v>0.3</v>
      </c>
      <c r="P179">
        <v>0.28301886792452829</v>
      </c>
      <c r="Q179">
        <v>0.27184466019417464</v>
      </c>
      <c r="R179">
        <v>0.6333333333333333</v>
      </c>
      <c r="S179">
        <v>9.375E-2</v>
      </c>
      <c r="T179">
        <v>0.38993710691823902</v>
      </c>
      <c r="U179">
        <v>0.72972972972972971</v>
      </c>
      <c r="V179">
        <v>0.16666666666666666</v>
      </c>
      <c r="W179">
        <v>0.23684210526315788</v>
      </c>
      <c r="X179" t="s">
        <v>304</v>
      </c>
    </row>
    <row r="180" spans="1:24" x14ac:dyDescent="0.2">
      <c r="A180" t="s">
        <v>28</v>
      </c>
      <c r="B180">
        <v>74</v>
      </c>
      <c r="C180">
        <v>0.2</v>
      </c>
      <c r="D180">
        <f>13/21</f>
        <v>0.61904761904761907</v>
      </c>
      <c r="E180">
        <v>0</v>
      </c>
      <c r="F180">
        <v>1</v>
      </c>
      <c r="G180">
        <v>1</v>
      </c>
      <c r="H180">
        <v>0.5</v>
      </c>
      <c r="I180">
        <v>0</v>
      </c>
      <c r="J180">
        <v>0.5160349854227404</v>
      </c>
      <c r="K180">
        <v>0.71194029850746299</v>
      </c>
      <c r="L180">
        <v>0.57500000000000051</v>
      </c>
      <c r="M180">
        <v>0.80833333333333357</v>
      </c>
      <c r="N180">
        <v>0.64740108611326608</v>
      </c>
      <c r="O180">
        <v>0.2</v>
      </c>
      <c r="P180">
        <v>0.26037735849056604</v>
      </c>
      <c r="Q180">
        <v>0.6893203883495147</v>
      </c>
      <c r="R180">
        <v>0.51428571428571435</v>
      </c>
      <c r="S180">
        <v>3.125E-2</v>
      </c>
      <c r="T180">
        <v>0.71698113207547165</v>
      </c>
      <c r="U180">
        <v>0.51351351351351349</v>
      </c>
      <c r="V180">
        <v>0.1111111111111111</v>
      </c>
      <c r="W180">
        <v>0.15789473684210525</v>
      </c>
      <c r="X180" t="s">
        <v>304</v>
      </c>
    </row>
    <row r="181" spans="1:24" x14ac:dyDescent="0.2">
      <c r="A181" t="s">
        <v>27</v>
      </c>
      <c r="B181">
        <v>95</v>
      </c>
      <c r="C181">
        <v>0.2</v>
      </c>
      <c r="D181">
        <f>13/21</f>
        <v>0.61904761904761907</v>
      </c>
      <c r="E181">
        <v>0</v>
      </c>
      <c r="F181">
        <v>1</v>
      </c>
      <c r="G181">
        <v>1</v>
      </c>
      <c r="H181">
        <v>0.5</v>
      </c>
      <c r="I181">
        <v>0</v>
      </c>
      <c r="J181">
        <v>0.65597667638483947</v>
      </c>
      <c r="K181">
        <v>0.71194029850746299</v>
      </c>
      <c r="L181">
        <v>0.70833333333333337</v>
      </c>
      <c r="M181">
        <v>0.64166666666666694</v>
      </c>
      <c r="N181">
        <v>0.60550814584949575</v>
      </c>
      <c r="O181">
        <v>0.2</v>
      </c>
      <c r="P181">
        <v>0.30188679245283018</v>
      </c>
      <c r="Q181">
        <v>0.84466019417475713</v>
      </c>
      <c r="R181">
        <v>0.51428571428571435</v>
      </c>
      <c r="S181">
        <v>0.10624999999999996</v>
      </c>
      <c r="T181">
        <v>0.70440251572327039</v>
      </c>
      <c r="U181">
        <v>0.6216216216216216</v>
      </c>
      <c r="V181">
        <v>0.16666666666666666</v>
      </c>
      <c r="W181">
        <v>0.23684210526315788</v>
      </c>
      <c r="X181" t="s">
        <v>304</v>
      </c>
    </row>
    <row r="182" spans="1:24" x14ac:dyDescent="0.2">
      <c r="A182" t="s">
        <v>26</v>
      </c>
      <c r="B182">
        <v>194</v>
      </c>
      <c r="C182">
        <v>1</v>
      </c>
      <c r="D182">
        <f>8/21</f>
        <v>0.38095238095238093</v>
      </c>
      <c r="E182">
        <v>0</v>
      </c>
      <c r="F182">
        <v>1</v>
      </c>
      <c r="G182">
        <v>0</v>
      </c>
      <c r="H182">
        <v>0.5</v>
      </c>
      <c r="I182">
        <v>0</v>
      </c>
      <c r="J182">
        <v>0.13702623906705544</v>
      </c>
      <c r="K182">
        <v>0.4417910447761193</v>
      </c>
      <c r="L182">
        <v>0.63333333333333408</v>
      </c>
      <c r="M182">
        <v>0.1583333333333338</v>
      </c>
      <c r="N182">
        <v>0.64041892940263767</v>
      </c>
      <c r="O182">
        <v>0.4</v>
      </c>
      <c r="P182">
        <v>0.45283018867924529</v>
      </c>
      <c r="Q182">
        <v>0.50485436893203894</v>
      </c>
      <c r="R182">
        <v>0.57142857142857151</v>
      </c>
      <c r="S182">
        <v>4.9999999999999989E-2</v>
      </c>
      <c r="T182">
        <v>0.95597484276729561</v>
      </c>
      <c r="U182">
        <v>0.56756756756756754</v>
      </c>
      <c r="V182">
        <v>0.1111111111111111</v>
      </c>
      <c r="W182">
        <v>0.18421052631578946</v>
      </c>
      <c r="X182" t="s">
        <v>304</v>
      </c>
    </row>
    <row r="183" spans="1:24" x14ac:dyDescent="0.2">
      <c r="A183" t="s">
        <v>27</v>
      </c>
      <c r="B183">
        <v>188</v>
      </c>
      <c r="C183">
        <v>0.4</v>
      </c>
      <c r="D183">
        <f>17/21</f>
        <v>0.80952380952380953</v>
      </c>
      <c r="E183">
        <v>0</v>
      </c>
      <c r="F183">
        <v>0</v>
      </c>
      <c r="G183">
        <v>0</v>
      </c>
      <c r="H183">
        <v>0.5</v>
      </c>
      <c r="I183">
        <v>0</v>
      </c>
      <c r="J183">
        <v>0.42565597667638494</v>
      </c>
      <c r="K183">
        <v>0.53283582089552262</v>
      </c>
      <c r="L183">
        <v>0.375</v>
      </c>
      <c r="M183">
        <v>0.54166666666666663</v>
      </c>
      <c r="N183">
        <v>0.474010861132661</v>
      </c>
      <c r="O183">
        <v>0.4</v>
      </c>
      <c r="P183">
        <v>0.38867924528301889</v>
      </c>
      <c r="Q183">
        <v>0.38834951456310679</v>
      </c>
      <c r="R183">
        <v>0.53333333333333333</v>
      </c>
      <c r="S183">
        <v>0.125</v>
      </c>
      <c r="T183">
        <v>0.45911949685534592</v>
      </c>
      <c r="U183">
        <v>5.4054054054054057E-2</v>
      </c>
      <c r="V183">
        <v>0.22222222222222221</v>
      </c>
      <c r="W183">
        <v>0.31578947368421051</v>
      </c>
      <c r="X183" t="s">
        <v>304</v>
      </c>
    </row>
    <row r="184" spans="1:24" x14ac:dyDescent="0.2">
      <c r="A184" t="s">
        <v>27</v>
      </c>
      <c r="B184">
        <v>188</v>
      </c>
      <c r="C184">
        <v>0.4</v>
      </c>
      <c r="D184">
        <f>17/21</f>
        <v>0.80952380952380953</v>
      </c>
      <c r="E184">
        <v>0</v>
      </c>
      <c r="F184">
        <v>0</v>
      </c>
      <c r="G184">
        <v>1</v>
      </c>
      <c r="H184">
        <v>0.5</v>
      </c>
      <c r="I184">
        <v>0</v>
      </c>
      <c r="J184">
        <v>0.42565597667638494</v>
      </c>
      <c r="K184">
        <v>0.53283582089552262</v>
      </c>
      <c r="L184">
        <v>0.375</v>
      </c>
      <c r="M184">
        <v>0.54166666666666663</v>
      </c>
      <c r="N184">
        <v>0.49534522885958104</v>
      </c>
      <c r="O184" s="1">
        <v>0.4</v>
      </c>
      <c r="P184">
        <v>0.38867924528301889</v>
      </c>
      <c r="Q184">
        <v>0.38834951456310679</v>
      </c>
      <c r="R184">
        <v>0.53333333333333333</v>
      </c>
      <c r="S184">
        <v>0.125</v>
      </c>
      <c r="T184">
        <v>0.45911949685534592</v>
      </c>
      <c r="U184">
        <v>5.4054054054054057E-2</v>
      </c>
      <c r="V184">
        <v>0.22222222222222221</v>
      </c>
      <c r="W184">
        <v>0.31578947368421051</v>
      </c>
      <c r="X184" t="s">
        <v>304</v>
      </c>
    </row>
    <row r="185" spans="1:24" ht="15" x14ac:dyDescent="0.25">
      <c r="A185" t="s">
        <v>26</v>
      </c>
      <c r="B185">
        <v>186</v>
      </c>
      <c r="C185">
        <v>0.6</v>
      </c>
      <c r="D185">
        <v>1</v>
      </c>
      <c r="E185">
        <v>0</v>
      </c>
      <c r="F185">
        <v>0</v>
      </c>
      <c r="G185">
        <v>0</v>
      </c>
      <c r="H185">
        <v>0.5</v>
      </c>
      <c r="I185">
        <v>0</v>
      </c>
      <c r="J185">
        <v>0.34402332361516058</v>
      </c>
      <c r="K185">
        <v>0.51641791044776109</v>
      </c>
      <c r="L185">
        <v>1</v>
      </c>
      <c r="M185">
        <v>0.22500000000000023</v>
      </c>
      <c r="N185">
        <v>0.72847168347556246</v>
      </c>
      <c r="O185">
        <v>0.6</v>
      </c>
      <c r="P185">
        <v>0.53584905660377358</v>
      </c>
      <c r="Q185">
        <v>1</v>
      </c>
      <c r="R185">
        <v>0.49523809523809526</v>
      </c>
      <c r="S185">
        <v>0.1875</v>
      </c>
      <c r="T185">
        <v>0.56961635220125784</v>
      </c>
      <c r="U185">
        <v>0.86486486486486491</v>
      </c>
      <c r="V185">
        <v>0.1111111111111111</v>
      </c>
      <c r="W185">
        <v>0.31578947368421051</v>
      </c>
      <c r="X185" s="4" t="s">
        <v>304</v>
      </c>
    </row>
    <row r="186" spans="1:24" x14ac:dyDescent="0.2">
      <c r="A186" t="s">
        <v>27</v>
      </c>
      <c r="B186">
        <v>95</v>
      </c>
      <c r="C186">
        <v>0.2</v>
      </c>
      <c r="D186">
        <f>13/21</f>
        <v>0.61904761904761907</v>
      </c>
      <c r="E186">
        <v>0</v>
      </c>
      <c r="F186">
        <v>0</v>
      </c>
      <c r="G186">
        <v>1</v>
      </c>
      <c r="H186">
        <v>0.5</v>
      </c>
      <c r="I186">
        <v>0</v>
      </c>
      <c r="J186">
        <v>0.65597667638483947</v>
      </c>
      <c r="K186">
        <v>0.71194029850746299</v>
      </c>
      <c r="L186">
        <v>0.71666666666666734</v>
      </c>
      <c r="M186">
        <v>0.64166666666666694</v>
      </c>
      <c r="N186">
        <v>0.59115593483320406</v>
      </c>
      <c r="O186" s="1">
        <v>0.4</v>
      </c>
      <c r="P186">
        <v>0.42264150943396228</v>
      </c>
      <c r="Q186">
        <v>0.65048543689320393</v>
      </c>
      <c r="R186">
        <v>0.38095238095238104</v>
      </c>
      <c r="S186">
        <v>0.11250000000000004</v>
      </c>
      <c r="T186">
        <v>0.54088050314465408</v>
      </c>
      <c r="U186">
        <v>0.72972972972972971</v>
      </c>
      <c r="V186">
        <v>0.1388888888888889</v>
      </c>
      <c r="W186">
        <v>0.18421052631578946</v>
      </c>
      <c r="X186" t="s">
        <v>304</v>
      </c>
    </row>
    <row r="187" spans="1:24" x14ac:dyDescent="0.2">
      <c r="A187" t="s">
        <v>26</v>
      </c>
      <c r="B187">
        <v>186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0.5</v>
      </c>
      <c r="I187">
        <v>0</v>
      </c>
      <c r="J187">
        <v>0.2303206997084549</v>
      </c>
      <c r="K187">
        <v>0.41492537313432853</v>
      </c>
      <c r="L187">
        <v>0.66666666666666663</v>
      </c>
      <c r="M187">
        <v>0.20000000000000048</v>
      </c>
      <c r="N187">
        <v>0.50038789759503488</v>
      </c>
      <c r="O187">
        <v>0.2</v>
      </c>
      <c r="P187">
        <v>0.33962264150943394</v>
      </c>
      <c r="Q187">
        <v>1</v>
      </c>
      <c r="R187">
        <v>0.49523809523809526</v>
      </c>
      <c r="S187">
        <v>0.15625</v>
      </c>
      <c r="T187">
        <v>0.59748427672955973</v>
      </c>
      <c r="U187">
        <v>0.72972972972972971</v>
      </c>
      <c r="V187">
        <v>0.16666666666666666</v>
      </c>
      <c r="W187">
        <v>0.28947368421052633</v>
      </c>
      <c r="X187" t="s">
        <v>304</v>
      </c>
    </row>
    <row r="188" spans="1:24" x14ac:dyDescent="0.2">
      <c r="A188" t="s">
        <v>27</v>
      </c>
      <c r="B188">
        <v>95</v>
      </c>
      <c r="C188">
        <v>0.2</v>
      </c>
      <c r="D188">
        <f>13/21</f>
        <v>0.61904761904761907</v>
      </c>
      <c r="E188">
        <v>1</v>
      </c>
      <c r="F188">
        <v>1</v>
      </c>
      <c r="G188">
        <v>1</v>
      </c>
      <c r="H188">
        <v>0.5</v>
      </c>
      <c r="I188">
        <v>0</v>
      </c>
      <c r="J188">
        <v>0.65597667638483947</v>
      </c>
      <c r="K188">
        <v>0.71194029850746299</v>
      </c>
      <c r="L188">
        <v>0.71666666666666734</v>
      </c>
      <c r="M188">
        <v>0.64166666666666694</v>
      </c>
      <c r="N188">
        <v>0.67067494181536069</v>
      </c>
      <c r="O188">
        <v>0.4</v>
      </c>
      <c r="P188">
        <v>0.31698113207547168</v>
      </c>
      <c r="Q188">
        <v>9.7087378640776378E-2</v>
      </c>
      <c r="R188">
        <v>0.6333333333333333</v>
      </c>
      <c r="S188">
        <v>1</v>
      </c>
      <c r="T188">
        <v>0.36477987421383645</v>
      </c>
      <c r="U188">
        <v>0.35135135135135137</v>
      </c>
      <c r="V188">
        <v>0.3611111111111111</v>
      </c>
      <c r="W188">
        <v>0.28947368421052633</v>
      </c>
      <c r="X188" t="s">
        <v>304</v>
      </c>
    </row>
    <row r="189" spans="1:24" x14ac:dyDescent="0.2">
      <c r="A189" t="s">
        <v>27</v>
      </c>
      <c r="B189">
        <v>95</v>
      </c>
      <c r="C189">
        <v>0.2</v>
      </c>
      <c r="D189">
        <f>13/21</f>
        <v>0.61904761904761907</v>
      </c>
      <c r="E189">
        <v>0</v>
      </c>
      <c r="F189">
        <v>1</v>
      </c>
      <c r="G189">
        <v>1</v>
      </c>
      <c r="H189">
        <v>0.5</v>
      </c>
      <c r="I189">
        <v>0</v>
      </c>
      <c r="J189">
        <v>0.65597667638483947</v>
      </c>
      <c r="K189">
        <v>0.71194029850746299</v>
      </c>
      <c r="L189">
        <v>0.71666666666666734</v>
      </c>
      <c r="M189">
        <v>0.64166666666666694</v>
      </c>
      <c r="N189">
        <v>0.61055081458494953</v>
      </c>
      <c r="O189">
        <v>0.2</v>
      </c>
      <c r="P189">
        <v>0.30188679245283018</v>
      </c>
      <c r="Q189">
        <v>0.84466019417475713</v>
      </c>
      <c r="R189">
        <v>0.51428571428571435</v>
      </c>
      <c r="S189">
        <v>0.15625</v>
      </c>
      <c r="T189">
        <v>0.41509433962264153</v>
      </c>
      <c r="U189">
        <v>0.67567567567567566</v>
      </c>
      <c r="V189">
        <v>0.16666666666666666</v>
      </c>
      <c r="W189">
        <v>0.23684210526315788</v>
      </c>
      <c r="X189" t="s">
        <v>305</v>
      </c>
    </row>
    <row r="190" spans="1:24" x14ac:dyDescent="0.2">
      <c r="A190" t="s">
        <v>27</v>
      </c>
      <c r="B190">
        <v>158</v>
      </c>
      <c r="C190">
        <v>0.6</v>
      </c>
      <c r="D190">
        <f>19/21</f>
        <v>0.90476190476190477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0.55976676384839641</v>
      </c>
      <c r="K190">
        <v>0.77014925373134324</v>
      </c>
      <c r="L190">
        <v>0.92500000000000071</v>
      </c>
      <c r="M190">
        <v>0.67500000000000016</v>
      </c>
      <c r="N190">
        <v>0.61986035686578744</v>
      </c>
      <c r="O190">
        <v>0.3</v>
      </c>
      <c r="P190">
        <v>0.26415094339622641</v>
      </c>
      <c r="Q190">
        <v>0.21359223300970853</v>
      </c>
      <c r="R190">
        <v>0.6333333333333333</v>
      </c>
      <c r="S190">
        <v>8.1250000000000044E-2</v>
      </c>
      <c r="T190">
        <v>0.57861635220125784</v>
      </c>
      <c r="U190">
        <v>0.72972972972972971</v>
      </c>
      <c r="V190">
        <v>0.1111111111111111</v>
      </c>
      <c r="W190">
        <v>0.10526315789473684</v>
      </c>
      <c r="X190" t="s">
        <v>305</v>
      </c>
    </row>
    <row r="191" spans="1:24" x14ac:dyDescent="0.2">
      <c r="A191" t="s">
        <v>27</v>
      </c>
      <c r="B191">
        <v>188</v>
      </c>
      <c r="C191">
        <v>0.6</v>
      </c>
      <c r="D191">
        <f>17/21</f>
        <v>0.80952380952380953</v>
      </c>
      <c r="E191">
        <v>0</v>
      </c>
      <c r="F191">
        <v>0</v>
      </c>
      <c r="G191">
        <v>1</v>
      </c>
      <c r="H191">
        <v>0.5</v>
      </c>
      <c r="I191">
        <v>0</v>
      </c>
      <c r="J191">
        <v>0.49271137026239065</v>
      </c>
      <c r="K191">
        <v>0.71492537313432847</v>
      </c>
      <c r="L191">
        <v>0.55000000000000071</v>
      </c>
      <c r="M191">
        <v>0.65833333333333377</v>
      </c>
      <c r="N191">
        <v>0.60783553141970514</v>
      </c>
      <c r="O191">
        <v>0.4</v>
      </c>
      <c r="P191">
        <v>0.38867924528301889</v>
      </c>
      <c r="Q191">
        <v>0.38834951456310679</v>
      </c>
      <c r="R191">
        <v>0.53333333333333333</v>
      </c>
      <c r="S191">
        <v>0.125</v>
      </c>
      <c r="T191">
        <v>0.45911949685534592</v>
      </c>
      <c r="U191">
        <v>5.4054054054054057E-2</v>
      </c>
      <c r="V191">
        <v>0.19444444444444445</v>
      </c>
      <c r="W191">
        <v>0.23684210526315788</v>
      </c>
      <c r="X191" t="s">
        <v>305</v>
      </c>
    </row>
    <row r="192" spans="1:24" x14ac:dyDescent="0.2">
      <c r="A192" t="s">
        <v>27</v>
      </c>
      <c r="B192">
        <v>93</v>
      </c>
      <c r="C192">
        <v>0.2</v>
      </c>
      <c r="D192">
        <f>20/21</f>
        <v>0.95238095238095233</v>
      </c>
      <c r="E192">
        <v>1</v>
      </c>
      <c r="F192">
        <v>1</v>
      </c>
      <c r="G192">
        <v>1</v>
      </c>
      <c r="H192">
        <v>0.5</v>
      </c>
      <c r="I192">
        <v>0</v>
      </c>
      <c r="J192">
        <v>0.68221574344023317</v>
      </c>
      <c r="K192">
        <v>0.74328358208955236</v>
      </c>
      <c r="L192">
        <v>0.83333333333333337</v>
      </c>
      <c r="M192">
        <v>0.7250000000000002</v>
      </c>
      <c r="N192">
        <v>0.78626842513576412</v>
      </c>
      <c r="O192">
        <v>0.3</v>
      </c>
      <c r="P192">
        <v>0.46037735849056605</v>
      </c>
      <c r="Q192">
        <v>0.65048543689320393</v>
      </c>
      <c r="R192">
        <v>0.74761904761904774</v>
      </c>
      <c r="S192">
        <v>0.90625</v>
      </c>
      <c r="T192">
        <v>0.47169811320754718</v>
      </c>
      <c r="U192">
        <v>0.10810810810810811</v>
      </c>
      <c r="V192">
        <v>0.25</v>
      </c>
      <c r="W192">
        <v>0.23684210526315788</v>
      </c>
      <c r="X192" t="s">
        <v>305</v>
      </c>
    </row>
    <row r="193" spans="1:24" x14ac:dyDescent="0.2">
      <c r="A193" t="s">
        <v>25</v>
      </c>
      <c r="B193">
        <v>93</v>
      </c>
      <c r="C193">
        <v>0.4</v>
      </c>
      <c r="D193">
        <f>20/21</f>
        <v>0.95238095238095233</v>
      </c>
      <c r="E193">
        <v>1</v>
      </c>
      <c r="F193">
        <v>1</v>
      </c>
      <c r="G193">
        <v>0</v>
      </c>
      <c r="H193">
        <v>0.5</v>
      </c>
      <c r="I193">
        <v>0</v>
      </c>
      <c r="J193">
        <v>0.5860058309037901</v>
      </c>
      <c r="K193">
        <v>0.69253731343283587</v>
      </c>
      <c r="L193">
        <v>0.83333333333333337</v>
      </c>
      <c r="M193">
        <v>0.59166666666666679</v>
      </c>
      <c r="N193">
        <v>0.77851047323506595</v>
      </c>
      <c r="O193">
        <v>0.3</v>
      </c>
      <c r="P193">
        <v>0.46037735849056605</v>
      </c>
      <c r="Q193">
        <v>0.65048543689320393</v>
      </c>
      <c r="R193">
        <v>0.74761904761904774</v>
      </c>
      <c r="S193">
        <v>0.90625</v>
      </c>
      <c r="T193">
        <v>0.47169811320754718</v>
      </c>
      <c r="U193">
        <v>0.10810810810810811</v>
      </c>
      <c r="V193">
        <v>0.25</v>
      </c>
      <c r="W193">
        <v>0.23684210526315788</v>
      </c>
      <c r="X193" t="s">
        <v>305</v>
      </c>
    </row>
    <row r="194" spans="1:24" x14ac:dyDescent="0.2">
      <c r="A194" t="s">
        <v>28</v>
      </c>
      <c r="B194">
        <v>93</v>
      </c>
      <c r="C194">
        <v>0.2</v>
      </c>
      <c r="D194">
        <f>20/21</f>
        <v>0.95238095238095233</v>
      </c>
      <c r="E194">
        <v>1</v>
      </c>
      <c r="F194">
        <v>1</v>
      </c>
      <c r="G194">
        <v>1</v>
      </c>
      <c r="H194">
        <v>0.5</v>
      </c>
      <c r="I194">
        <v>0</v>
      </c>
      <c r="J194">
        <v>0.68221574344023317</v>
      </c>
      <c r="K194">
        <v>0.74328358208955236</v>
      </c>
      <c r="L194">
        <v>0.83333333333333337</v>
      </c>
      <c r="M194">
        <v>0.90833333333333377</v>
      </c>
      <c r="N194">
        <v>0.87742435996896817</v>
      </c>
      <c r="O194">
        <v>0.3</v>
      </c>
      <c r="P194">
        <v>0.46037735849056605</v>
      </c>
      <c r="Q194">
        <v>0.65048543689320393</v>
      </c>
      <c r="R194">
        <v>0.74761904761904774</v>
      </c>
      <c r="S194">
        <v>0.90625</v>
      </c>
      <c r="T194">
        <v>0.47169811320754718</v>
      </c>
      <c r="U194">
        <v>0.10810810810810811</v>
      </c>
      <c r="V194">
        <v>0.25</v>
      </c>
      <c r="W194">
        <v>0.23684210526315788</v>
      </c>
      <c r="X194" t="s">
        <v>305</v>
      </c>
    </row>
    <row r="195" spans="1:24" x14ac:dyDescent="0.2">
      <c r="A195" t="s">
        <v>27</v>
      </c>
      <c r="B195">
        <v>90</v>
      </c>
      <c r="C195">
        <v>0.4</v>
      </c>
      <c r="D195">
        <f>17/21</f>
        <v>0.80952380952380953</v>
      </c>
      <c r="E195">
        <v>0</v>
      </c>
      <c r="F195">
        <v>0</v>
      </c>
      <c r="G195">
        <v>1</v>
      </c>
      <c r="H195">
        <v>0.5</v>
      </c>
      <c r="I195">
        <v>0</v>
      </c>
      <c r="J195">
        <v>0.49271137026239065</v>
      </c>
      <c r="K195">
        <v>0.71492537313432847</v>
      </c>
      <c r="L195">
        <v>0.55000000000000071</v>
      </c>
      <c r="M195">
        <v>0.65833333333333377</v>
      </c>
      <c r="N195">
        <v>0.67571761055081458</v>
      </c>
      <c r="O195">
        <v>0.4</v>
      </c>
      <c r="P195">
        <v>0.55849056603773584</v>
      </c>
      <c r="Q195">
        <v>0.6893203883495147</v>
      </c>
      <c r="R195">
        <v>0.62857142857142867</v>
      </c>
      <c r="S195">
        <v>6.25E-2</v>
      </c>
      <c r="T195">
        <v>0.84276729559748431</v>
      </c>
      <c r="U195">
        <v>0.67567567567567566</v>
      </c>
      <c r="V195">
        <v>8.3333333333333329E-2</v>
      </c>
      <c r="W195">
        <v>0.15789473684210525</v>
      </c>
      <c r="X195" t="s">
        <v>305</v>
      </c>
    </row>
    <row r="196" spans="1:24" x14ac:dyDescent="0.2">
      <c r="A196" t="s">
        <v>27</v>
      </c>
      <c r="B196">
        <v>93</v>
      </c>
      <c r="C196">
        <v>0.2</v>
      </c>
      <c r="D196">
        <f>20/21</f>
        <v>0.95238095238095233</v>
      </c>
      <c r="E196">
        <v>1</v>
      </c>
      <c r="F196">
        <v>1</v>
      </c>
      <c r="G196">
        <v>1</v>
      </c>
      <c r="H196">
        <v>0.5</v>
      </c>
      <c r="I196">
        <v>0</v>
      </c>
      <c r="J196">
        <v>0.84548104956268189</v>
      </c>
      <c r="K196">
        <v>0.91791044776119401</v>
      </c>
      <c r="L196">
        <v>0.95000000000000051</v>
      </c>
      <c r="M196">
        <v>0.70833333333333337</v>
      </c>
      <c r="N196">
        <v>0.88518231186966645</v>
      </c>
      <c r="O196">
        <v>0.3</v>
      </c>
      <c r="P196">
        <v>0.46037735849056605</v>
      </c>
      <c r="Q196">
        <v>0.65048543689320393</v>
      </c>
      <c r="R196">
        <v>0.74761904761904774</v>
      </c>
      <c r="S196">
        <v>0.90625</v>
      </c>
      <c r="T196">
        <v>0.47169811320754718</v>
      </c>
      <c r="U196">
        <v>0.10810810810810811</v>
      </c>
      <c r="V196">
        <v>0.25</v>
      </c>
      <c r="W196">
        <v>0.23684210526315788</v>
      </c>
      <c r="X196" t="s">
        <v>305</v>
      </c>
    </row>
    <row r="197" spans="1:24" x14ac:dyDescent="0.2">
      <c r="A197" t="s">
        <v>27</v>
      </c>
      <c r="B197">
        <v>145</v>
      </c>
      <c r="C197">
        <v>0.4</v>
      </c>
      <c r="D197">
        <f>18/21</f>
        <v>0.8571428571428571</v>
      </c>
      <c r="E197">
        <v>0</v>
      </c>
      <c r="F197">
        <v>0</v>
      </c>
      <c r="G197">
        <v>1</v>
      </c>
      <c r="H197">
        <v>0.5</v>
      </c>
      <c r="I197">
        <v>0</v>
      </c>
      <c r="J197">
        <v>0.76967930029154508</v>
      </c>
      <c r="K197">
        <v>0.87313432835820892</v>
      </c>
      <c r="L197">
        <v>0.7749999999999998</v>
      </c>
      <c r="M197">
        <v>0.41666666666666669</v>
      </c>
      <c r="N197">
        <v>1</v>
      </c>
      <c r="O197">
        <v>0.4</v>
      </c>
      <c r="P197">
        <v>0.74339622641509429</v>
      </c>
      <c r="Q197">
        <v>0.69902912621359214</v>
      </c>
      <c r="R197">
        <v>1</v>
      </c>
      <c r="S197">
        <v>6.8749999999999978E-2</v>
      </c>
      <c r="T197">
        <v>0.80503144654088055</v>
      </c>
      <c r="U197">
        <v>0.32432432432432434</v>
      </c>
      <c r="V197">
        <v>5.5555555555555552E-2</v>
      </c>
      <c r="W197">
        <v>7.8947368421052627E-2</v>
      </c>
      <c r="X197" t="s">
        <v>305</v>
      </c>
    </row>
    <row r="198" spans="1:24" x14ac:dyDescent="0.2">
      <c r="A198" t="s">
        <v>25</v>
      </c>
      <c r="B198">
        <v>134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0.5</v>
      </c>
      <c r="I198">
        <v>1</v>
      </c>
      <c r="J198">
        <v>8.4548104956268355E-2</v>
      </c>
      <c r="K198">
        <v>0.41492537313432853</v>
      </c>
      <c r="L198">
        <v>0.39166666666666689</v>
      </c>
      <c r="M198">
        <v>0.31666666666666704</v>
      </c>
      <c r="N198">
        <v>0.4918541505042669</v>
      </c>
      <c r="O198">
        <v>0.4</v>
      </c>
      <c r="P198">
        <v>0.50188679245283019</v>
      </c>
      <c r="Q198">
        <v>0.8058252427184468</v>
      </c>
      <c r="R198">
        <v>0.39523809523809528</v>
      </c>
      <c r="S198">
        <v>0.15625</v>
      </c>
      <c r="T198">
        <v>1</v>
      </c>
      <c r="U198">
        <v>0.94594594594594594</v>
      </c>
      <c r="V198">
        <v>0.1111111111111111</v>
      </c>
      <c r="W198">
        <v>0.23684210526315788</v>
      </c>
      <c r="X198" t="s">
        <v>305</v>
      </c>
    </row>
    <row r="199" spans="1:24" x14ac:dyDescent="0.2">
      <c r="A199" t="s">
        <v>25</v>
      </c>
      <c r="B199">
        <v>134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0.5</v>
      </c>
      <c r="I199">
        <v>1</v>
      </c>
      <c r="J199">
        <v>8.4548104956268355E-2</v>
      </c>
      <c r="K199">
        <v>0.41492537313432853</v>
      </c>
      <c r="L199">
        <v>0.39166666666666689</v>
      </c>
      <c r="M199">
        <v>0.31666666666666704</v>
      </c>
      <c r="N199">
        <v>0.4918541505042669</v>
      </c>
      <c r="O199">
        <v>0.4</v>
      </c>
      <c r="P199">
        <v>0.50188679245283019</v>
      </c>
      <c r="Q199">
        <v>0.8058252427184468</v>
      </c>
      <c r="R199">
        <v>0.39523809523809528</v>
      </c>
      <c r="S199">
        <v>0.15625</v>
      </c>
      <c r="T199">
        <v>1</v>
      </c>
      <c r="U199">
        <v>0.94594594594594594</v>
      </c>
      <c r="V199">
        <v>0.1111111111111111</v>
      </c>
      <c r="W199">
        <v>0.23684210526315788</v>
      </c>
      <c r="X199" t="s">
        <v>305</v>
      </c>
    </row>
    <row r="200" spans="1:24" x14ac:dyDescent="0.2">
      <c r="A200" t="s">
        <v>27</v>
      </c>
      <c r="B200">
        <v>145</v>
      </c>
      <c r="C200">
        <v>0.2</v>
      </c>
      <c r="D200">
        <f>20/21</f>
        <v>0.95238095238095233</v>
      </c>
      <c r="E200">
        <v>0</v>
      </c>
      <c r="F200">
        <v>0</v>
      </c>
      <c r="G200">
        <v>1</v>
      </c>
      <c r="H200">
        <v>0.5</v>
      </c>
      <c r="I200">
        <v>0</v>
      </c>
      <c r="J200">
        <v>0.84548104956268189</v>
      </c>
      <c r="K200">
        <v>0.91791044776119401</v>
      </c>
      <c r="L200">
        <v>0.95000000000000051</v>
      </c>
      <c r="M200">
        <v>0.7250000000000002</v>
      </c>
      <c r="N200">
        <v>0.87354538401861903</v>
      </c>
      <c r="O200">
        <v>0.6</v>
      </c>
      <c r="P200">
        <v>0.65283018867924525</v>
      </c>
      <c r="Q200">
        <v>0.53398058252427172</v>
      </c>
      <c r="R200">
        <v>0.49047619047619057</v>
      </c>
      <c r="S200">
        <v>8.1250000000000044E-2</v>
      </c>
      <c r="T200">
        <v>0.67295597484276726</v>
      </c>
      <c r="U200">
        <v>0.32432432432432434</v>
      </c>
      <c r="V200">
        <v>8.3333333333333329E-2</v>
      </c>
      <c r="W200">
        <v>5.2631578947368418E-2</v>
      </c>
      <c r="X200" t="s">
        <v>305</v>
      </c>
    </row>
    <row r="201" spans="1:24" x14ac:dyDescent="0.2">
      <c r="A201" t="s">
        <v>24</v>
      </c>
      <c r="B201">
        <v>142</v>
      </c>
      <c r="C201">
        <v>1</v>
      </c>
      <c r="D201">
        <f>20/21</f>
        <v>0.95238095238095233</v>
      </c>
      <c r="E201">
        <v>0</v>
      </c>
      <c r="F201">
        <v>0</v>
      </c>
      <c r="G201">
        <v>0</v>
      </c>
      <c r="H201">
        <v>0.5</v>
      </c>
      <c r="I201">
        <v>0</v>
      </c>
      <c r="J201">
        <v>0.29154518950437308</v>
      </c>
      <c r="K201">
        <v>0.58507462686567191</v>
      </c>
      <c r="L201">
        <v>0.8500000000000002</v>
      </c>
      <c r="M201">
        <v>0.25</v>
      </c>
      <c r="N201">
        <v>0.85221101629169904</v>
      </c>
      <c r="O201">
        <v>0.6</v>
      </c>
      <c r="P201">
        <v>0.65283018867924525</v>
      </c>
      <c r="Q201">
        <v>0.53398058252427172</v>
      </c>
      <c r="R201">
        <v>0.49047619047619057</v>
      </c>
      <c r="S201">
        <v>8.1250000000000044E-2</v>
      </c>
      <c r="T201">
        <v>0.67295597484276726</v>
      </c>
      <c r="U201">
        <v>0.32432432432432434</v>
      </c>
      <c r="V201">
        <v>8.3333333333333329E-2</v>
      </c>
      <c r="W201">
        <v>5.2631578947368418E-2</v>
      </c>
      <c r="X201" t="s">
        <v>305</v>
      </c>
    </row>
    <row r="202" spans="1:24" x14ac:dyDescent="0.2">
      <c r="A202" t="s">
        <v>27</v>
      </c>
      <c r="B202">
        <v>145</v>
      </c>
      <c r="C202">
        <v>0.4</v>
      </c>
      <c r="D202">
        <f>18/21</f>
        <v>0.8571428571428571</v>
      </c>
      <c r="E202">
        <v>0</v>
      </c>
      <c r="F202">
        <v>0</v>
      </c>
      <c r="G202">
        <v>1</v>
      </c>
      <c r="H202">
        <v>0.5</v>
      </c>
      <c r="I202">
        <v>0</v>
      </c>
      <c r="J202">
        <v>0.76967930029154508</v>
      </c>
      <c r="K202">
        <v>0.87313432835820892</v>
      </c>
      <c r="L202">
        <v>0.7749999999999998</v>
      </c>
      <c r="M202">
        <v>0.41666666666666669</v>
      </c>
      <c r="N202">
        <v>1</v>
      </c>
      <c r="O202" s="1">
        <v>0.4</v>
      </c>
      <c r="P202">
        <v>0.74339622641509429</v>
      </c>
      <c r="Q202">
        <v>0.69902912621359214</v>
      </c>
      <c r="R202">
        <v>1</v>
      </c>
      <c r="S202">
        <v>6.8749999999999978E-2</v>
      </c>
      <c r="T202">
        <v>0.80503144654088055</v>
      </c>
      <c r="U202">
        <v>0.32432432432432434</v>
      </c>
      <c r="V202">
        <v>5.5555555555555552E-2</v>
      </c>
      <c r="W202">
        <v>7.8947368421052627E-2</v>
      </c>
      <c r="X202" t="s">
        <v>305</v>
      </c>
    </row>
    <row r="203" spans="1:24" x14ac:dyDescent="0.2">
      <c r="A203" t="s">
        <v>27</v>
      </c>
      <c r="B203">
        <v>188</v>
      </c>
      <c r="C203">
        <v>0.4</v>
      </c>
      <c r="D203">
        <f>18/21</f>
        <v>0.8571428571428571</v>
      </c>
      <c r="E203">
        <v>0</v>
      </c>
      <c r="F203">
        <v>0</v>
      </c>
      <c r="G203">
        <v>0</v>
      </c>
      <c r="H203">
        <v>0.5</v>
      </c>
      <c r="I203">
        <v>0</v>
      </c>
      <c r="J203">
        <v>0.44897959183673469</v>
      </c>
      <c r="K203">
        <v>0.75522388059701484</v>
      </c>
      <c r="L203">
        <v>0.85833333333333306</v>
      </c>
      <c r="M203">
        <v>0</v>
      </c>
      <c r="N203">
        <v>0.9550038789759504</v>
      </c>
      <c r="O203">
        <v>1</v>
      </c>
      <c r="P203">
        <v>1</v>
      </c>
      <c r="Q203">
        <v>0.61165048543689327</v>
      </c>
      <c r="R203">
        <v>0.32857142857142851</v>
      </c>
      <c r="S203">
        <v>0.28125</v>
      </c>
      <c r="T203">
        <v>0.45637106918238995</v>
      </c>
      <c r="U203">
        <v>0.45945945945945948</v>
      </c>
      <c r="V203">
        <v>0</v>
      </c>
      <c r="W203">
        <v>2.6315789473684209E-2</v>
      </c>
      <c r="X203" t="s">
        <v>305</v>
      </c>
    </row>
    <row r="204" spans="1:24" x14ac:dyDescent="0.2">
      <c r="A204" t="s">
        <v>27</v>
      </c>
      <c r="B204">
        <v>145</v>
      </c>
      <c r="C204">
        <v>0.4</v>
      </c>
      <c r="D204">
        <f>17/21</f>
        <v>0.80952380952380953</v>
      </c>
      <c r="E204">
        <v>0</v>
      </c>
      <c r="F204">
        <v>0</v>
      </c>
      <c r="G204">
        <v>1</v>
      </c>
      <c r="H204">
        <v>0.5</v>
      </c>
      <c r="I204">
        <v>0</v>
      </c>
      <c r="J204">
        <v>0.68221574344023317</v>
      </c>
      <c r="K204">
        <v>0.83432835820895535</v>
      </c>
      <c r="L204">
        <v>0.88333333333333408</v>
      </c>
      <c r="M204">
        <v>0.70833333333333337</v>
      </c>
      <c r="N204">
        <v>0.78238944918541509</v>
      </c>
      <c r="O204">
        <v>0.4</v>
      </c>
      <c r="P204">
        <v>0.55849056603773584</v>
      </c>
      <c r="Q204">
        <v>0.6893203883495147</v>
      </c>
      <c r="R204">
        <v>0.62857142857142867</v>
      </c>
      <c r="S204">
        <v>6.25E-2</v>
      </c>
      <c r="T204">
        <v>0.84276729559748431</v>
      </c>
      <c r="U204">
        <v>0.67567567567567566</v>
      </c>
      <c r="V204">
        <v>5.5555555555555552E-2</v>
      </c>
      <c r="W204">
        <v>0.10526315789473684</v>
      </c>
      <c r="X204" t="s">
        <v>305</v>
      </c>
    </row>
    <row r="205" spans="1:24" x14ac:dyDescent="0.2">
      <c r="A205" t="s">
        <v>24</v>
      </c>
      <c r="B205">
        <v>142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0.5</v>
      </c>
      <c r="I205">
        <v>1</v>
      </c>
      <c r="J205">
        <v>8.4548104956268355E-2</v>
      </c>
      <c r="K205">
        <v>0.41492537313432853</v>
      </c>
      <c r="L205">
        <v>0.39166666666666689</v>
      </c>
      <c r="M205">
        <v>0.31666666666666704</v>
      </c>
      <c r="N205">
        <v>0.50892164468580292</v>
      </c>
      <c r="O205">
        <v>0.4</v>
      </c>
      <c r="P205">
        <v>0.50188679245283019</v>
      </c>
      <c r="Q205">
        <v>0.8058252427184468</v>
      </c>
      <c r="R205">
        <v>0.39523809523809528</v>
      </c>
      <c r="S205">
        <v>0.15625</v>
      </c>
      <c r="T205">
        <v>1</v>
      </c>
      <c r="U205">
        <v>0.94594594594594594</v>
      </c>
      <c r="V205">
        <v>0.1111111111111111</v>
      </c>
      <c r="W205">
        <v>0.23684210526315788</v>
      </c>
      <c r="X205" t="s">
        <v>305</v>
      </c>
    </row>
    <row r="206" spans="1:24" x14ac:dyDescent="0.2">
      <c r="A206" t="s">
        <v>27</v>
      </c>
      <c r="B206">
        <v>145</v>
      </c>
      <c r="C206">
        <v>0.4</v>
      </c>
      <c r="D206">
        <f>20/21</f>
        <v>0.95238095238095233</v>
      </c>
      <c r="E206">
        <v>0</v>
      </c>
      <c r="F206">
        <v>0</v>
      </c>
      <c r="G206">
        <v>1</v>
      </c>
      <c r="H206">
        <v>0.5</v>
      </c>
      <c r="I206">
        <v>0</v>
      </c>
      <c r="J206">
        <v>1</v>
      </c>
      <c r="K206">
        <v>1</v>
      </c>
      <c r="L206">
        <v>0.95000000000000051</v>
      </c>
      <c r="M206">
        <v>0.74166666666666714</v>
      </c>
      <c r="N206">
        <v>0.93560899922420482</v>
      </c>
      <c r="O206">
        <v>0.6</v>
      </c>
      <c r="P206">
        <v>0.93207547169811322</v>
      </c>
      <c r="Q206">
        <v>0.86407766990291246</v>
      </c>
      <c r="R206">
        <v>0.60952380952380958</v>
      </c>
      <c r="S206">
        <v>6.25E-2</v>
      </c>
      <c r="T206">
        <v>0.85534591194968557</v>
      </c>
      <c r="U206">
        <v>0.1891891891891892</v>
      </c>
      <c r="V206">
        <v>2.7777777777777776E-2</v>
      </c>
      <c r="W206">
        <v>0</v>
      </c>
      <c r="X206" t="s">
        <v>305</v>
      </c>
    </row>
    <row r="207" spans="1:24" x14ac:dyDescent="0.2">
      <c r="A207" t="s">
        <v>27</v>
      </c>
      <c r="B207">
        <v>188</v>
      </c>
      <c r="C207">
        <v>0.4</v>
      </c>
      <c r="D207">
        <f>17/21</f>
        <v>0.80952380952380953</v>
      </c>
      <c r="E207">
        <v>0</v>
      </c>
      <c r="F207">
        <v>0</v>
      </c>
      <c r="G207">
        <v>0</v>
      </c>
      <c r="H207">
        <v>0.5</v>
      </c>
      <c r="I207">
        <v>0</v>
      </c>
      <c r="J207">
        <v>0.49271137026239065</v>
      </c>
      <c r="K207">
        <v>0.78656716417910477</v>
      </c>
      <c r="L207">
        <v>0.63333333333333408</v>
      </c>
      <c r="M207">
        <v>0.49166666666666714</v>
      </c>
      <c r="N207">
        <v>0.73390224980605123</v>
      </c>
      <c r="O207">
        <v>0.4</v>
      </c>
      <c r="P207">
        <v>0.55849056603773584</v>
      </c>
      <c r="Q207">
        <v>0.6893203883495147</v>
      </c>
      <c r="R207">
        <v>0.62857142857142867</v>
      </c>
      <c r="S207">
        <v>6.25E-2</v>
      </c>
      <c r="T207">
        <v>0.84276729559748431</v>
      </c>
      <c r="U207">
        <v>0.67567567567567566</v>
      </c>
      <c r="V207">
        <v>8.3333333333333329E-2</v>
      </c>
      <c r="W207">
        <v>0.15789473684210525</v>
      </c>
      <c r="X207" t="s">
        <v>305</v>
      </c>
    </row>
    <row r="208" spans="1:24" x14ac:dyDescent="0.2">
      <c r="A208" t="s">
        <v>25</v>
      </c>
      <c r="B208">
        <v>5</v>
      </c>
      <c r="C208">
        <v>0.6</v>
      </c>
      <c r="D208">
        <f>20/21</f>
        <v>0.95238095238095233</v>
      </c>
      <c r="E208">
        <v>0</v>
      </c>
      <c r="F208">
        <v>0</v>
      </c>
      <c r="G208">
        <v>0</v>
      </c>
      <c r="H208">
        <v>0.5</v>
      </c>
      <c r="I208">
        <v>0</v>
      </c>
      <c r="J208">
        <v>0.74052478134110777</v>
      </c>
      <c r="K208">
        <v>0.86716417910447752</v>
      </c>
      <c r="L208">
        <v>0.9750000000000002</v>
      </c>
      <c r="M208">
        <v>0.63333333333333341</v>
      </c>
      <c r="N208">
        <v>0.86384794414274635</v>
      </c>
      <c r="O208">
        <v>0.6</v>
      </c>
      <c r="P208">
        <v>0.91698113207547172</v>
      </c>
      <c r="Q208">
        <v>0.86407766990291246</v>
      </c>
      <c r="R208">
        <v>0.60952380952380958</v>
      </c>
      <c r="S208">
        <v>6.25E-2</v>
      </c>
      <c r="T208">
        <v>0.85534591194968557</v>
      </c>
      <c r="U208">
        <v>0.1891891891891892</v>
      </c>
      <c r="V208">
        <v>2.7777777777777776E-2</v>
      </c>
      <c r="W208">
        <v>0</v>
      </c>
      <c r="X208" t="s">
        <v>305</v>
      </c>
    </row>
  </sheetData>
  <sortState ref="A2:X208">
    <sortCondition ref="X2:X2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2"/>
  <sheetViews>
    <sheetView rightToLeft="1" topLeftCell="A4" zoomScaleNormal="100" workbookViewId="0">
      <selection activeCell="H38" sqref="H38"/>
    </sheetView>
  </sheetViews>
  <sheetFormatPr defaultRowHeight="14.25" x14ac:dyDescent="0.2"/>
  <sheetData>
    <row r="1" spans="1:1" x14ac:dyDescent="0.2">
      <c r="A1" t="s">
        <v>306</v>
      </c>
    </row>
    <row r="34" spans="1:7" ht="15" x14ac:dyDescent="0.2">
      <c r="B34" t="s">
        <v>314</v>
      </c>
      <c r="C34" s="25" t="s">
        <v>316</v>
      </c>
      <c r="D34" t="s">
        <v>332</v>
      </c>
      <c r="E34" t="s">
        <v>333</v>
      </c>
      <c r="F34" t="s">
        <v>315</v>
      </c>
      <c r="G34" t="s">
        <v>317</v>
      </c>
    </row>
    <row r="35" spans="1:7" x14ac:dyDescent="0.2">
      <c r="B35">
        <f>8+15+3+4+4+4+7+17+3+8</f>
        <v>73</v>
      </c>
      <c r="C35">
        <v>0.35299999999999998</v>
      </c>
      <c r="D35">
        <v>7.1999999999999995E-2</v>
      </c>
      <c r="E35">
        <f>1-D35</f>
        <v>0.92800000000000005</v>
      </c>
      <c r="F35">
        <v>0.34699999999999998</v>
      </c>
      <c r="G35">
        <f>B35/207</f>
        <v>0.35265700483091789</v>
      </c>
    </row>
    <row r="36" spans="1:7" x14ac:dyDescent="0.2">
      <c r="C36" s="17"/>
    </row>
    <row r="41" spans="1:7" x14ac:dyDescent="0.2">
      <c r="A41" t="s">
        <v>307</v>
      </c>
    </row>
    <row r="73" spans="1:11" ht="15" x14ac:dyDescent="0.2">
      <c r="C73" t="s">
        <v>314</v>
      </c>
      <c r="D73" s="25" t="s">
        <v>316</v>
      </c>
      <c r="E73" t="s">
        <v>332</v>
      </c>
      <c r="F73" t="s">
        <v>333</v>
      </c>
      <c r="G73" t="s">
        <v>315</v>
      </c>
      <c r="H73" t="s">
        <v>317</v>
      </c>
    </row>
    <row r="74" spans="1:11" x14ac:dyDescent="0.2">
      <c r="C74">
        <v>71</v>
      </c>
      <c r="D74">
        <v>0.34300000000000003</v>
      </c>
      <c r="E74">
        <v>7.3999999999999996E-2</v>
      </c>
      <c r="F74">
        <f>1-E74</f>
        <v>0.92600000000000005</v>
      </c>
      <c r="G74">
        <v>0.33500000000000002</v>
      </c>
      <c r="H74">
        <f>C74/207</f>
        <v>0.34299516908212563</v>
      </c>
    </row>
    <row r="77" spans="1:11" x14ac:dyDescent="0.2">
      <c r="A77" t="s">
        <v>324</v>
      </c>
    </row>
    <row r="78" spans="1:11" x14ac:dyDescent="0.2">
      <c r="K78" s="17"/>
    </row>
    <row r="92" spans="15:15" x14ac:dyDescent="0.2">
      <c r="O92">
        <f>7+15+3+4+5+5+7+16+5+8</f>
        <v>75</v>
      </c>
    </row>
    <row r="109" spans="1:8" ht="15" x14ac:dyDescent="0.2">
      <c r="C109" t="s">
        <v>314</v>
      </c>
      <c r="D109" s="25" t="s">
        <v>316</v>
      </c>
      <c r="E109" t="s">
        <v>332</v>
      </c>
      <c r="F109" t="s">
        <v>333</v>
      </c>
      <c r="G109" t="s">
        <v>315</v>
      </c>
      <c r="H109" t="s">
        <v>317</v>
      </c>
    </row>
    <row r="110" spans="1:8" x14ac:dyDescent="0.2">
      <c r="C110">
        <v>75</v>
      </c>
      <c r="D110">
        <v>0.36199999999999999</v>
      </c>
      <c r="E110">
        <v>7.0999999999999994E-2</v>
      </c>
      <c r="F110">
        <f>1-E110</f>
        <v>0.92900000000000005</v>
      </c>
      <c r="G110">
        <v>0.36099999999999999</v>
      </c>
      <c r="H110">
        <f>C110/207</f>
        <v>0.36231884057971014</v>
      </c>
    </row>
    <row r="112" spans="1:8" x14ac:dyDescent="0.2">
      <c r="A112" t="s">
        <v>325</v>
      </c>
    </row>
    <row r="128" spans="15:15" x14ac:dyDescent="0.2">
      <c r="O128">
        <f>5+15+8+3+4+6+4+18+2+6</f>
        <v>71</v>
      </c>
    </row>
    <row r="144" spans="3:4" x14ac:dyDescent="0.2">
      <c r="C144" t="s">
        <v>314</v>
      </c>
      <c r="D144" t="s">
        <v>333</v>
      </c>
    </row>
    <row r="145" spans="1:4" x14ac:dyDescent="0.2">
      <c r="C145">
        <v>71</v>
      </c>
      <c r="D145">
        <f>1-0.074</f>
        <v>0.92600000000000005</v>
      </c>
    </row>
    <row r="146" spans="1:4" x14ac:dyDescent="0.2">
      <c r="A146" t="s">
        <v>326</v>
      </c>
    </row>
    <row r="162" spans="15:15" x14ac:dyDescent="0.2">
      <c r="O162">
        <f>5+15+6+6+8+7+6+14+4+10</f>
        <v>81</v>
      </c>
    </row>
    <row r="177" spans="1:3" x14ac:dyDescent="0.2">
      <c r="B177" t="s">
        <v>314</v>
      </c>
      <c r="C177" t="s">
        <v>333</v>
      </c>
    </row>
    <row r="178" spans="1:3" x14ac:dyDescent="0.2">
      <c r="B178">
        <v>81</v>
      </c>
      <c r="C178">
        <f>1-0.068</f>
        <v>0.93199999999999994</v>
      </c>
    </row>
    <row r="179" spans="1:3" x14ac:dyDescent="0.2">
      <c r="A179" t="s">
        <v>327</v>
      </c>
    </row>
    <row r="197" spans="14:14" x14ac:dyDescent="0.2">
      <c r="N197">
        <f>6+15+7+4+4+6+4+18+2+6</f>
        <v>72</v>
      </c>
    </row>
    <row r="211" spans="1:3" x14ac:dyDescent="0.2">
      <c r="B211" t="s">
        <v>314</v>
      </c>
      <c r="C211" t="s">
        <v>333</v>
      </c>
    </row>
    <row r="212" spans="1:3" x14ac:dyDescent="0.2">
      <c r="B212">
        <v>72</v>
      </c>
      <c r="C212">
        <f>1-0.073</f>
        <v>0.92700000000000005</v>
      </c>
    </row>
    <row r="214" spans="1:3" x14ac:dyDescent="0.2">
      <c r="A214" t="s">
        <v>328</v>
      </c>
    </row>
    <row r="229" spans="15:15" x14ac:dyDescent="0.2">
      <c r="O229">
        <f>6+15+6+6+9+7+6+14+5+10</f>
        <v>84</v>
      </c>
    </row>
    <row r="246" spans="1:3" x14ac:dyDescent="0.2">
      <c r="B246" t="s">
        <v>314</v>
      </c>
      <c r="C246" t="s">
        <v>333</v>
      </c>
    </row>
    <row r="247" spans="1:3" x14ac:dyDescent="0.2">
      <c r="B247">
        <v>84</v>
      </c>
      <c r="C247">
        <f>1-0.066</f>
        <v>0.93399999999999994</v>
      </c>
    </row>
    <row r="249" spans="1:3" x14ac:dyDescent="0.2">
      <c r="A249" t="s">
        <v>329</v>
      </c>
    </row>
    <row r="280" spans="1:3" x14ac:dyDescent="0.2">
      <c r="B280" t="s">
        <v>314</v>
      </c>
      <c r="C280" t="s">
        <v>333</v>
      </c>
    </row>
    <row r="281" spans="1:3" x14ac:dyDescent="0.2">
      <c r="B281">
        <v>72</v>
      </c>
      <c r="C281">
        <f>1-0.073</f>
        <v>0.92700000000000005</v>
      </c>
    </row>
    <row r="284" spans="1:3" x14ac:dyDescent="0.2">
      <c r="A284" t="s">
        <v>330</v>
      </c>
    </row>
    <row r="315" spans="1:3" x14ac:dyDescent="0.2">
      <c r="B315" t="s">
        <v>314</v>
      </c>
      <c r="C315" t="s">
        <v>333</v>
      </c>
    </row>
    <row r="316" spans="1:3" x14ac:dyDescent="0.2">
      <c r="B316">
        <v>84</v>
      </c>
      <c r="C316">
        <f>1-0.066</f>
        <v>0.93399999999999994</v>
      </c>
    </row>
    <row r="317" spans="1:3" x14ac:dyDescent="0.2">
      <c r="A317" t="s">
        <v>331</v>
      </c>
    </row>
    <row r="351" spans="2:3" x14ac:dyDescent="0.2">
      <c r="B351" t="s">
        <v>314</v>
      </c>
      <c r="C351" t="s">
        <v>333</v>
      </c>
    </row>
    <row r="352" spans="2:3" x14ac:dyDescent="0.2">
      <c r="B352">
        <v>72</v>
      </c>
      <c r="C352">
        <f>1-0.073</f>
        <v>0.92700000000000005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L16" sqref="L16"/>
    </sheetView>
  </sheetViews>
  <sheetFormatPr defaultRowHeight="14.25" x14ac:dyDescent="0.2"/>
  <cols>
    <col min="4" max="4" width="10.875" customWidth="1"/>
    <col min="5" max="5" width="11.25" customWidth="1"/>
    <col min="6" max="6" width="11" customWidth="1"/>
    <col min="7" max="7" width="9.875" customWidth="1"/>
    <col min="10" max="10" width="9.75" customWidth="1"/>
  </cols>
  <sheetData>
    <row r="1" spans="2:13" ht="15" thickBot="1" x14ac:dyDescent="0.25"/>
    <row r="2" spans="2:13" ht="15.75" thickBot="1" x14ac:dyDescent="0.3">
      <c r="B2" s="31" t="s">
        <v>308</v>
      </c>
      <c r="C2" s="32"/>
      <c r="D2" s="32"/>
      <c r="E2" s="33"/>
      <c r="F2" s="32" t="s">
        <v>309</v>
      </c>
      <c r="G2" s="32"/>
      <c r="H2" s="32"/>
      <c r="I2" s="32"/>
      <c r="J2" s="32"/>
      <c r="K2" s="32"/>
      <c r="L2" s="32"/>
      <c r="M2" s="33"/>
    </row>
    <row r="3" spans="2:13" ht="75.75" thickBot="1" x14ac:dyDescent="0.25">
      <c r="B3" s="11" t="s">
        <v>310</v>
      </c>
      <c r="C3" s="12" t="s">
        <v>311</v>
      </c>
      <c r="D3" s="12" t="s">
        <v>312</v>
      </c>
      <c r="E3" s="12" t="s">
        <v>313</v>
      </c>
      <c r="F3" s="12" t="s">
        <v>334</v>
      </c>
      <c r="G3" s="12" t="s">
        <v>335</v>
      </c>
      <c r="H3" s="12" t="s">
        <v>315</v>
      </c>
      <c r="I3" s="12" t="s">
        <v>316</v>
      </c>
      <c r="J3" s="12" t="s">
        <v>317</v>
      </c>
      <c r="K3" s="12" t="s">
        <v>318</v>
      </c>
      <c r="L3" s="12" t="s">
        <v>319</v>
      </c>
      <c r="M3" s="12" t="s">
        <v>320</v>
      </c>
    </row>
    <row r="4" spans="2:13" x14ac:dyDescent="0.2">
      <c r="B4" s="13">
        <v>1</v>
      </c>
      <c r="C4" s="14">
        <v>5</v>
      </c>
      <c r="D4" s="15">
        <v>0.15</v>
      </c>
      <c r="E4" s="14" t="s">
        <v>321</v>
      </c>
      <c r="F4" s="14">
        <v>73</v>
      </c>
      <c r="G4" s="14">
        <f>207-F4</f>
        <v>134</v>
      </c>
      <c r="H4" s="17">
        <v>0.34699999999999998</v>
      </c>
      <c r="I4" s="17">
        <v>0.35299999999999998</v>
      </c>
      <c r="J4" s="17">
        <f>F4/207</f>
        <v>0.35265700483091789</v>
      </c>
      <c r="K4" s="17">
        <v>0.92800000000000005</v>
      </c>
      <c r="L4" s="17">
        <v>0.78500000000000003</v>
      </c>
      <c r="M4" s="18">
        <v>31</v>
      </c>
    </row>
    <row r="5" spans="2:13" x14ac:dyDescent="0.2">
      <c r="B5" s="13">
        <v>2</v>
      </c>
      <c r="C5" s="14">
        <v>15</v>
      </c>
      <c r="D5" s="15">
        <v>0.15</v>
      </c>
      <c r="E5" s="14" t="s">
        <v>321</v>
      </c>
      <c r="F5" s="14">
        <v>71</v>
      </c>
      <c r="G5" s="14">
        <f t="shared" ref="G5:G13" si="0">207-F5</f>
        <v>136</v>
      </c>
      <c r="H5" s="16">
        <v>0.33500000000000002</v>
      </c>
      <c r="I5" s="17">
        <v>0.34300000000000003</v>
      </c>
      <c r="J5" s="17">
        <f>F5/207</f>
        <v>0.34299516908212563</v>
      </c>
      <c r="K5" s="17">
        <v>0.92600000000000005</v>
      </c>
      <c r="L5" s="17">
        <v>0.80300000000000005</v>
      </c>
      <c r="M5" s="18">
        <v>13</v>
      </c>
    </row>
    <row r="6" spans="2:13" x14ac:dyDescent="0.2">
      <c r="B6" s="13">
        <v>3</v>
      </c>
      <c r="C6" s="14">
        <v>5</v>
      </c>
      <c r="D6" s="14">
        <v>0.25</v>
      </c>
      <c r="E6" s="14" t="s">
        <v>321</v>
      </c>
      <c r="F6" s="14">
        <v>75</v>
      </c>
      <c r="G6" s="14">
        <f t="shared" si="0"/>
        <v>132</v>
      </c>
      <c r="H6" s="16">
        <v>0.36099999999999999</v>
      </c>
      <c r="I6" s="16">
        <v>0.36199999999999999</v>
      </c>
      <c r="J6" s="17">
        <f t="shared" ref="J6:J12" si="1">F6/207</f>
        <v>0.36231884057971014</v>
      </c>
      <c r="K6" s="17">
        <v>0.92900000000000005</v>
      </c>
      <c r="L6" s="17">
        <v>0.77700000000000002</v>
      </c>
      <c r="M6" s="18">
        <v>37</v>
      </c>
    </row>
    <row r="7" spans="2:13" x14ac:dyDescent="0.2">
      <c r="B7" s="13">
        <v>4</v>
      </c>
      <c r="C7" s="14">
        <v>15</v>
      </c>
      <c r="D7" s="14">
        <v>0.25</v>
      </c>
      <c r="E7" s="14" t="s">
        <v>321</v>
      </c>
      <c r="F7" s="14">
        <v>71</v>
      </c>
      <c r="G7" s="14">
        <f t="shared" si="0"/>
        <v>136</v>
      </c>
      <c r="H7" s="16">
        <v>0.33500000000000002</v>
      </c>
      <c r="I7" s="17">
        <v>0.34300000000000003</v>
      </c>
      <c r="J7" s="17">
        <f t="shared" si="1"/>
        <v>0.34299516908212563</v>
      </c>
      <c r="K7" s="17">
        <v>0.92600000000000005</v>
      </c>
      <c r="L7" s="17">
        <v>0.80300000000000005</v>
      </c>
      <c r="M7" s="18">
        <v>13</v>
      </c>
    </row>
    <row r="8" spans="2:13" x14ac:dyDescent="0.2">
      <c r="B8" s="13">
        <v>5</v>
      </c>
      <c r="C8" s="14">
        <v>5</v>
      </c>
      <c r="D8" s="14">
        <v>0.5</v>
      </c>
      <c r="E8" s="14" t="s">
        <v>321</v>
      </c>
      <c r="F8" s="14">
        <v>81</v>
      </c>
      <c r="G8" s="14">
        <f t="shared" si="0"/>
        <v>126</v>
      </c>
      <c r="H8" s="16">
        <v>0.39</v>
      </c>
      <c r="I8" s="17">
        <v>0.39100000000000001</v>
      </c>
      <c r="J8" s="17">
        <f t="shared" si="1"/>
        <v>0.39130434782608697</v>
      </c>
      <c r="K8" s="17">
        <v>0.93200000000000005</v>
      </c>
      <c r="L8" s="17">
        <v>0.77600000000000002</v>
      </c>
      <c r="M8" s="18">
        <v>40</v>
      </c>
    </row>
    <row r="9" spans="2:13" x14ac:dyDescent="0.2">
      <c r="B9" s="13">
        <v>6</v>
      </c>
      <c r="C9" s="14">
        <v>15</v>
      </c>
      <c r="D9" s="14">
        <v>0.5</v>
      </c>
      <c r="E9" s="14" t="s">
        <v>321</v>
      </c>
      <c r="F9" s="14">
        <v>72</v>
      </c>
      <c r="G9" s="14">
        <f t="shared" si="0"/>
        <v>135</v>
      </c>
      <c r="H9" s="16">
        <v>0.34300000000000003</v>
      </c>
      <c r="I9" s="17">
        <v>0.34799999999999998</v>
      </c>
      <c r="J9" s="17">
        <f t="shared" si="1"/>
        <v>0.34782608695652173</v>
      </c>
      <c r="K9" s="17">
        <v>0.92700000000000005</v>
      </c>
      <c r="L9" s="17">
        <v>0.80100000000000005</v>
      </c>
      <c r="M9" s="18">
        <v>14</v>
      </c>
    </row>
    <row r="10" spans="2:13" x14ac:dyDescent="0.2">
      <c r="B10" s="13">
        <v>7</v>
      </c>
      <c r="C10" s="14">
        <v>5</v>
      </c>
      <c r="D10" s="14">
        <v>0.75</v>
      </c>
      <c r="E10" s="14" t="s">
        <v>321</v>
      </c>
      <c r="F10" s="14">
        <v>84</v>
      </c>
      <c r="G10" s="14">
        <f t="shared" si="0"/>
        <v>123</v>
      </c>
      <c r="H10" s="16">
        <v>0.40100000000000002</v>
      </c>
      <c r="I10" s="17">
        <v>0.40600000000000003</v>
      </c>
      <c r="J10" s="17">
        <f t="shared" si="1"/>
        <v>0.40579710144927539</v>
      </c>
      <c r="K10" s="17">
        <v>0.93400000000000005</v>
      </c>
      <c r="L10" s="17">
        <v>0.76600000000000001</v>
      </c>
      <c r="M10" s="18">
        <v>67</v>
      </c>
    </row>
    <row r="11" spans="2:13" x14ac:dyDescent="0.2">
      <c r="B11" s="13">
        <v>8</v>
      </c>
      <c r="C11" s="14">
        <v>15</v>
      </c>
      <c r="D11" s="14">
        <v>0.75</v>
      </c>
      <c r="E11" s="14" t="s">
        <v>321</v>
      </c>
      <c r="F11" s="14">
        <v>72</v>
      </c>
      <c r="G11" s="14">
        <f t="shared" si="0"/>
        <v>135</v>
      </c>
      <c r="H11" s="16">
        <v>0.34399999999999997</v>
      </c>
      <c r="I11" s="17">
        <v>0.34799999999999998</v>
      </c>
      <c r="J11" s="17">
        <f t="shared" si="1"/>
        <v>0.34782608695652173</v>
      </c>
      <c r="K11" s="17">
        <v>0.92700000000000005</v>
      </c>
      <c r="L11" s="17">
        <v>0.81100000000000005</v>
      </c>
      <c r="M11" s="18">
        <v>14</v>
      </c>
    </row>
    <row r="12" spans="2:13" x14ac:dyDescent="0.2">
      <c r="B12" s="19">
        <v>9</v>
      </c>
      <c r="C12" s="20">
        <v>5</v>
      </c>
      <c r="D12" s="15" t="s">
        <v>322</v>
      </c>
      <c r="E12" s="14" t="s">
        <v>323</v>
      </c>
      <c r="F12" s="20">
        <v>84</v>
      </c>
      <c r="G12" s="14">
        <f t="shared" si="0"/>
        <v>123</v>
      </c>
      <c r="H12" s="16">
        <v>0.40200000000000002</v>
      </c>
      <c r="I12" s="16">
        <v>0.40600000000000003</v>
      </c>
      <c r="J12" s="17">
        <f t="shared" si="1"/>
        <v>0.40579710144927539</v>
      </c>
      <c r="K12" s="16">
        <v>0.93400000000000005</v>
      </c>
      <c r="L12" s="16">
        <v>0.76200000000000001</v>
      </c>
      <c r="M12" s="26">
        <v>97</v>
      </c>
    </row>
    <row r="13" spans="2:13" ht="15" thickBot="1" x14ac:dyDescent="0.25">
      <c r="B13" s="21">
        <v>10</v>
      </c>
      <c r="C13" s="22">
        <v>15</v>
      </c>
      <c r="D13" s="23" t="s">
        <v>322</v>
      </c>
      <c r="E13" s="24" t="s">
        <v>323</v>
      </c>
      <c r="F13" s="23">
        <v>72</v>
      </c>
      <c r="G13" s="24">
        <f t="shared" si="0"/>
        <v>135</v>
      </c>
      <c r="H13" s="27">
        <v>0.34300000000000003</v>
      </c>
      <c r="I13" s="27">
        <v>0.34799999999999998</v>
      </c>
      <c r="J13" s="28">
        <f t="shared" ref="J13" si="2">F13/207</f>
        <v>0.34782608695652173</v>
      </c>
      <c r="K13" s="27">
        <v>0.92700000000000005</v>
      </c>
      <c r="L13" s="27">
        <v>0.79800000000000004</v>
      </c>
      <c r="M13" s="29">
        <v>14</v>
      </c>
    </row>
    <row r="19" spans="2:14" s="30" customFormat="1" x14ac:dyDescent="0.2">
      <c r="B19" s="30" t="s">
        <v>337</v>
      </c>
    </row>
    <row r="20" spans="2:14" x14ac:dyDescent="0.2">
      <c r="B20" t="s">
        <v>336</v>
      </c>
    </row>
    <row r="22" spans="2:14" ht="15" thickBot="1" x14ac:dyDescent="0.25"/>
    <row r="23" spans="2:14" ht="15.75" thickBot="1" x14ac:dyDescent="0.3">
      <c r="C23" s="31" t="s">
        <v>308</v>
      </c>
      <c r="D23" s="32"/>
      <c r="E23" s="32"/>
      <c r="F23" s="33"/>
      <c r="G23" s="32" t="s">
        <v>309</v>
      </c>
      <c r="H23" s="32"/>
      <c r="I23" s="32"/>
      <c r="J23" s="32"/>
      <c r="K23" s="32"/>
      <c r="L23" s="32"/>
      <c r="M23" s="32"/>
      <c r="N23" s="33"/>
    </row>
    <row r="24" spans="2:14" ht="60.75" thickBot="1" x14ac:dyDescent="0.25">
      <c r="C24" s="11" t="s">
        <v>310</v>
      </c>
      <c r="D24" s="12" t="s">
        <v>311</v>
      </c>
      <c r="E24" s="12" t="s">
        <v>312</v>
      </c>
      <c r="F24" s="12" t="s">
        <v>313</v>
      </c>
      <c r="G24" s="12" t="s">
        <v>334</v>
      </c>
      <c r="H24" s="12" t="s">
        <v>335</v>
      </c>
      <c r="I24" s="12" t="s">
        <v>315</v>
      </c>
      <c r="J24" s="12" t="s">
        <v>316</v>
      </c>
      <c r="K24" s="12" t="s">
        <v>317</v>
      </c>
      <c r="L24" s="12" t="s">
        <v>318</v>
      </c>
      <c r="M24" s="12" t="s">
        <v>319</v>
      </c>
      <c r="N24" s="12" t="s">
        <v>320</v>
      </c>
    </row>
    <row r="25" spans="2:14" x14ac:dyDescent="0.2">
      <c r="C25" s="13">
        <v>1</v>
      </c>
      <c r="D25" s="14">
        <v>5</v>
      </c>
      <c r="E25" s="15">
        <v>0.15</v>
      </c>
      <c r="F25" s="14" t="s">
        <v>321</v>
      </c>
      <c r="G25" s="14">
        <v>94</v>
      </c>
      <c r="H25" s="14">
        <f>207-G25</f>
        <v>113</v>
      </c>
      <c r="I25" s="17">
        <v>0.45400000000000001</v>
      </c>
      <c r="J25" s="17">
        <v>0.45400000000000001</v>
      </c>
      <c r="K25" s="17">
        <f>G25/207</f>
        <v>0.45410628019323673</v>
      </c>
      <c r="L25" s="17">
        <v>0.93899999999999995</v>
      </c>
      <c r="M25" s="17">
        <v>0.95</v>
      </c>
      <c r="N25" s="18">
        <v>21</v>
      </c>
    </row>
    <row r="26" spans="2:14" x14ac:dyDescent="0.2">
      <c r="C26" s="13">
        <v>2</v>
      </c>
      <c r="D26" s="14">
        <v>15</v>
      </c>
      <c r="E26" s="15">
        <v>0.15</v>
      </c>
      <c r="F26" s="14" t="s">
        <v>321</v>
      </c>
      <c r="G26" s="14">
        <v>82</v>
      </c>
      <c r="H26" s="14">
        <f t="shared" ref="H26:H34" si="3">207-G26</f>
        <v>125</v>
      </c>
      <c r="I26" s="16">
        <v>0.45400000000000001</v>
      </c>
      <c r="J26" s="17">
        <v>0.39600000000000002</v>
      </c>
      <c r="K26" s="17">
        <f>G26/207</f>
        <v>0.39613526570048307</v>
      </c>
      <c r="L26" s="17">
        <v>0.93200000000000005</v>
      </c>
      <c r="M26" s="17">
        <v>0.79700000000000004</v>
      </c>
      <c r="N26" s="18">
        <v>12</v>
      </c>
    </row>
    <row r="27" spans="2:14" x14ac:dyDescent="0.2">
      <c r="C27" s="13">
        <v>3</v>
      </c>
      <c r="D27" s="14">
        <v>5</v>
      </c>
      <c r="E27" s="14">
        <v>0.25</v>
      </c>
      <c r="F27" s="14" t="s">
        <v>321</v>
      </c>
      <c r="G27" s="14">
        <v>91</v>
      </c>
      <c r="H27" s="14">
        <f t="shared" si="3"/>
        <v>116</v>
      </c>
      <c r="I27" s="16">
        <v>0.439</v>
      </c>
      <c r="J27" s="17">
        <v>0.44</v>
      </c>
      <c r="K27" s="17">
        <f t="shared" ref="K27:K34" si="4">G27/207</f>
        <v>0.43961352657004832</v>
      </c>
      <c r="L27" s="17">
        <v>0.93700000000000006</v>
      </c>
      <c r="M27" s="17">
        <v>0.81100000000000005</v>
      </c>
      <c r="N27" s="18">
        <v>27</v>
      </c>
    </row>
    <row r="28" spans="2:14" x14ac:dyDescent="0.2">
      <c r="C28" s="13">
        <v>4</v>
      </c>
      <c r="D28" s="14">
        <v>15</v>
      </c>
      <c r="E28" s="14">
        <v>0.25</v>
      </c>
      <c r="F28" s="14" t="s">
        <v>321</v>
      </c>
      <c r="G28" s="14">
        <v>78</v>
      </c>
      <c r="H28" s="14">
        <f t="shared" si="3"/>
        <v>129</v>
      </c>
      <c r="I28" s="16">
        <v>0.442</v>
      </c>
      <c r="J28" s="17">
        <v>0.377</v>
      </c>
      <c r="K28" s="17">
        <f t="shared" si="4"/>
        <v>0.37681159420289856</v>
      </c>
      <c r="L28" s="17">
        <v>0.93</v>
      </c>
      <c r="M28" s="17">
        <v>0.79300000000000004</v>
      </c>
      <c r="N28" s="18">
        <v>12</v>
      </c>
    </row>
    <row r="29" spans="2:14" x14ac:dyDescent="0.2">
      <c r="C29" s="13">
        <v>5</v>
      </c>
      <c r="D29" s="14">
        <v>5</v>
      </c>
      <c r="E29" s="14">
        <v>0.5</v>
      </c>
      <c r="F29" s="14" t="s">
        <v>321</v>
      </c>
      <c r="G29" s="14">
        <v>88</v>
      </c>
      <c r="H29" s="14">
        <f t="shared" si="3"/>
        <v>119</v>
      </c>
      <c r="I29" s="16">
        <v>0.436</v>
      </c>
      <c r="J29" s="17">
        <v>0.43</v>
      </c>
      <c r="K29" s="17">
        <f t="shared" si="4"/>
        <v>0.4251207729468599</v>
      </c>
      <c r="L29" s="17">
        <v>0.93600000000000005</v>
      </c>
      <c r="M29" s="17">
        <v>0.79400000000000004</v>
      </c>
      <c r="N29" s="18">
        <v>30</v>
      </c>
    </row>
    <row r="30" spans="2:14" x14ac:dyDescent="0.2">
      <c r="C30" s="13">
        <v>6</v>
      </c>
      <c r="D30" s="14">
        <v>15</v>
      </c>
      <c r="E30" s="14">
        <v>0.5</v>
      </c>
      <c r="F30" s="14" t="s">
        <v>321</v>
      </c>
      <c r="G30" s="14">
        <v>77</v>
      </c>
      <c r="H30" s="14">
        <f t="shared" si="3"/>
        <v>130</v>
      </c>
      <c r="I30" s="16">
        <v>0.39</v>
      </c>
      <c r="J30" s="17">
        <v>0.372</v>
      </c>
      <c r="K30" s="17">
        <f t="shared" si="4"/>
        <v>0.3719806763285024</v>
      </c>
      <c r="L30" s="17">
        <v>0.93</v>
      </c>
      <c r="M30" s="17">
        <v>0.79500000000000004</v>
      </c>
      <c r="N30" s="18">
        <v>13</v>
      </c>
    </row>
    <row r="31" spans="2:14" x14ac:dyDescent="0.2">
      <c r="C31" s="13">
        <v>7</v>
      </c>
      <c r="D31" s="14">
        <v>5</v>
      </c>
      <c r="E31" s="14">
        <v>0.75</v>
      </c>
      <c r="F31" s="14" t="s">
        <v>321</v>
      </c>
      <c r="G31" s="14">
        <v>86</v>
      </c>
      <c r="H31" s="14">
        <f t="shared" si="3"/>
        <v>121</v>
      </c>
      <c r="I31" s="16">
        <v>0.42599999999999999</v>
      </c>
      <c r="J31" s="17">
        <v>0.41499999999999998</v>
      </c>
      <c r="K31" s="17">
        <f t="shared" si="4"/>
        <v>0.41545893719806765</v>
      </c>
      <c r="L31" s="17">
        <v>0.93500000000000005</v>
      </c>
      <c r="M31" s="17">
        <v>0.78800000000000003</v>
      </c>
      <c r="N31" s="18">
        <v>30</v>
      </c>
    </row>
    <row r="32" spans="2:14" x14ac:dyDescent="0.2">
      <c r="C32" s="13">
        <v>8</v>
      </c>
      <c r="D32" s="14">
        <v>15</v>
      </c>
      <c r="E32" s="14">
        <v>0.75</v>
      </c>
      <c r="F32" s="14" t="s">
        <v>321</v>
      </c>
      <c r="G32" s="14">
        <v>77</v>
      </c>
      <c r="H32" s="14">
        <f t="shared" si="3"/>
        <v>130</v>
      </c>
      <c r="I32" s="16">
        <v>0.39</v>
      </c>
      <c r="J32" s="17">
        <v>0.372</v>
      </c>
      <c r="K32" s="17">
        <f t="shared" si="4"/>
        <v>0.3719806763285024</v>
      </c>
      <c r="L32" s="17">
        <v>9.2999999999999992E-3</v>
      </c>
      <c r="M32" s="17">
        <v>0.79500000000000004</v>
      </c>
      <c r="N32" s="18">
        <v>13</v>
      </c>
    </row>
    <row r="33" spans="3:14" x14ac:dyDescent="0.2">
      <c r="C33" s="19">
        <v>9</v>
      </c>
      <c r="D33" s="20">
        <v>5</v>
      </c>
      <c r="E33" s="15" t="s">
        <v>322</v>
      </c>
      <c r="F33" s="14" t="s">
        <v>323</v>
      </c>
      <c r="G33" s="20">
        <v>85</v>
      </c>
      <c r="H33" s="14">
        <f t="shared" si="3"/>
        <v>122</v>
      </c>
      <c r="I33" s="16">
        <v>0.42100000000000004</v>
      </c>
      <c r="J33" s="16">
        <v>0.41100000000000003</v>
      </c>
      <c r="K33" s="17">
        <f t="shared" si="4"/>
        <v>0.41062801932367149</v>
      </c>
      <c r="L33" s="16">
        <v>0.93400000000000005</v>
      </c>
      <c r="M33" s="16">
        <v>0.79500000000000004</v>
      </c>
      <c r="N33" s="26">
        <v>31</v>
      </c>
    </row>
    <row r="34" spans="3:14" ht="15" thickBot="1" x14ac:dyDescent="0.25">
      <c r="C34" s="21">
        <v>10</v>
      </c>
      <c r="D34" s="22">
        <v>15</v>
      </c>
      <c r="E34" s="23" t="s">
        <v>322</v>
      </c>
      <c r="F34" s="24" t="s">
        <v>323</v>
      </c>
      <c r="G34" s="23">
        <v>78</v>
      </c>
      <c r="H34" s="24">
        <f t="shared" si="3"/>
        <v>129</v>
      </c>
      <c r="I34" s="27">
        <v>0.39500000000000002</v>
      </c>
      <c r="J34" s="27">
        <v>0.377</v>
      </c>
      <c r="K34" s="28">
        <f t="shared" si="4"/>
        <v>0.37681159420289856</v>
      </c>
      <c r="L34" s="27">
        <v>0.93</v>
      </c>
      <c r="M34" s="27">
        <v>0.79900000000000004</v>
      </c>
      <c r="N34" s="29">
        <v>14</v>
      </c>
    </row>
  </sheetData>
  <mergeCells count="4">
    <mergeCell ref="B2:E2"/>
    <mergeCell ref="F2:M2"/>
    <mergeCell ref="C23:F23"/>
    <mergeCell ref="G23:N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O7" sqref="O7"/>
    </sheetView>
  </sheetViews>
  <sheetFormatPr defaultRowHeight="14.25" x14ac:dyDescent="0.2"/>
  <cols>
    <col min="16" max="16" width="11" bestFit="1" customWidth="1"/>
    <col min="17" max="17" width="17.75" bestFit="1" customWidth="1"/>
  </cols>
  <sheetData>
    <row r="1" spans="1:18" x14ac:dyDescent="0.2">
      <c r="A1" t="s">
        <v>338</v>
      </c>
    </row>
    <row r="2" spans="1:18" x14ac:dyDescent="0.2">
      <c r="A2">
        <v>8</v>
      </c>
      <c r="B2">
        <v>21</v>
      </c>
      <c r="C2">
        <v>33</v>
      </c>
      <c r="D2">
        <v>2</v>
      </c>
      <c r="E2">
        <v>10</v>
      </c>
      <c r="F2">
        <v>20</v>
      </c>
      <c r="G2">
        <v>5</v>
      </c>
      <c r="H2">
        <v>27</v>
      </c>
      <c r="I2">
        <v>4</v>
      </c>
      <c r="J2">
        <v>9</v>
      </c>
      <c r="N2" t="s">
        <v>345</v>
      </c>
    </row>
    <row r="3" spans="1:18" x14ac:dyDescent="0.2">
      <c r="A3">
        <v>26</v>
      </c>
      <c r="B3">
        <v>55</v>
      </c>
      <c r="C3">
        <v>36</v>
      </c>
      <c r="D3">
        <v>28</v>
      </c>
      <c r="E3">
        <v>13</v>
      </c>
      <c r="F3">
        <v>45</v>
      </c>
      <c r="G3">
        <v>8</v>
      </c>
      <c r="H3">
        <v>38</v>
      </c>
      <c r="I3">
        <v>14</v>
      </c>
      <c r="J3">
        <v>16</v>
      </c>
      <c r="N3" t="s">
        <v>346</v>
      </c>
    </row>
    <row r="4" spans="1:18" x14ac:dyDescent="0.2">
      <c r="A4">
        <v>48</v>
      </c>
      <c r="B4">
        <v>76</v>
      </c>
      <c r="C4">
        <v>45</v>
      </c>
      <c r="D4">
        <v>35</v>
      </c>
      <c r="E4">
        <v>17</v>
      </c>
      <c r="F4">
        <v>48</v>
      </c>
      <c r="G4">
        <v>13</v>
      </c>
      <c r="H4">
        <v>40</v>
      </c>
      <c r="I4">
        <v>21</v>
      </c>
      <c r="J4">
        <v>20</v>
      </c>
    </row>
    <row r="5" spans="1:18" x14ac:dyDescent="0.2">
      <c r="A5">
        <v>53</v>
      </c>
      <c r="B5">
        <v>77</v>
      </c>
      <c r="C5">
        <v>52</v>
      </c>
      <c r="D5">
        <v>50</v>
      </c>
      <c r="E5">
        <v>24</v>
      </c>
      <c r="F5">
        <v>49</v>
      </c>
      <c r="G5">
        <v>28</v>
      </c>
      <c r="H5">
        <v>50</v>
      </c>
      <c r="I5">
        <v>22</v>
      </c>
      <c r="J5">
        <v>35</v>
      </c>
    </row>
    <row r="6" spans="1:18" x14ac:dyDescent="0.2">
      <c r="A6">
        <v>78</v>
      </c>
      <c r="B6">
        <v>92</v>
      </c>
      <c r="C6">
        <v>60</v>
      </c>
      <c r="D6">
        <v>56</v>
      </c>
      <c r="E6">
        <v>39</v>
      </c>
      <c r="F6">
        <v>51</v>
      </c>
      <c r="G6">
        <v>37</v>
      </c>
      <c r="H6">
        <v>51</v>
      </c>
      <c r="I6">
        <v>23</v>
      </c>
      <c r="J6">
        <v>43</v>
      </c>
    </row>
    <row r="7" spans="1:18" x14ac:dyDescent="0.2">
      <c r="A7">
        <v>97</v>
      </c>
      <c r="B7">
        <v>98</v>
      </c>
      <c r="C7">
        <v>78</v>
      </c>
      <c r="D7">
        <v>70</v>
      </c>
      <c r="E7">
        <v>49</v>
      </c>
      <c r="F7">
        <v>52</v>
      </c>
      <c r="G7">
        <v>52</v>
      </c>
      <c r="H7">
        <v>58</v>
      </c>
      <c r="I7">
        <v>32</v>
      </c>
      <c r="J7">
        <v>80</v>
      </c>
    </row>
    <row r="8" spans="1:18" ht="15" thickBot="1" x14ac:dyDescent="0.25">
      <c r="A8">
        <v>102</v>
      </c>
      <c r="B8">
        <v>100</v>
      </c>
      <c r="C8">
        <v>81</v>
      </c>
      <c r="D8">
        <v>72</v>
      </c>
      <c r="E8">
        <v>52</v>
      </c>
      <c r="F8">
        <v>59</v>
      </c>
      <c r="G8">
        <v>54</v>
      </c>
      <c r="H8">
        <v>66</v>
      </c>
      <c r="I8">
        <v>47</v>
      </c>
      <c r="J8">
        <v>84</v>
      </c>
    </row>
    <row r="9" spans="1:18" x14ac:dyDescent="0.2">
      <c r="A9">
        <v>105</v>
      </c>
      <c r="B9">
        <v>111</v>
      </c>
      <c r="C9">
        <v>82</v>
      </c>
      <c r="D9">
        <v>73</v>
      </c>
      <c r="E9">
        <v>54</v>
      </c>
      <c r="F9">
        <v>89</v>
      </c>
      <c r="G9">
        <v>61</v>
      </c>
      <c r="H9">
        <v>70</v>
      </c>
      <c r="I9">
        <v>58</v>
      </c>
      <c r="J9">
        <v>88</v>
      </c>
      <c r="P9" s="40" t="s">
        <v>348</v>
      </c>
      <c r="Q9" s="39" t="s">
        <v>347</v>
      </c>
      <c r="R9" s="38" t="s">
        <v>46</v>
      </c>
    </row>
    <row r="10" spans="1:18" x14ac:dyDescent="0.2">
      <c r="A10">
        <v>113</v>
      </c>
      <c r="B10">
        <v>112</v>
      </c>
      <c r="C10">
        <v>84</v>
      </c>
      <c r="D10">
        <v>84</v>
      </c>
      <c r="E10">
        <v>58</v>
      </c>
      <c r="F10">
        <v>97</v>
      </c>
      <c r="G10">
        <v>62</v>
      </c>
      <c r="H10">
        <v>72</v>
      </c>
      <c r="I10">
        <v>67</v>
      </c>
      <c r="J10">
        <v>96</v>
      </c>
      <c r="P10" s="37">
        <v>1</v>
      </c>
      <c r="Q10" s="36">
        <v>15</v>
      </c>
      <c r="R10" s="26">
        <v>2794.2377152777799</v>
      </c>
    </row>
    <row r="11" spans="1:18" x14ac:dyDescent="0.2">
      <c r="A11">
        <v>121</v>
      </c>
      <c r="B11">
        <v>115</v>
      </c>
      <c r="C11">
        <v>88</v>
      </c>
      <c r="D11">
        <v>107</v>
      </c>
      <c r="E11">
        <v>66</v>
      </c>
      <c r="F11">
        <v>99</v>
      </c>
      <c r="G11">
        <v>64</v>
      </c>
      <c r="H11">
        <v>74</v>
      </c>
      <c r="I11">
        <v>76</v>
      </c>
      <c r="J11">
        <v>111</v>
      </c>
      <c r="P11" s="37">
        <v>2</v>
      </c>
      <c r="Q11" s="36">
        <v>12</v>
      </c>
      <c r="R11" s="26">
        <v>3189.7664283602298</v>
      </c>
    </row>
    <row r="12" spans="1:18" x14ac:dyDescent="0.2">
      <c r="A12">
        <v>128</v>
      </c>
      <c r="B12">
        <v>126</v>
      </c>
      <c r="C12">
        <v>111</v>
      </c>
      <c r="D12">
        <v>108</v>
      </c>
      <c r="E12">
        <v>71</v>
      </c>
      <c r="F12">
        <v>136</v>
      </c>
      <c r="G12">
        <v>74</v>
      </c>
      <c r="H12">
        <v>82</v>
      </c>
      <c r="I12">
        <v>77</v>
      </c>
      <c r="J12">
        <v>122</v>
      </c>
      <c r="P12" s="37">
        <v>3</v>
      </c>
      <c r="Q12" s="36">
        <v>16</v>
      </c>
      <c r="R12" s="26">
        <v>3017.0836926993802</v>
      </c>
    </row>
    <row r="13" spans="1:18" x14ac:dyDescent="0.2">
      <c r="A13">
        <v>134</v>
      </c>
      <c r="B13">
        <v>128</v>
      </c>
      <c r="C13">
        <v>119</v>
      </c>
      <c r="D13">
        <v>111</v>
      </c>
      <c r="E13">
        <v>92</v>
      </c>
      <c r="F13">
        <v>138</v>
      </c>
      <c r="G13">
        <v>84</v>
      </c>
      <c r="H13">
        <v>92</v>
      </c>
      <c r="I13">
        <v>83</v>
      </c>
      <c r="J13">
        <v>127</v>
      </c>
      <c r="P13" s="37">
        <v>4</v>
      </c>
      <c r="Q13" s="36">
        <v>10</v>
      </c>
      <c r="R13" s="26">
        <v>2994.5312912295899</v>
      </c>
    </row>
    <row r="14" spans="1:18" x14ac:dyDescent="0.2">
      <c r="A14">
        <v>135</v>
      </c>
      <c r="B14">
        <v>140</v>
      </c>
      <c r="C14">
        <v>122</v>
      </c>
      <c r="D14">
        <v>116</v>
      </c>
      <c r="E14">
        <v>96</v>
      </c>
      <c r="F14">
        <v>141</v>
      </c>
      <c r="G14">
        <v>91</v>
      </c>
      <c r="H14">
        <v>117</v>
      </c>
      <c r="I14">
        <v>109</v>
      </c>
      <c r="J14">
        <v>128</v>
      </c>
      <c r="P14" s="37">
        <v>5</v>
      </c>
      <c r="Q14" s="36">
        <v>13</v>
      </c>
      <c r="R14" s="26">
        <v>3028.4714675833602</v>
      </c>
    </row>
    <row r="15" spans="1:18" x14ac:dyDescent="0.2">
      <c r="A15">
        <v>139</v>
      </c>
      <c r="B15">
        <v>141</v>
      </c>
      <c r="C15">
        <v>126</v>
      </c>
      <c r="D15">
        <v>129</v>
      </c>
      <c r="E15">
        <v>114</v>
      </c>
      <c r="F15">
        <v>142</v>
      </c>
      <c r="G15">
        <v>92</v>
      </c>
      <c r="H15">
        <v>118</v>
      </c>
      <c r="I15">
        <v>150</v>
      </c>
      <c r="J15">
        <v>129</v>
      </c>
      <c r="P15" s="37">
        <v>6</v>
      </c>
      <c r="Q15" s="36">
        <v>11</v>
      </c>
      <c r="R15" s="26">
        <v>2469.88729868478</v>
      </c>
    </row>
    <row r="16" spans="1:18" x14ac:dyDescent="0.2">
      <c r="A16">
        <v>140</v>
      </c>
      <c r="B16">
        <v>143</v>
      </c>
      <c r="C16">
        <v>132</v>
      </c>
      <c r="D16">
        <v>142</v>
      </c>
      <c r="E16">
        <v>117</v>
      </c>
      <c r="F16">
        <v>150</v>
      </c>
      <c r="G16">
        <v>93</v>
      </c>
      <c r="H16">
        <v>145</v>
      </c>
      <c r="I16">
        <v>157</v>
      </c>
      <c r="J16">
        <v>152</v>
      </c>
      <c r="P16" s="37">
        <v>7</v>
      </c>
      <c r="Q16" s="36">
        <v>17</v>
      </c>
      <c r="R16" s="26">
        <v>2959.79716440638</v>
      </c>
    </row>
    <row r="17" spans="1:18" x14ac:dyDescent="0.2">
      <c r="A17">
        <v>153</v>
      </c>
      <c r="B17">
        <v>147</v>
      </c>
      <c r="C17">
        <v>149</v>
      </c>
      <c r="D17">
        <v>150</v>
      </c>
      <c r="E17">
        <v>137</v>
      </c>
      <c r="F17">
        <v>158</v>
      </c>
      <c r="G17">
        <v>95</v>
      </c>
      <c r="H17">
        <v>149</v>
      </c>
      <c r="I17">
        <v>163</v>
      </c>
      <c r="J17">
        <v>157</v>
      </c>
      <c r="P17" s="37">
        <v>8</v>
      </c>
      <c r="Q17" s="36">
        <v>13</v>
      </c>
      <c r="R17" s="26">
        <v>3480.3156998033301</v>
      </c>
    </row>
    <row r="18" spans="1:18" x14ac:dyDescent="0.2">
      <c r="A18">
        <v>156</v>
      </c>
      <c r="B18">
        <v>159</v>
      </c>
      <c r="C18">
        <v>151</v>
      </c>
      <c r="D18">
        <v>158</v>
      </c>
      <c r="E18">
        <v>150</v>
      </c>
      <c r="F18">
        <v>166</v>
      </c>
      <c r="G18">
        <v>133</v>
      </c>
      <c r="H18">
        <v>151</v>
      </c>
      <c r="I18">
        <v>181</v>
      </c>
      <c r="J18">
        <v>167</v>
      </c>
      <c r="P18" s="37">
        <v>9</v>
      </c>
      <c r="Q18" s="36">
        <v>15</v>
      </c>
      <c r="R18" s="26">
        <v>2669.5343905888899</v>
      </c>
    </row>
    <row r="19" spans="1:18" ht="15" thickBot="1" x14ac:dyDescent="0.25">
      <c r="A19">
        <v>168</v>
      </c>
      <c r="B19">
        <v>170</v>
      </c>
      <c r="C19">
        <v>153</v>
      </c>
      <c r="D19">
        <v>160</v>
      </c>
      <c r="E19">
        <v>159</v>
      </c>
      <c r="F19">
        <v>167</v>
      </c>
      <c r="G19">
        <v>137</v>
      </c>
      <c r="H19">
        <v>155</v>
      </c>
      <c r="I19">
        <v>188</v>
      </c>
      <c r="J19">
        <v>169</v>
      </c>
      <c r="P19" s="35">
        <v>10</v>
      </c>
      <c r="Q19" s="34">
        <v>19</v>
      </c>
      <c r="R19" s="29">
        <v>4418.04974667839</v>
      </c>
    </row>
    <row r="20" spans="1:18" x14ac:dyDescent="0.2">
      <c r="A20">
        <v>194</v>
      </c>
      <c r="B20">
        <v>183</v>
      </c>
      <c r="C20">
        <v>171</v>
      </c>
      <c r="D20">
        <v>163</v>
      </c>
      <c r="E20">
        <v>180</v>
      </c>
      <c r="F20">
        <v>170</v>
      </c>
      <c r="G20">
        <v>147</v>
      </c>
      <c r="H20">
        <v>159</v>
      </c>
      <c r="I20">
        <v>189</v>
      </c>
      <c r="J20">
        <v>175</v>
      </c>
    </row>
    <row r="21" spans="1:18" x14ac:dyDescent="0.2">
      <c r="A21">
        <v>200</v>
      </c>
      <c r="B21">
        <v>188</v>
      </c>
      <c r="C21">
        <v>197</v>
      </c>
      <c r="D21">
        <v>190</v>
      </c>
      <c r="E21">
        <v>184</v>
      </c>
      <c r="F21">
        <v>180</v>
      </c>
      <c r="G21">
        <v>154</v>
      </c>
      <c r="H21">
        <v>191</v>
      </c>
      <c r="I21">
        <v>193</v>
      </c>
      <c r="J21">
        <v>189</v>
      </c>
    </row>
    <row r="22" spans="1:18" x14ac:dyDescent="0.2">
      <c r="A22">
        <v>203</v>
      </c>
      <c r="B22">
        <v>192</v>
      </c>
      <c r="C22">
        <v>207</v>
      </c>
      <c r="D22">
        <v>207</v>
      </c>
      <c r="E22">
        <v>202</v>
      </c>
      <c r="F22">
        <v>204</v>
      </c>
      <c r="G22">
        <v>180</v>
      </c>
      <c r="H22">
        <v>207</v>
      </c>
      <c r="I22">
        <v>206</v>
      </c>
      <c r="J22">
        <v>200</v>
      </c>
    </row>
    <row r="24" spans="1:18" x14ac:dyDescent="0.2">
      <c r="A24" t="s">
        <v>339</v>
      </c>
    </row>
    <row r="25" spans="1:18" x14ac:dyDescent="0.2">
      <c r="A25">
        <v>4269.8097657213302</v>
      </c>
      <c r="B25">
        <v>3030.10893591277</v>
      </c>
      <c r="C25">
        <v>2543.9183611543199</v>
      </c>
      <c r="D25">
        <v>1602.44216149964</v>
      </c>
      <c r="E25">
        <v>2105.2712954182298</v>
      </c>
      <c r="F25">
        <v>4860.9223839866199</v>
      </c>
      <c r="G25">
        <v>1347.0553454431199</v>
      </c>
      <c r="H25">
        <v>2432.57176986593</v>
      </c>
      <c r="I25">
        <v>1180.32286895832</v>
      </c>
      <c r="J25">
        <v>209.52356917530099</v>
      </c>
      <c r="K25" t="s">
        <v>344</v>
      </c>
    </row>
    <row r="26" spans="1:18" x14ac:dyDescent="0.2">
      <c r="A26">
        <v>4556.4797930150598</v>
      </c>
      <c r="B26">
        <v>1697.0130161578199</v>
      </c>
      <c r="C26">
        <v>8140.0591887591499</v>
      </c>
      <c r="D26">
        <v>8257.9742199906395</v>
      </c>
      <c r="E26">
        <v>7088.3718922681301</v>
      </c>
      <c r="F26">
        <v>7825.00870951448</v>
      </c>
      <c r="G26">
        <v>9704.82656181118</v>
      </c>
      <c r="H26">
        <v>4145.2323923554304</v>
      </c>
      <c r="I26">
        <v>3719.3421174630498</v>
      </c>
      <c r="J26">
        <v>2031.99409832075</v>
      </c>
    </row>
    <row r="27" spans="1:18" x14ac:dyDescent="0.2">
      <c r="A27">
        <v>-8476.2009659792493</v>
      </c>
      <c r="B27">
        <v>-3125.2746222220699</v>
      </c>
      <c r="C27">
        <v>-9703.8602316346005</v>
      </c>
      <c r="D27">
        <v>-8600.9252717633499</v>
      </c>
      <c r="E27">
        <v>-6919.98956253299</v>
      </c>
      <c r="F27">
        <v>-12314.9388746849</v>
      </c>
      <c r="G27">
        <v>-9196.4082281784704</v>
      </c>
      <c r="H27">
        <v>-4826.4310737856504</v>
      </c>
      <c r="I27">
        <v>-4257.8635471308999</v>
      </c>
      <c r="J27">
        <v>-3814.6564310433901</v>
      </c>
    </row>
    <row r="28" spans="1:18" x14ac:dyDescent="0.2">
      <c r="A28">
        <v>3003.7129729946801</v>
      </c>
      <c r="B28">
        <v>3326.5021269938102</v>
      </c>
      <c r="C28">
        <v>3521.81659130241</v>
      </c>
      <c r="D28">
        <v>3661.3619465053398</v>
      </c>
      <c r="E28">
        <v>3256.4796126961</v>
      </c>
      <c r="F28">
        <v>3512.6237509235002</v>
      </c>
      <c r="G28">
        <v>3010.6888584332</v>
      </c>
      <c r="H28">
        <v>3058.9597805573098</v>
      </c>
      <c r="I28">
        <v>3513.6899589189502</v>
      </c>
      <c r="J28">
        <v>2918.4119904853601</v>
      </c>
    </row>
    <row r="29" spans="1:18" x14ac:dyDescent="0.2">
      <c r="A29">
        <v>4875.1647474929396</v>
      </c>
      <c r="B29">
        <v>5860.3436561724302</v>
      </c>
      <c r="C29">
        <v>4985.15301226257</v>
      </c>
      <c r="D29">
        <v>7366.4392569482598</v>
      </c>
      <c r="E29">
        <v>6406.6931708994098</v>
      </c>
      <c r="F29">
        <v>4357.5091787665197</v>
      </c>
      <c r="G29">
        <v>6067.4274484280404</v>
      </c>
      <c r="H29">
        <v>7732.8657612557099</v>
      </c>
      <c r="I29">
        <v>4577.8123458964001</v>
      </c>
      <c r="J29">
        <v>3439.2590812915601</v>
      </c>
    </row>
    <row r="30" spans="1:18" x14ac:dyDescent="0.2">
      <c r="A30">
        <v>3448.1113721268798</v>
      </c>
      <c r="B30">
        <v>2213.4980956632098</v>
      </c>
      <c r="C30">
        <v>-4131.4474303095303</v>
      </c>
      <c r="D30">
        <v>2199.74627914347</v>
      </c>
      <c r="E30">
        <v>-529.72336247291798</v>
      </c>
      <c r="F30">
        <v>1522.7575055376201</v>
      </c>
      <c r="G30">
        <v>2707.7869679843402</v>
      </c>
      <c r="H30">
        <v>-4783.0315768774399</v>
      </c>
      <c r="I30">
        <v>-214.017936225135</v>
      </c>
      <c r="J30">
        <v>6964.8572031065496</v>
      </c>
    </row>
    <row r="31" spans="1:18" x14ac:dyDescent="0.2">
      <c r="A31">
        <v>-10205.0111854561</v>
      </c>
      <c r="B31">
        <v>-10211.2914797674</v>
      </c>
      <c r="C31">
        <v>-9337.3436479001793</v>
      </c>
      <c r="D31">
        <v>-8984.6017389193603</v>
      </c>
      <c r="E31">
        <v>-9458.3798208758708</v>
      </c>
      <c r="F31">
        <v>-9786.6102523927293</v>
      </c>
      <c r="G31">
        <v>-9437.6460775877604</v>
      </c>
      <c r="H31">
        <v>-8585.29581660246</v>
      </c>
      <c r="I31">
        <v>-8676.4599494463291</v>
      </c>
      <c r="J31">
        <v>-8129.6080590013698</v>
      </c>
    </row>
    <row r="32" spans="1:18" x14ac:dyDescent="0.2">
      <c r="A32">
        <v>-8329.3371769321093</v>
      </c>
      <c r="B32">
        <v>-7962.1246524103999</v>
      </c>
      <c r="C32">
        <v>-7522.17363300543</v>
      </c>
      <c r="D32">
        <v>-6912.1185511630201</v>
      </c>
      <c r="E32">
        <v>-7944.6530693156501</v>
      </c>
      <c r="F32">
        <v>-8157.9225128109101</v>
      </c>
      <c r="G32">
        <v>-7548.2136368159699</v>
      </c>
      <c r="H32">
        <v>-8905.5876205614695</v>
      </c>
      <c r="I32">
        <v>-6595.2275530794795</v>
      </c>
      <c r="J32">
        <v>-6646.8941450064804</v>
      </c>
    </row>
    <row r="33" spans="1:10" x14ac:dyDescent="0.2">
      <c r="A33">
        <v>46137.130632145498</v>
      </c>
      <c r="B33">
        <v>47049.88624028</v>
      </c>
      <c r="C33">
        <v>39726.034021368898</v>
      </c>
      <c r="D33">
        <v>43070.790181010103</v>
      </c>
      <c r="E33">
        <v>44088.5565586925</v>
      </c>
      <c r="F33">
        <v>48438.468170979701</v>
      </c>
      <c r="G33">
        <v>45097.639513018199</v>
      </c>
      <c r="H33">
        <v>39065.615415016597</v>
      </c>
      <c r="I33">
        <v>40097.153445981101</v>
      </c>
      <c r="J33">
        <v>42270.976973814599</v>
      </c>
    </row>
    <row r="34" spans="1:10" x14ac:dyDescent="0.2">
      <c r="A34">
        <v>-26657.4014985756</v>
      </c>
      <c r="B34">
        <v>-25573.914393884799</v>
      </c>
      <c r="C34">
        <v>-20424.132010812998</v>
      </c>
      <c r="D34">
        <v>-22264.318459411701</v>
      </c>
      <c r="E34">
        <v>-22788.088681453501</v>
      </c>
      <c r="F34">
        <v>-27828.363299835801</v>
      </c>
      <c r="G34">
        <v>-22913.385135702702</v>
      </c>
      <c r="H34">
        <v>-20121.727025541601</v>
      </c>
      <c r="I34">
        <v>-23415.5859763548</v>
      </c>
      <c r="J34">
        <v>-21708.741163808299</v>
      </c>
    </row>
    <row r="35" spans="1:10" x14ac:dyDescent="0.2">
      <c r="A35">
        <v>2491.0361931792099</v>
      </c>
      <c r="B35">
        <v>2252.3459844573499</v>
      </c>
      <c r="C35">
        <v>3391.7746691502298</v>
      </c>
      <c r="D35">
        <v>503.48575972861801</v>
      </c>
      <c r="E35">
        <v>2562.12528022377</v>
      </c>
      <c r="F35">
        <v>766.44031326694403</v>
      </c>
      <c r="G35">
        <v>829.71130903516905</v>
      </c>
      <c r="H35">
        <v>1125.52947628487</v>
      </c>
      <c r="I35">
        <v>4828.0580972696198</v>
      </c>
      <c r="J35">
        <v>3061.7152424547198</v>
      </c>
    </row>
    <row r="36" spans="1:10" x14ac:dyDescent="0.2">
      <c r="A36">
        <v>1722.73172489217</v>
      </c>
      <c r="B36">
        <v>2592.0065902073602</v>
      </c>
      <c r="C36">
        <v>1165.15554533863</v>
      </c>
      <c r="D36">
        <v>682.33418113551602</v>
      </c>
      <c r="E36">
        <v>470.10022252484299</v>
      </c>
      <c r="F36">
        <v>1386.58497675853</v>
      </c>
      <c r="G36">
        <v>615.656871510884</v>
      </c>
      <c r="H36">
        <v>-179.33547932216399</v>
      </c>
      <c r="I36">
        <v>868.02589342250303</v>
      </c>
      <c r="J36">
        <v>1803.8709010464299</v>
      </c>
    </row>
    <row r="37" spans="1:10" x14ac:dyDescent="0.2">
      <c r="A37">
        <v>5803.7259407001802</v>
      </c>
      <c r="B37">
        <v>6138.3778913101796</v>
      </c>
      <c r="C37">
        <v>9550.5184701607395</v>
      </c>
      <c r="D37">
        <v>6849.0041943962997</v>
      </c>
      <c r="E37">
        <v>5092.7300862372904</v>
      </c>
      <c r="F37">
        <v>5670.8233683777098</v>
      </c>
      <c r="G37">
        <v>6594.2873224690902</v>
      </c>
      <c r="H37">
        <v>8057.9285628103798</v>
      </c>
      <c r="I37">
        <v>7050.4216777502897</v>
      </c>
      <c r="J37">
        <v>8703.8319315750305</v>
      </c>
    </row>
    <row r="38" spans="1:10" x14ac:dyDescent="0.2">
      <c r="A38">
        <v>868.69616514683298</v>
      </c>
      <c r="B38">
        <v>718.50475202176699</v>
      </c>
      <c r="C38">
        <v>-757.16226831942504</v>
      </c>
      <c r="D38">
        <v>-585.26373348569905</v>
      </c>
      <c r="E38">
        <v>419.266188852239</v>
      </c>
      <c r="F38">
        <v>587.24888097307598</v>
      </c>
      <c r="G38">
        <v>1771.5875916453199</v>
      </c>
      <c r="H38">
        <v>1085.20854946753</v>
      </c>
      <c r="I38">
        <v>-583.88955071416797</v>
      </c>
      <c r="J38">
        <v>-1159.8054363603301</v>
      </c>
    </row>
    <row r="39" spans="1:10" x14ac:dyDescent="0.2">
      <c r="A39">
        <v>3636.1863409810098</v>
      </c>
      <c r="B39">
        <v>1873.20755640075</v>
      </c>
      <c r="C39">
        <v>3596.7211219948999</v>
      </c>
      <c r="D39">
        <v>5861.2922403227003</v>
      </c>
      <c r="E39">
        <v>5871.1577056614497</v>
      </c>
      <c r="F39">
        <v>3384.879402652</v>
      </c>
      <c r="G39">
        <v>3781.9346383104098</v>
      </c>
      <c r="H39">
        <v>4936.7163528563196</v>
      </c>
      <c r="I39">
        <v>4574.3054575906799</v>
      </c>
      <c r="J39">
        <v>3256.2050243434901</v>
      </c>
    </row>
    <row r="40" spans="1:10" x14ac:dyDescent="0.2">
      <c r="A40">
        <v>8084.1228456934496</v>
      </c>
      <c r="B40">
        <v>7675.26201421516</v>
      </c>
      <c r="C40">
        <v>8574.3990686799898</v>
      </c>
      <c r="D40">
        <v>7224.6833623531502</v>
      </c>
      <c r="E40">
        <v>8020.44008485828</v>
      </c>
      <c r="F40">
        <v>7565.4550773133897</v>
      </c>
      <c r="G40">
        <v>7710.4539851438603</v>
      </c>
      <c r="H40">
        <v>8089.8993420768802</v>
      </c>
      <c r="I40">
        <v>9435.2585721288106</v>
      </c>
      <c r="J40">
        <v>9096.5256084582998</v>
      </c>
    </row>
    <row r="41" spans="1:10" x14ac:dyDescent="0.2">
      <c r="A41">
        <v>798.18853522604002</v>
      </c>
      <c r="B41">
        <v>638.18746227907604</v>
      </c>
      <c r="C41">
        <v>1534.3787473872001</v>
      </c>
      <c r="D41">
        <v>2055.2673890800502</v>
      </c>
      <c r="E41">
        <v>1965.5029770940901</v>
      </c>
      <c r="F41">
        <v>1445.47217794836</v>
      </c>
      <c r="G41">
        <v>1724.2282447544801</v>
      </c>
      <c r="H41">
        <v>2568.3693058776898</v>
      </c>
      <c r="I41">
        <v>871.66585847109695</v>
      </c>
      <c r="J41">
        <v>1482.03005957193</v>
      </c>
    </row>
    <row r="42" spans="1:10" x14ac:dyDescent="0.2">
      <c r="A42">
        <v>-186.842837496306</v>
      </c>
      <c r="B42">
        <v>-6.2530017450238402</v>
      </c>
      <c r="C42">
        <v>-311.78517923629801</v>
      </c>
      <c r="D42">
        <v>-111.66716055205001</v>
      </c>
      <c r="E42">
        <v>21.8892595235946</v>
      </c>
      <c r="F42">
        <v>77.637973493265804</v>
      </c>
      <c r="G42">
        <v>-17.748491337083401</v>
      </c>
      <c r="H42">
        <v>-24.490769702180799</v>
      </c>
      <c r="I42">
        <v>104.95828439971601</v>
      </c>
      <c r="J42">
        <v>375.367057045862</v>
      </c>
    </row>
    <row r="43" spans="1:10" x14ac:dyDescent="0.2">
      <c r="A43">
        <v>241.78552462833099</v>
      </c>
      <c r="B43">
        <v>357.431400566523</v>
      </c>
      <c r="C43">
        <v>-470.08260970605198</v>
      </c>
      <c r="D43">
        <v>-5.9639665170677096</v>
      </c>
      <c r="E43">
        <v>-270.87879660338803</v>
      </c>
      <c r="F43">
        <v>119.113423281997</v>
      </c>
      <c r="G43">
        <v>617.41144049092702</v>
      </c>
      <c r="H43">
        <v>-436.81822761539303</v>
      </c>
      <c r="I43">
        <v>56.424908074268899</v>
      </c>
      <c r="J43">
        <v>1121.4523831936101</v>
      </c>
    </row>
    <row r="44" spans="1:10" x14ac:dyDescent="0.2">
      <c r="A44">
        <v>622.18072978950499</v>
      </c>
      <c r="B44">
        <v>1064.5284471263501</v>
      </c>
      <c r="C44">
        <v>6832.06844007573</v>
      </c>
      <c r="D44">
        <v>1580.8273628293</v>
      </c>
      <c r="E44">
        <v>3841.63943270346</v>
      </c>
      <c r="F44">
        <v>3096.4704097528802</v>
      </c>
      <c r="G44">
        <v>698.46909756413299</v>
      </c>
      <c r="H44">
        <v>7415.1203567906696</v>
      </c>
      <c r="I44">
        <v>3092.5624261612802</v>
      </c>
      <c r="J44">
        <v>-3748.9666361734298</v>
      </c>
    </row>
    <row r="45" spans="1:10" x14ac:dyDescent="0.2">
      <c r="A45">
        <v>5083.3072510983902</v>
      </c>
      <c r="B45">
        <v>4825.3435548684602</v>
      </c>
      <c r="C45">
        <v>5026.4343293073698</v>
      </c>
      <c r="D45">
        <v>4028.19291065478</v>
      </c>
      <c r="E45">
        <v>4632.4939990776102</v>
      </c>
      <c r="F45">
        <v>5007.6827012248996</v>
      </c>
      <c r="G45">
        <v>5044.9644617432996</v>
      </c>
      <c r="H45">
        <v>5193.7817891612904</v>
      </c>
      <c r="I45">
        <v>5267.9653387913404</v>
      </c>
      <c r="J45">
        <v>4746.7859567270998</v>
      </c>
    </row>
    <row r="46" spans="1:10" x14ac:dyDescent="0.2">
      <c r="A46">
        <v>953.69506006568395</v>
      </c>
      <c r="B46">
        <v>391.08983463386801</v>
      </c>
      <c r="C46">
        <v>297.48874536185201</v>
      </c>
      <c r="D46">
        <v>862.59219137172295</v>
      </c>
      <c r="E46">
        <v>1481.7615350548001</v>
      </c>
      <c r="F46">
        <v>1148.0245743037899</v>
      </c>
      <c r="G46">
        <v>998.33002255134795</v>
      </c>
      <c r="H46">
        <v>1092.0455125977301</v>
      </c>
      <c r="I46">
        <v>1216.9721688279601</v>
      </c>
      <c r="J46">
        <v>2603.7917912387102</v>
      </c>
    </row>
    <row r="47" spans="1:10" x14ac:dyDescent="0.2">
      <c r="A47">
        <v>6.3814608992160204</v>
      </c>
      <c r="B47">
        <v>8.3796331432623905</v>
      </c>
      <c r="C47">
        <v>7.2764439455140097</v>
      </c>
      <c r="D47">
        <v>4.5141630701555702</v>
      </c>
      <c r="E47">
        <v>1.97911945736683</v>
      </c>
      <c r="F47">
        <v>3.7411929642595898</v>
      </c>
      <c r="G47">
        <v>2.14708878427514</v>
      </c>
      <c r="H47">
        <v>4.3591375788055302</v>
      </c>
      <c r="I47">
        <v>8.1852376606789896</v>
      </c>
      <c r="J47">
        <v>3.8396376908705001</v>
      </c>
    </row>
    <row r="49" spans="1:10" x14ac:dyDescent="0.2">
      <c r="A49" t="s">
        <v>46</v>
      </c>
    </row>
    <row r="50" spans="1:10" x14ac:dyDescent="0.2">
      <c r="A50">
        <v>2794.2377152777799</v>
      </c>
      <c r="B50">
        <v>3189.7664283602298</v>
      </c>
      <c r="C50">
        <v>3017.0836926993802</v>
      </c>
      <c r="D50">
        <v>2994.5312912295899</v>
      </c>
      <c r="E50">
        <v>3028.4714675833602</v>
      </c>
      <c r="F50">
        <v>2469.88729868478</v>
      </c>
      <c r="G50">
        <v>2959.79716440638</v>
      </c>
      <c r="H50">
        <v>3480.3156998033301</v>
      </c>
      <c r="I50">
        <v>2669.5343905888899</v>
      </c>
      <c r="J50">
        <v>4418.04974667839</v>
      </c>
    </row>
    <row r="52" spans="1:10" x14ac:dyDescent="0.2">
      <c r="A52" t="s">
        <v>340</v>
      </c>
    </row>
    <row r="53" spans="1:10" x14ac:dyDescent="0.2">
      <c r="A53">
        <v>8448.9999899220002</v>
      </c>
      <c r="B53">
        <v>5347.9999883720002</v>
      </c>
      <c r="C53">
        <v>7894.9999923599999</v>
      </c>
      <c r="D53">
        <v>35056.000003494002</v>
      </c>
      <c r="E53">
        <v>11199.000005014001</v>
      </c>
      <c r="F53">
        <v>7603.0000039699999</v>
      </c>
      <c r="G53">
        <v>11594.999980439999</v>
      </c>
      <c r="H53">
        <v>5398.9999812400001</v>
      </c>
      <c r="I53">
        <v>16499.999986412</v>
      </c>
      <c r="J53">
        <v>9638.9999980640005</v>
      </c>
    </row>
    <row r="54" spans="1:10" x14ac:dyDescent="0.2">
      <c r="A54">
        <v>6294.9999996919996</v>
      </c>
      <c r="B54">
        <v>15644.99999461</v>
      </c>
      <c r="C54">
        <v>11244.999994632</v>
      </c>
      <c r="D54">
        <v>6528.9999906639996</v>
      </c>
      <c r="E54">
        <v>34028.000020088002</v>
      </c>
      <c r="F54">
        <v>10595.000015234</v>
      </c>
      <c r="G54">
        <v>8448.9999899220002</v>
      </c>
      <c r="H54">
        <v>6377.0000127100002</v>
      </c>
      <c r="I54">
        <v>45400</v>
      </c>
      <c r="J54">
        <v>11247.999996582001</v>
      </c>
    </row>
    <row r="55" spans="1:10" x14ac:dyDescent="0.2">
      <c r="A55">
        <v>6478.9999984460001</v>
      </c>
      <c r="B55">
        <v>16502.999988362</v>
      </c>
      <c r="C55">
        <v>10595.000015234</v>
      </c>
      <c r="D55">
        <v>8948.9999926660003</v>
      </c>
      <c r="E55">
        <v>6488.000004296</v>
      </c>
      <c r="F55">
        <v>6478.9999984460001</v>
      </c>
      <c r="G55">
        <v>34028.000020088002</v>
      </c>
      <c r="H55">
        <v>5572.0000131260003</v>
      </c>
      <c r="I55">
        <v>5347.9999883720002</v>
      </c>
      <c r="J55">
        <v>7603.0000039699999</v>
      </c>
    </row>
    <row r="56" spans="1:10" x14ac:dyDescent="0.2">
      <c r="A56">
        <v>11844.999981812</v>
      </c>
      <c r="B56">
        <v>12629.000008028001</v>
      </c>
      <c r="C56">
        <v>10945.000001042001</v>
      </c>
      <c r="D56">
        <v>12963.999984086</v>
      </c>
      <c r="E56">
        <v>7788.0000033739998</v>
      </c>
      <c r="F56">
        <v>6855.0000011539996</v>
      </c>
      <c r="G56">
        <v>6528.9999906639996</v>
      </c>
      <c r="H56">
        <v>12963.999984086</v>
      </c>
      <c r="I56">
        <v>6337.99998736</v>
      </c>
      <c r="J56">
        <v>8948.9999926660003</v>
      </c>
    </row>
    <row r="57" spans="1:10" x14ac:dyDescent="0.2">
      <c r="A57">
        <v>14489.000008568</v>
      </c>
      <c r="B57">
        <v>15689.999983578</v>
      </c>
      <c r="C57">
        <v>9959.0000046540008</v>
      </c>
      <c r="D57">
        <v>11849.999985062001</v>
      </c>
      <c r="E57">
        <v>7956.9999923779997</v>
      </c>
      <c r="F57">
        <v>6228.999997074</v>
      </c>
      <c r="G57">
        <v>5572.0000131260003</v>
      </c>
      <c r="H57">
        <v>6228.999997074</v>
      </c>
      <c r="I57">
        <v>7197.9999824119996</v>
      </c>
      <c r="J57">
        <v>7799.0000105239997</v>
      </c>
    </row>
    <row r="58" spans="1:10" x14ac:dyDescent="0.2">
      <c r="A58">
        <v>25551.999989039999</v>
      </c>
      <c r="B58">
        <v>31600.000012886001</v>
      </c>
      <c r="C58">
        <v>14489.000008568</v>
      </c>
      <c r="D58">
        <v>19699.000011380002</v>
      </c>
      <c r="E58">
        <v>6855.0000011539996</v>
      </c>
      <c r="F58">
        <v>10945.000001042001</v>
      </c>
      <c r="G58">
        <v>10945.000001042001</v>
      </c>
      <c r="H58">
        <v>18150.000011579999</v>
      </c>
      <c r="I58">
        <v>6795.0000024359997</v>
      </c>
      <c r="J58">
        <v>12764.000015214</v>
      </c>
    </row>
    <row r="59" spans="1:10" x14ac:dyDescent="0.2">
      <c r="A59">
        <v>9494.9999850280001</v>
      </c>
      <c r="B59">
        <v>8194.9999859500003</v>
      </c>
      <c r="C59">
        <v>9895.0000033359993</v>
      </c>
      <c r="D59">
        <v>16557.999983829999</v>
      </c>
      <c r="E59">
        <v>10945.000001042001</v>
      </c>
      <c r="F59">
        <v>8498.9999821399997</v>
      </c>
      <c r="G59">
        <v>13644.999983633999</v>
      </c>
      <c r="H59">
        <v>8238.0000139000003</v>
      </c>
      <c r="I59">
        <v>11548.999990822</v>
      </c>
      <c r="J59">
        <v>21154.194995524002</v>
      </c>
    </row>
    <row r="60" spans="1:10" x14ac:dyDescent="0.2">
      <c r="A60">
        <v>19044.999989100001</v>
      </c>
      <c r="B60">
        <v>9233.0000161379994</v>
      </c>
      <c r="C60">
        <v>17180.662019980002</v>
      </c>
      <c r="D60">
        <v>18399.000012302</v>
      </c>
      <c r="E60">
        <v>13644.999983633999</v>
      </c>
      <c r="F60">
        <v>8845.0000056299996</v>
      </c>
      <c r="G60">
        <v>6228.999997074</v>
      </c>
      <c r="H60">
        <v>19699.000011380002</v>
      </c>
      <c r="I60">
        <v>18150.000011579999</v>
      </c>
      <c r="J60">
        <v>6574.9999802820003</v>
      </c>
    </row>
    <row r="61" spans="1:10" x14ac:dyDescent="0.2">
      <c r="A61">
        <v>11259.000003732001</v>
      </c>
      <c r="B61">
        <v>9960.0000053040003</v>
      </c>
      <c r="C61">
        <v>21154.194995524002</v>
      </c>
      <c r="D61">
        <v>21154.194995524002</v>
      </c>
      <c r="E61">
        <v>18150.000011579999</v>
      </c>
      <c r="F61">
        <v>25551.999989039999</v>
      </c>
      <c r="G61">
        <v>5389.0000150220003</v>
      </c>
      <c r="H61">
        <v>16557.999983829999</v>
      </c>
      <c r="I61">
        <v>9538.0000129780001</v>
      </c>
      <c r="J61">
        <v>9257.9999921060007</v>
      </c>
    </row>
    <row r="62" spans="1:10" x14ac:dyDescent="0.2">
      <c r="A62">
        <v>10345.000013862</v>
      </c>
      <c r="B62">
        <v>12940.000008768</v>
      </c>
      <c r="C62">
        <v>6574.9999802820003</v>
      </c>
      <c r="D62">
        <v>21485.000004101999</v>
      </c>
      <c r="E62">
        <v>8238.0000139000003</v>
      </c>
      <c r="F62">
        <v>7995.0000170780004</v>
      </c>
      <c r="G62">
        <v>6669.0000011000002</v>
      </c>
      <c r="H62">
        <v>9980.0000183039992</v>
      </c>
      <c r="I62">
        <v>16502.999988362</v>
      </c>
      <c r="J62">
        <v>9233.0000161379994</v>
      </c>
    </row>
    <row r="63" spans="1:10" x14ac:dyDescent="0.2">
      <c r="A63">
        <v>18280.000015516001</v>
      </c>
      <c r="B63">
        <v>8495.0000198220005</v>
      </c>
      <c r="C63">
        <v>9233.0000161379994</v>
      </c>
      <c r="D63">
        <v>22469.999999840002</v>
      </c>
      <c r="E63">
        <v>15997.999982367999</v>
      </c>
      <c r="F63">
        <v>5499.0000059579997</v>
      </c>
      <c r="G63">
        <v>9980.0000183039992</v>
      </c>
      <c r="H63">
        <v>17180.662019980002</v>
      </c>
      <c r="I63">
        <v>12629.000008028001</v>
      </c>
      <c r="J63">
        <v>13499.000009580001</v>
      </c>
    </row>
    <row r="64" spans="1:10" x14ac:dyDescent="0.2">
      <c r="A64">
        <v>8188.9999820499997</v>
      </c>
      <c r="B64">
        <v>18280.000015516001</v>
      </c>
      <c r="C64">
        <v>18619.999994824</v>
      </c>
      <c r="D64">
        <v>9233.0000161379994</v>
      </c>
      <c r="E64">
        <v>15689.999983578</v>
      </c>
      <c r="F64">
        <v>7098.999998626</v>
      </c>
      <c r="G64">
        <v>21154.194995524002</v>
      </c>
      <c r="H64">
        <v>15689.999983578</v>
      </c>
      <c r="I64">
        <v>16499.999986412</v>
      </c>
      <c r="J64">
        <v>10244.999989144</v>
      </c>
    </row>
    <row r="65" spans="1:10" x14ac:dyDescent="0.2">
      <c r="A65">
        <v>9279.0000057559992</v>
      </c>
      <c r="B65">
        <v>13499.000009580001</v>
      </c>
      <c r="C65">
        <v>13499.000009580001</v>
      </c>
      <c r="D65">
        <v>15985.000014200001</v>
      </c>
      <c r="E65">
        <v>9257.9999921060007</v>
      </c>
      <c r="F65">
        <v>9279.0000057559992</v>
      </c>
      <c r="G65">
        <v>12945.000012017999</v>
      </c>
      <c r="H65">
        <v>12169.999991651999</v>
      </c>
      <c r="I65">
        <v>7126.0000161759999</v>
      </c>
      <c r="J65">
        <v>18280.000015516001</v>
      </c>
    </row>
    <row r="66" spans="1:10" x14ac:dyDescent="0.2">
      <c r="A66">
        <v>7299.0000077799996</v>
      </c>
      <c r="B66">
        <v>9279.0000057559992</v>
      </c>
      <c r="C66">
        <v>8495.0000198220005</v>
      </c>
      <c r="D66">
        <v>6848.9999972539999</v>
      </c>
      <c r="E66">
        <v>18419.999985670001</v>
      </c>
      <c r="F66">
        <v>32249.999992284</v>
      </c>
      <c r="G66">
        <v>15689.999983578</v>
      </c>
      <c r="H66">
        <v>15509.999987424</v>
      </c>
      <c r="I66">
        <v>23874.999986604002</v>
      </c>
      <c r="J66">
        <v>6848.9999972539999</v>
      </c>
    </row>
    <row r="67" spans="1:10" x14ac:dyDescent="0.2">
      <c r="A67">
        <v>13499.000009580001</v>
      </c>
      <c r="B67">
        <v>6692.0000160500003</v>
      </c>
      <c r="C67">
        <v>7975.0000040779996</v>
      </c>
      <c r="D67">
        <v>32249.999992284</v>
      </c>
      <c r="E67">
        <v>12169.999991651999</v>
      </c>
      <c r="F67">
        <v>23874.999986604002</v>
      </c>
      <c r="G67">
        <v>6938.0000148219997</v>
      </c>
      <c r="H67">
        <v>8557.9999802080001</v>
      </c>
      <c r="I67">
        <v>18150.000011579999</v>
      </c>
      <c r="J67">
        <v>13200.00001664</v>
      </c>
    </row>
    <row r="68" spans="1:10" x14ac:dyDescent="0.2">
      <c r="A68">
        <v>15579.999992642001</v>
      </c>
      <c r="B68">
        <v>6692.0000160500003</v>
      </c>
      <c r="C68">
        <v>17710.000007554001</v>
      </c>
      <c r="D68">
        <v>23874.999986604002</v>
      </c>
      <c r="E68">
        <v>6648.9999881000003</v>
      </c>
      <c r="F68">
        <v>13949.999980474</v>
      </c>
      <c r="G68">
        <v>7897.9999943100001</v>
      </c>
      <c r="H68">
        <v>17710.000007554001</v>
      </c>
      <c r="I68">
        <v>21104.999998793999</v>
      </c>
      <c r="J68">
        <v>18150.000011579999</v>
      </c>
    </row>
    <row r="69" spans="1:10" x14ac:dyDescent="0.2">
      <c r="A69">
        <v>17950.000002426001</v>
      </c>
      <c r="B69">
        <v>17449.999999682001</v>
      </c>
      <c r="C69">
        <v>11900.000017562001</v>
      </c>
      <c r="D69">
        <v>13949.999980474</v>
      </c>
      <c r="E69">
        <v>23874.999986604002</v>
      </c>
      <c r="F69">
        <v>13207.129004154</v>
      </c>
      <c r="G69">
        <v>6989.0000076899996</v>
      </c>
      <c r="H69">
        <v>11900.000017562001</v>
      </c>
      <c r="I69">
        <v>40960.000014304002</v>
      </c>
      <c r="J69">
        <v>6784.9999959360002</v>
      </c>
    </row>
    <row r="70" spans="1:10" x14ac:dyDescent="0.2">
      <c r="A70">
        <v>9233.5959883279993</v>
      </c>
      <c r="B70">
        <v>10794.999984106</v>
      </c>
      <c r="C70">
        <v>15579.999992642001</v>
      </c>
      <c r="D70">
        <v>8058.0000177459997</v>
      </c>
      <c r="E70">
        <v>17449.999999682001</v>
      </c>
      <c r="F70">
        <v>6784.9999959360002</v>
      </c>
      <c r="G70">
        <v>6648.9999881000003</v>
      </c>
      <c r="H70">
        <v>16900.000004720001</v>
      </c>
      <c r="I70">
        <v>7295.0000051799998</v>
      </c>
      <c r="J70">
        <v>18344.000016834001</v>
      </c>
    </row>
    <row r="71" spans="1:10" x14ac:dyDescent="0.2">
      <c r="A71">
        <v>8778.0000023619996</v>
      </c>
      <c r="B71">
        <v>8921.0000147480005</v>
      </c>
      <c r="C71">
        <v>10794.999984106</v>
      </c>
      <c r="D71">
        <v>21104.999998793999</v>
      </c>
      <c r="E71">
        <v>34184.000000642001</v>
      </c>
      <c r="F71">
        <v>10794.999984106</v>
      </c>
      <c r="G71">
        <v>6692.0000160500003</v>
      </c>
      <c r="H71">
        <v>17449.999999682001</v>
      </c>
      <c r="I71">
        <v>7897.9999943100001</v>
      </c>
      <c r="J71">
        <v>41315.000003362002</v>
      </c>
    </row>
    <row r="72" spans="1:10" x14ac:dyDescent="0.2">
      <c r="A72">
        <v>12440.000006024</v>
      </c>
      <c r="B72">
        <v>7295.0000051799998</v>
      </c>
      <c r="C72">
        <v>7348.999999998</v>
      </c>
      <c r="D72">
        <v>8012.9999884959998</v>
      </c>
      <c r="E72">
        <v>13414.999995262</v>
      </c>
      <c r="F72">
        <v>34184.000000642001</v>
      </c>
      <c r="G72">
        <v>16629.999990347998</v>
      </c>
      <c r="H72">
        <v>11694.000004508</v>
      </c>
      <c r="I72">
        <v>10197.999998875999</v>
      </c>
      <c r="J72">
        <v>7897.9999943100001</v>
      </c>
    </row>
    <row r="73" spans="1:10" x14ac:dyDescent="0.2">
      <c r="A73">
        <v>17074.999997624</v>
      </c>
      <c r="B73">
        <v>7462.9999935340002</v>
      </c>
      <c r="C73">
        <v>15749.999982296</v>
      </c>
      <c r="D73">
        <v>15749.999982296</v>
      </c>
      <c r="E73">
        <v>16694.999992315999</v>
      </c>
      <c r="F73">
        <v>9295.0000161560001</v>
      </c>
      <c r="G73">
        <v>34184.000000642001</v>
      </c>
      <c r="H73">
        <v>15749.999982296</v>
      </c>
      <c r="I73">
        <v>18919.999988414002</v>
      </c>
      <c r="J73">
        <v>12440.000006024</v>
      </c>
    </row>
    <row r="75" spans="1:10" x14ac:dyDescent="0.2">
      <c r="A75" t="s">
        <v>341</v>
      </c>
    </row>
    <row r="76" spans="1:10" x14ac:dyDescent="0.2">
      <c r="A76">
        <v>14581.796947322</v>
      </c>
      <c r="B76">
        <v>6723.95079443124</v>
      </c>
      <c r="C76">
        <v>10224.0773532282</v>
      </c>
      <c r="D76">
        <v>28460.7998070186</v>
      </c>
      <c r="E76">
        <v>14994.6558721529</v>
      </c>
      <c r="F76">
        <v>8460.8639340529407</v>
      </c>
      <c r="G76">
        <v>7856.6421066100802</v>
      </c>
      <c r="H76">
        <v>5399.75208021868</v>
      </c>
      <c r="I76">
        <v>12933.705340982</v>
      </c>
      <c r="J76">
        <v>14672.9847438653</v>
      </c>
    </row>
    <row r="77" spans="1:10" x14ac:dyDescent="0.2">
      <c r="A77">
        <v>7008.5068892520003</v>
      </c>
      <c r="B77">
        <v>8593.5608212810803</v>
      </c>
      <c r="C77">
        <v>9725.2727683785906</v>
      </c>
      <c r="D77">
        <v>7874.5688561411498</v>
      </c>
      <c r="E77">
        <v>34748.218997309603</v>
      </c>
      <c r="F77">
        <v>9480.3276996558106</v>
      </c>
      <c r="G77">
        <v>14934.345823331299</v>
      </c>
      <c r="H77">
        <v>7298.2148477500596</v>
      </c>
      <c r="I77">
        <v>38060.451413937197</v>
      </c>
      <c r="J77">
        <v>9795.5987521425195</v>
      </c>
    </row>
    <row r="78" spans="1:10" x14ac:dyDescent="0.2">
      <c r="A78">
        <v>2076.6707371932898</v>
      </c>
      <c r="B78">
        <v>20069.720656120699</v>
      </c>
      <c r="C78">
        <v>9971.0261299674894</v>
      </c>
      <c r="D78">
        <v>10179.9037162901</v>
      </c>
      <c r="E78">
        <v>7146.41857035678</v>
      </c>
      <c r="F78">
        <v>1705.1632184657501</v>
      </c>
      <c r="G78">
        <v>34762.331102531403</v>
      </c>
      <c r="H78">
        <v>7833.0525555536797</v>
      </c>
      <c r="I78">
        <v>6452.0816298180398</v>
      </c>
      <c r="J78">
        <v>9021.2441635284395</v>
      </c>
    </row>
    <row r="79" spans="1:10" x14ac:dyDescent="0.2">
      <c r="A79">
        <v>9493.4114890205092</v>
      </c>
      <c r="B79">
        <v>13877.016436456201</v>
      </c>
      <c r="C79">
        <v>10789.3612964843</v>
      </c>
      <c r="D79">
        <v>15168.9672631429</v>
      </c>
      <c r="E79">
        <v>10277.2048788062</v>
      </c>
      <c r="F79">
        <v>7333.0986187401904</v>
      </c>
      <c r="G79">
        <v>7144.7320910836197</v>
      </c>
      <c r="H79">
        <v>15346.500090787</v>
      </c>
      <c r="I79">
        <v>6930.3037162693099</v>
      </c>
      <c r="J79">
        <v>9660.7178098554705</v>
      </c>
    </row>
    <row r="80" spans="1:10" x14ac:dyDescent="0.2">
      <c r="A80">
        <v>13824.2377681705</v>
      </c>
      <c r="B80">
        <v>20595.0267436416</v>
      </c>
      <c r="C80">
        <v>10052.557889452301</v>
      </c>
      <c r="D80">
        <v>11976.2029754329</v>
      </c>
      <c r="E80">
        <v>8475.2787235311298</v>
      </c>
      <c r="F80">
        <v>7094.8453572018698</v>
      </c>
      <c r="G80">
        <v>6336.6225930535702</v>
      </c>
      <c r="H80">
        <v>7447.2168360666701</v>
      </c>
      <c r="I80">
        <v>7496.8048653653104</v>
      </c>
      <c r="J80">
        <v>5904.1485557113301</v>
      </c>
    </row>
    <row r="81" spans="1:10" x14ac:dyDescent="0.2">
      <c r="A81">
        <v>27046.875644665699</v>
      </c>
      <c r="B81">
        <v>28048.132529488401</v>
      </c>
      <c r="C81">
        <v>13405.0609194511</v>
      </c>
      <c r="D81">
        <v>22979.859588023501</v>
      </c>
      <c r="E81">
        <v>7063.6115004579997</v>
      </c>
      <c r="F81">
        <v>11356.964707191801</v>
      </c>
      <c r="G81">
        <v>9766.7831324365998</v>
      </c>
      <c r="H81">
        <v>13546.4433001423</v>
      </c>
      <c r="I81">
        <v>5067.5589620805804</v>
      </c>
      <c r="J81">
        <v>17741.8075292387</v>
      </c>
    </row>
    <row r="82" spans="1:10" x14ac:dyDescent="0.2">
      <c r="A82">
        <v>9021.8699137611602</v>
      </c>
      <c r="B82">
        <v>8937.5920034834708</v>
      </c>
      <c r="C82">
        <v>10405.5511125909</v>
      </c>
      <c r="D82">
        <v>22627.949382614101</v>
      </c>
      <c r="E82">
        <v>10309.7930579321</v>
      </c>
      <c r="F82">
        <v>8804.0513823839301</v>
      </c>
      <c r="G82">
        <v>7046.6369950907501</v>
      </c>
      <c r="H82">
        <v>8831.4091639488706</v>
      </c>
      <c r="I82">
        <v>14632.9933840178</v>
      </c>
      <c r="J82">
        <v>24794.5794183488</v>
      </c>
    </row>
    <row r="83" spans="1:10" x14ac:dyDescent="0.2">
      <c r="A83">
        <v>20043.119994200501</v>
      </c>
      <c r="B83">
        <v>10012.022802486001</v>
      </c>
      <c r="C83">
        <v>22539.7275983369</v>
      </c>
      <c r="D83">
        <v>22358.2422049454</v>
      </c>
      <c r="E83">
        <v>7521.7511092895302</v>
      </c>
      <c r="F83">
        <v>9954.7967823506806</v>
      </c>
      <c r="G83">
        <v>8141.0134963601904</v>
      </c>
      <c r="H83">
        <v>23504.161682168</v>
      </c>
      <c r="I83">
        <v>13928.0990546055</v>
      </c>
      <c r="J83">
        <v>7154.38126046258</v>
      </c>
    </row>
    <row r="84" spans="1:10" x14ac:dyDescent="0.2">
      <c r="A84">
        <v>11154.9680826249</v>
      </c>
      <c r="B84">
        <v>10257.1563512342</v>
      </c>
      <c r="C84">
        <v>26488.796731943501</v>
      </c>
      <c r="D84">
        <v>24885.362070648102</v>
      </c>
      <c r="E84">
        <v>13902.060950069699</v>
      </c>
      <c r="F84">
        <v>27220.863042629098</v>
      </c>
      <c r="G84">
        <v>5388.6211497018003</v>
      </c>
      <c r="H84">
        <v>23524.288727790099</v>
      </c>
      <c r="I84">
        <v>9150.6511950931708</v>
      </c>
      <c r="J84">
        <v>7397.56059207414</v>
      </c>
    </row>
    <row r="85" spans="1:10" x14ac:dyDescent="0.2">
      <c r="A85">
        <v>10242.859692350001</v>
      </c>
      <c r="B85">
        <v>17065.437475347</v>
      </c>
      <c r="C85">
        <v>6952.2166695367996</v>
      </c>
      <c r="D85">
        <v>23294.647524308799</v>
      </c>
      <c r="E85">
        <v>8312.6760036773703</v>
      </c>
      <c r="F85">
        <v>10042.648984768301</v>
      </c>
      <c r="G85">
        <v>6182.8638334997604</v>
      </c>
      <c r="H85">
        <v>8879.2854462473697</v>
      </c>
      <c r="I85">
        <v>19811.159579381001</v>
      </c>
      <c r="J85">
        <v>10494.459533735</v>
      </c>
    </row>
    <row r="86" spans="1:10" x14ac:dyDescent="0.2">
      <c r="A86">
        <v>14062.6575044437</v>
      </c>
      <c r="B86">
        <v>9882.4031641486599</v>
      </c>
      <c r="C86">
        <v>9863.3211273353209</v>
      </c>
      <c r="D86">
        <v>20143.8860805115</v>
      </c>
      <c r="E86">
        <v>22793.924856457499</v>
      </c>
      <c r="F86">
        <v>5868.0816578418999</v>
      </c>
      <c r="G86">
        <v>7951.8076996556802</v>
      </c>
      <c r="H86">
        <v>23601.934980228201</v>
      </c>
      <c r="I86">
        <v>13806.6436619011</v>
      </c>
      <c r="J86">
        <v>18946.6896394135</v>
      </c>
    </row>
    <row r="87" spans="1:10" x14ac:dyDescent="0.2">
      <c r="A87">
        <v>8268.0808031192901</v>
      </c>
      <c r="B87">
        <v>13756.6155020554</v>
      </c>
      <c r="C87">
        <v>13034.035822993899</v>
      </c>
      <c r="D87">
        <v>9871.55025457183</v>
      </c>
      <c r="E87">
        <v>21016.327371565701</v>
      </c>
      <c r="F87">
        <v>8462.0461079047309</v>
      </c>
      <c r="G87">
        <v>24611.589977672</v>
      </c>
      <c r="H87">
        <v>21476.882662876102</v>
      </c>
      <c r="I87">
        <v>13778.26702465</v>
      </c>
      <c r="J87">
        <v>9630.0670115207395</v>
      </c>
    </row>
    <row r="88" spans="1:10" x14ac:dyDescent="0.2">
      <c r="A88">
        <v>9560.2298144546003</v>
      </c>
      <c r="B88">
        <v>20572.3432670039</v>
      </c>
      <c r="C88">
        <v>19458.793796448801</v>
      </c>
      <c r="D88">
        <v>16729.068406591799</v>
      </c>
      <c r="E88">
        <v>7399.6644097624203</v>
      </c>
      <c r="F88">
        <v>9300.73896321748</v>
      </c>
      <c r="G88">
        <v>9914.1571143865494</v>
      </c>
      <c r="H88">
        <v>10505.768127010901</v>
      </c>
      <c r="I88">
        <v>8592.9648266324493</v>
      </c>
      <c r="J88">
        <v>13544.759756612901</v>
      </c>
    </row>
    <row r="89" spans="1:10" x14ac:dyDescent="0.2">
      <c r="A89">
        <v>6061.2362041046999</v>
      </c>
      <c r="B89">
        <v>9380.3318002414908</v>
      </c>
      <c r="C89">
        <v>9705.5378495700297</v>
      </c>
      <c r="D89">
        <v>5910.8315207975802</v>
      </c>
      <c r="E89">
        <v>17224.457144865999</v>
      </c>
      <c r="F89">
        <v>33886.214446770398</v>
      </c>
      <c r="G89">
        <v>20555.736577349398</v>
      </c>
      <c r="H89">
        <v>10533.2733087386</v>
      </c>
      <c r="I89">
        <v>22119.662993951701</v>
      </c>
      <c r="J89">
        <v>6335.1711590189898</v>
      </c>
    </row>
    <row r="90" spans="1:10" x14ac:dyDescent="0.2">
      <c r="A90">
        <v>20101.5500126759</v>
      </c>
      <c r="B90">
        <v>7037.03279475829</v>
      </c>
      <c r="C90">
        <v>9229.5650303668499</v>
      </c>
      <c r="D90">
        <v>33806.401620952704</v>
      </c>
      <c r="E90">
        <v>11219.0808633059</v>
      </c>
      <c r="F90">
        <v>21041.4896328986</v>
      </c>
      <c r="G90">
        <v>7791.1724025204403</v>
      </c>
      <c r="H90">
        <v>9396.5871019285405</v>
      </c>
      <c r="I90">
        <v>17480.3541035649</v>
      </c>
      <c r="J90">
        <v>16952.5003153365</v>
      </c>
    </row>
    <row r="91" spans="1:10" x14ac:dyDescent="0.2">
      <c r="A91">
        <v>18290.113487737101</v>
      </c>
      <c r="B91">
        <v>8156.8632798968802</v>
      </c>
      <c r="C91">
        <v>22518.1646119576</v>
      </c>
      <c r="D91">
        <v>20856.121128809598</v>
      </c>
      <c r="E91">
        <v>5849.2707421038403</v>
      </c>
      <c r="F91">
        <v>14647.621128855501</v>
      </c>
      <c r="G91">
        <v>8554.8729718556206</v>
      </c>
      <c r="H91">
        <v>22115.901985055101</v>
      </c>
      <c r="I91">
        <v>16676.153809692601</v>
      </c>
      <c r="J91">
        <v>17151.431899493498</v>
      </c>
    </row>
    <row r="92" spans="1:10" x14ac:dyDescent="0.2">
      <c r="A92">
        <v>16787.8143676451</v>
      </c>
      <c r="B92">
        <v>18367.630068263599</v>
      </c>
      <c r="C92">
        <v>14226.287973337399</v>
      </c>
      <c r="D92">
        <v>14193.9027727555</v>
      </c>
      <c r="E92">
        <v>20614.940870536801</v>
      </c>
      <c r="F92">
        <v>4936.3080283594199</v>
      </c>
      <c r="G92">
        <v>8365.4004414722804</v>
      </c>
      <c r="H92">
        <v>13634.785460328399</v>
      </c>
      <c r="I92">
        <v>41046.788206501398</v>
      </c>
      <c r="J92">
        <v>5931.8133716391803</v>
      </c>
    </row>
    <row r="93" spans="1:10" x14ac:dyDescent="0.2">
      <c r="A93">
        <v>4619.7615474250497</v>
      </c>
      <c r="B93">
        <v>11613.180466186501</v>
      </c>
      <c r="C93">
        <v>18682.297124751902</v>
      </c>
      <c r="D93">
        <v>8078.6400381907897</v>
      </c>
      <c r="E93">
        <v>19070.775229925199</v>
      </c>
      <c r="F93">
        <v>6923.3089232134998</v>
      </c>
      <c r="G93">
        <v>6042.6347052089704</v>
      </c>
      <c r="H93">
        <v>16513.311228217699</v>
      </c>
      <c r="I93">
        <v>8176.1360753873696</v>
      </c>
      <c r="J93">
        <v>12106.3312134521</v>
      </c>
    </row>
    <row r="94" spans="1:10" x14ac:dyDescent="0.2">
      <c r="A94">
        <v>9675.4134980243707</v>
      </c>
      <c r="B94">
        <v>12352.5262927644</v>
      </c>
      <c r="C94">
        <v>11321.367871791401</v>
      </c>
      <c r="D94">
        <v>17253.754003267801</v>
      </c>
      <c r="E94">
        <v>32220.0173808453</v>
      </c>
      <c r="F94">
        <v>11716.087985013</v>
      </c>
      <c r="G94">
        <v>8422.7710486646392</v>
      </c>
      <c r="H94">
        <v>20601.099038444299</v>
      </c>
      <c r="I94">
        <v>8205.3322350767503</v>
      </c>
      <c r="J94">
        <v>26436.1957750236</v>
      </c>
    </row>
    <row r="95" spans="1:10" x14ac:dyDescent="0.2">
      <c r="A95">
        <v>14199.6648723339</v>
      </c>
      <c r="B95">
        <v>8978.9455500470303</v>
      </c>
      <c r="C95">
        <v>5437.4039519018097</v>
      </c>
      <c r="D95">
        <v>10912.871997889801</v>
      </c>
      <c r="E95">
        <v>16863.910532218699</v>
      </c>
      <c r="F95">
        <v>31015.333632903701</v>
      </c>
      <c r="G95">
        <v>12543.839615528501</v>
      </c>
      <c r="H95">
        <v>11689.794600793701</v>
      </c>
      <c r="I95">
        <v>10416.098999010101</v>
      </c>
      <c r="J95">
        <v>9099.6137592761806</v>
      </c>
    </row>
    <row r="96" spans="1:10" x14ac:dyDescent="0.2">
      <c r="A96">
        <v>17439.279813003501</v>
      </c>
      <c r="B96">
        <v>8882.5406855876408</v>
      </c>
      <c r="C96">
        <v>19214.4470446593</v>
      </c>
      <c r="D96">
        <v>19497.1893250625</v>
      </c>
      <c r="E96">
        <v>18886.045093500001</v>
      </c>
      <c r="F96">
        <v>10472.6706866362</v>
      </c>
      <c r="G96">
        <v>31824.071519830799</v>
      </c>
      <c r="H96">
        <v>20223.972304626601</v>
      </c>
      <c r="I96">
        <v>21151.088355267399</v>
      </c>
      <c r="J96">
        <v>14066.304371378899</v>
      </c>
    </row>
    <row r="98" spans="1:10" x14ac:dyDescent="0.2">
      <c r="A98" t="s">
        <v>342</v>
      </c>
    </row>
    <row r="99" spans="1:10" x14ac:dyDescent="0.2">
      <c r="A99">
        <v>15</v>
      </c>
      <c r="B99">
        <v>12</v>
      </c>
      <c r="C99">
        <v>16</v>
      </c>
      <c r="D99">
        <v>10</v>
      </c>
      <c r="E99">
        <v>13</v>
      </c>
      <c r="F99">
        <v>11</v>
      </c>
      <c r="G99">
        <v>17</v>
      </c>
      <c r="H99">
        <v>13</v>
      </c>
      <c r="I99">
        <v>15</v>
      </c>
      <c r="J99">
        <v>19</v>
      </c>
    </row>
    <row r="100" spans="1:10" x14ac:dyDescent="0.2">
      <c r="A100" t="s">
        <v>343</v>
      </c>
    </row>
    <row r="101" spans="1:10" x14ac:dyDescent="0.2">
      <c r="A101">
        <v>14.1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נתוני רגרסיה לינארית</vt:lpstr>
      <vt:lpstr>רגרסיה לינארית- תוצאות</vt:lpstr>
      <vt:lpstr>רגרסיה לינארית- גרף</vt:lpstr>
      <vt:lpstr>נתוני עץ C4.5</vt:lpstr>
      <vt:lpstr>עץ C4.5-תוצאות</vt:lpstr>
      <vt:lpstr>עץ C4.5-טבלה</vt:lpstr>
      <vt:lpstr>רגרסיה לינארית-תוצאות2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2018-04-23T04:08:23Z</dcterms:modified>
</cp:coreProperties>
</file>