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tabRatio="813" firstSheet="2" activeTab="5"/>
  </bookViews>
  <sheets>
    <sheet name="ניקוי הנתונים ממן 21" sheetId="1" r:id="rId1"/>
    <sheet name="נתונים לאלגוריתם האפריורי" sheetId="2" r:id="rId2"/>
    <sheet name="נתונים לאלגוריתם FP-Growth" sheetId="5" r:id="rId3"/>
    <sheet name="נתונים לאשכולות" sheetId="3" r:id="rId4"/>
    <sheet name="גרף מרפק לאלגוריתם האפריורי" sheetId="4" r:id="rId5"/>
    <sheet name="הערכת פרמטרים לFPGrowth אוקלידי" sheetId="6" r:id="rId6"/>
    <sheet name="הערכת פרמטרים לFPGrowth מנהטן" sheetId="7" r:id="rId7"/>
  </sheets>
  <definedNames>
    <definedName name="_xlnm._FilterDatabase" localSheetId="1" hidden="1">'נתונים לאלגוריתם האפריורי'!$A$1:$Z$208</definedName>
  </definedNames>
  <calcPr calcId="152511"/>
</workbook>
</file>

<file path=xl/calcChain.xml><?xml version="1.0" encoding="utf-8"?>
<calcChain xmlns="http://schemas.openxmlformats.org/spreadsheetml/2006/main">
  <c r="AB111" i="6" l="1"/>
  <c r="AA72" i="7"/>
  <c r="AS10" i="7"/>
  <c r="AS11" i="7" s="1"/>
  <c r="AS12" i="7" s="1"/>
  <c r="AS13" i="7" s="1"/>
  <c r="AS14" i="7" s="1"/>
  <c r="AS15" i="7" s="1"/>
  <c r="AS16" i="7" s="1"/>
  <c r="AS17" i="7" s="1"/>
  <c r="AS18" i="7" s="1"/>
  <c r="AS19" i="7" s="1"/>
  <c r="AS20" i="7" s="1"/>
  <c r="AS21" i="7" s="1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S32" i="7" s="1"/>
  <c r="AS33" i="7" s="1"/>
  <c r="AS34" i="7" s="1"/>
  <c r="AS35" i="7" s="1"/>
  <c r="AS36" i="7" s="1"/>
  <c r="AS37" i="7" s="1"/>
  <c r="AS38" i="7" s="1"/>
  <c r="AS39" i="7" s="1"/>
  <c r="AS40" i="7" s="1"/>
  <c r="AS41" i="7" s="1"/>
  <c r="AS42" i="7" s="1"/>
  <c r="AS43" i="7" s="1"/>
  <c r="AS44" i="7" s="1"/>
  <c r="AS45" i="7" s="1"/>
  <c r="AS46" i="7" s="1"/>
  <c r="AS47" i="7" s="1"/>
  <c r="AS48" i="7" s="1"/>
  <c r="AS49" i="7" s="1"/>
  <c r="AS50" i="7" s="1"/>
  <c r="AS51" i="7" s="1"/>
  <c r="AS52" i="7" s="1"/>
  <c r="AS53" i="7" s="1"/>
  <c r="AS54" i="7" s="1"/>
  <c r="AS55" i="7" s="1"/>
  <c r="AS56" i="7" s="1"/>
  <c r="AS57" i="7" s="1"/>
  <c r="AS58" i="7" s="1"/>
  <c r="AS59" i="7" s="1"/>
  <c r="AS60" i="7" s="1"/>
  <c r="AS61" i="7" s="1"/>
  <c r="AS62" i="7" s="1"/>
  <c r="AS63" i="7" s="1"/>
  <c r="AS64" i="7" s="1"/>
  <c r="AS65" i="7" s="1"/>
  <c r="AS66" i="7" s="1"/>
  <c r="AS67" i="7" s="1"/>
  <c r="AS68" i="7" s="1"/>
  <c r="AS69" i="7" s="1"/>
  <c r="AS70" i="7" s="1"/>
  <c r="AS71" i="7" s="1"/>
  <c r="AS72" i="7" s="1"/>
  <c r="AS73" i="7" s="1"/>
  <c r="AS74" i="7" s="1"/>
  <c r="AS75" i="7" s="1"/>
  <c r="AS76" i="7" s="1"/>
  <c r="AS77" i="7" s="1"/>
  <c r="AS78" i="7" s="1"/>
  <c r="AS79" i="7" s="1"/>
  <c r="AS80" i="7" s="1"/>
  <c r="AS81" i="7" s="1"/>
  <c r="AS82" i="7" s="1"/>
  <c r="AS83" i="7" s="1"/>
  <c r="AS84" i="7" s="1"/>
  <c r="AS85" i="7" s="1"/>
  <c r="AS86" i="7" s="1"/>
  <c r="AS87" i="7" s="1"/>
  <c r="AS88" i="7" s="1"/>
  <c r="AS89" i="7" s="1"/>
  <c r="AS90" i="7" s="1"/>
  <c r="AS91" i="7" s="1"/>
  <c r="AS92" i="7" s="1"/>
  <c r="AS93" i="7" s="1"/>
  <c r="AS94" i="7" s="1"/>
  <c r="AS95" i="7" s="1"/>
  <c r="AS96" i="7" s="1"/>
  <c r="AS97" i="7" s="1"/>
  <c r="AS98" i="7" s="1"/>
  <c r="AS99" i="7" s="1"/>
  <c r="AS100" i="7" s="1"/>
  <c r="AS101" i="7" s="1"/>
  <c r="AS102" i="7" s="1"/>
  <c r="AS103" i="7" s="1"/>
  <c r="AS104" i="7" s="1"/>
  <c r="AS105" i="7" s="1"/>
  <c r="AS106" i="7" s="1"/>
  <c r="AS107" i="7" s="1"/>
  <c r="AS108" i="7" s="1"/>
  <c r="AS109" i="7" s="1"/>
  <c r="AS110" i="7" s="1"/>
  <c r="AS111" i="7" s="1"/>
  <c r="AS112" i="7" s="1"/>
  <c r="AS113" i="7" s="1"/>
  <c r="AS114" i="7" s="1"/>
  <c r="AS115" i="7" s="1"/>
  <c r="AS116" i="7" s="1"/>
  <c r="AS117" i="7" s="1"/>
  <c r="AS118" i="7" s="1"/>
  <c r="AS119" i="7" s="1"/>
  <c r="AS120" i="7" s="1"/>
  <c r="AS121" i="7" s="1"/>
  <c r="AS122" i="7" s="1"/>
  <c r="AS123" i="7" s="1"/>
  <c r="AS124" i="7" s="1"/>
  <c r="AS125" i="7" s="1"/>
  <c r="AS126" i="7" s="1"/>
  <c r="AS127" i="7" s="1"/>
  <c r="AS128" i="7" s="1"/>
  <c r="AS129" i="7" s="1"/>
  <c r="AS130" i="7" s="1"/>
  <c r="AS131" i="7" s="1"/>
  <c r="AS132" i="7" s="1"/>
  <c r="AS133" i="7" s="1"/>
  <c r="AS134" i="7" s="1"/>
  <c r="AS135" i="7" s="1"/>
  <c r="AS136" i="7" s="1"/>
  <c r="AS137" i="7" s="1"/>
  <c r="AS138" i="7" s="1"/>
  <c r="AS139" i="7" s="1"/>
  <c r="AS140" i="7" s="1"/>
  <c r="AS141" i="7" s="1"/>
  <c r="AS142" i="7" s="1"/>
  <c r="AS143" i="7" s="1"/>
  <c r="AS144" i="7" s="1"/>
  <c r="AS145" i="7" s="1"/>
  <c r="AS146" i="7" s="1"/>
  <c r="AS147" i="7" s="1"/>
  <c r="AS148" i="7" s="1"/>
  <c r="AS149" i="7" s="1"/>
  <c r="AS150" i="7" s="1"/>
  <c r="AS151" i="7" s="1"/>
  <c r="AS152" i="7" s="1"/>
  <c r="AS153" i="7" s="1"/>
  <c r="AS154" i="7" s="1"/>
  <c r="AS155" i="7" s="1"/>
  <c r="AS156" i="7" s="1"/>
  <c r="AS157" i="7" s="1"/>
  <c r="AS158" i="7" s="1"/>
  <c r="AS159" i="7" s="1"/>
  <c r="AS160" i="7" s="1"/>
  <c r="AS161" i="7" s="1"/>
  <c r="AS162" i="7" s="1"/>
  <c r="AS163" i="7" s="1"/>
  <c r="AS164" i="7" s="1"/>
  <c r="AS165" i="7" s="1"/>
  <c r="AS166" i="7" s="1"/>
  <c r="AS167" i="7" s="1"/>
  <c r="AS168" i="7" s="1"/>
  <c r="AS169" i="7" s="1"/>
  <c r="AS170" i="7" s="1"/>
  <c r="AS171" i="7" s="1"/>
  <c r="AS172" i="7" s="1"/>
  <c r="AS173" i="7" s="1"/>
  <c r="AS174" i="7" s="1"/>
  <c r="AS175" i="7" s="1"/>
  <c r="AS176" i="7" s="1"/>
  <c r="AS177" i="7" s="1"/>
  <c r="AS178" i="7" s="1"/>
  <c r="AS179" i="7" s="1"/>
  <c r="AS180" i="7" s="1"/>
  <c r="AS181" i="7" s="1"/>
  <c r="AS182" i="7" s="1"/>
  <c r="AS183" i="7" s="1"/>
  <c r="AS184" i="7" s="1"/>
  <c r="AS185" i="7" s="1"/>
  <c r="AS186" i="7" s="1"/>
  <c r="AS187" i="7" s="1"/>
  <c r="AS188" i="7" s="1"/>
  <c r="AS189" i="7" s="1"/>
  <c r="AS190" i="7" s="1"/>
  <c r="AS191" i="7" s="1"/>
  <c r="AS192" i="7" s="1"/>
  <c r="AS193" i="7" s="1"/>
  <c r="AS194" i="7" s="1"/>
  <c r="AS195" i="7" s="1"/>
  <c r="AS196" i="7" s="1"/>
  <c r="AS197" i="7" s="1"/>
  <c r="AS198" i="7" s="1"/>
  <c r="AS199" i="7" s="1"/>
  <c r="AS200" i="7" s="1"/>
  <c r="AS201" i="7" s="1"/>
  <c r="AS202" i="7" s="1"/>
  <c r="AS203" i="7" s="1"/>
  <c r="AS204" i="7" s="1"/>
  <c r="AS205" i="7" s="1"/>
  <c r="AS206" i="7" s="1"/>
  <c r="AS207" i="7" s="1"/>
  <c r="AS208" i="7" s="1"/>
  <c r="AS209" i="7" s="1"/>
  <c r="AS210" i="7" s="1"/>
  <c r="AS211" i="7" s="1"/>
  <c r="AS212" i="7" s="1"/>
  <c r="AS213" i="7" s="1"/>
  <c r="AS214" i="7" s="1"/>
  <c r="AS215" i="7" s="1"/>
  <c r="AH9" i="7"/>
  <c r="AH10" i="7" s="1"/>
  <c r="AH11" i="7" s="1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H40" i="7" s="1"/>
  <c r="AH41" i="7" s="1"/>
  <c r="AH42" i="7" s="1"/>
  <c r="AH43" i="7" s="1"/>
  <c r="AH44" i="7" s="1"/>
  <c r="AH45" i="7" s="1"/>
  <c r="AH46" i="7" s="1"/>
  <c r="AH47" i="7" s="1"/>
  <c r="AH48" i="7" s="1"/>
  <c r="AH49" i="7" s="1"/>
  <c r="AH50" i="7" s="1"/>
  <c r="AH51" i="7" s="1"/>
  <c r="AH52" i="7" s="1"/>
  <c r="AH53" i="7" s="1"/>
  <c r="AH54" i="7" s="1"/>
  <c r="AH55" i="7" s="1"/>
  <c r="AH56" i="7" s="1"/>
  <c r="AH57" i="7" s="1"/>
  <c r="AH58" i="7" s="1"/>
  <c r="AH59" i="7" s="1"/>
  <c r="AH60" i="7" s="1"/>
  <c r="AH61" i="7" s="1"/>
  <c r="AH62" i="7" s="1"/>
  <c r="AH63" i="7" s="1"/>
  <c r="AH64" i="7" s="1"/>
  <c r="AH65" i="7" s="1"/>
  <c r="AH66" i="7" s="1"/>
  <c r="AH67" i="7" s="1"/>
  <c r="AH68" i="7" s="1"/>
  <c r="AH69" i="7" s="1"/>
  <c r="AH70" i="7" s="1"/>
  <c r="AH71" i="7" s="1"/>
  <c r="AH72" i="7" s="1"/>
  <c r="AH73" i="7" s="1"/>
  <c r="AH74" i="7" s="1"/>
  <c r="AH75" i="7" s="1"/>
  <c r="AH76" i="7" s="1"/>
  <c r="AH77" i="7" s="1"/>
  <c r="AH78" i="7" s="1"/>
  <c r="AH79" i="7" s="1"/>
  <c r="AH80" i="7" s="1"/>
  <c r="AH81" i="7" s="1"/>
  <c r="AH82" i="7" s="1"/>
  <c r="AH83" i="7" s="1"/>
  <c r="AH84" i="7" s="1"/>
  <c r="AH85" i="7" s="1"/>
  <c r="AH86" i="7" s="1"/>
  <c r="AH87" i="7" s="1"/>
  <c r="AH88" i="7" s="1"/>
  <c r="AH89" i="7" s="1"/>
  <c r="AH90" i="7" s="1"/>
  <c r="AH91" i="7" s="1"/>
  <c r="AH92" i="7" s="1"/>
  <c r="AH93" i="7" s="1"/>
  <c r="AH94" i="7" s="1"/>
  <c r="AH95" i="7" s="1"/>
  <c r="AH96" i="7" s="1"/>
  <c r="AH97" i="7" s="1"/>
  <c r="AH98" i="7" s="1"/>
  <c r="AH99" i="7" s="1"/>
  <c r="AH100" i="7" s="1"/>
  <c r="AH101" i="7" s="1"/>
  <c r="AH102" i="7" s="1"/>
  <c r="AH103" i="7" s="1"/>
  <c r="AH104" i="7" s="1"/>
  <c r="AH105" i="7" s="1"/>
  <c r="AH106" i="7" s="1"/>
  <c r="AH107" i="7" s="1"/>
  <c r="AH108" i="7" s="1"/>
  <c r="AH109" i="7" s="1"/>
  <c r="AH110" i="7" s="1"/>
  <c r="AH111" i="7" s="1"/>
  <c r="AH112" i="7" s="1"/>
  <c r="AH113" i="7" s="1"/>
  <c r="AH114" i="7" s="1"/>
  <c r="AH115" i="7" s="1"/>
  <c r="AH116" i="7" s="1"/>
  <c r="AH117" i="7" s="1"/>
  <c r="AH118" i="7" s="1"/>
  <c r="AH119" i="7" s="1"/>
  <c r="AH120" i="7" s="1"/>
  <c r="AH121" i="7" s="1"/>
  <c r="AH122" i="7" s="1"/>
  <c r="AH123" i="7" s="1"/>
  <c r="AH124" i="7" s="1"/>
  <c r="AH125" i="7" s="1"/>
  <c r="AH126" i="7" s="1"/>
  <c r="AH127" i="7" s="1"/>
  <c r="AH128" i="7" s="1"/>
  <c r="AH129" i="7" s="1"/>
  <c r="AH130" i="7" s="1"/>
  <c r="AH131" i="7" s="1"/>
  <c r="AH132" i="7" s="1"/>
  <c r="AH133" i="7" s="1"/>
  <c r="AH134" i="7" s="1"/>
  <c r="AH135" i="7" s="1"/>
  <c r="AH136" i="7" s="1"/>
  <c r="AH137" i="7" s="1"/>
  <c r="AH138" i="7" s="1"/>
  <c r="AH139" i="7" s="1"/>
  <c r="AH140" i="7" s="1"/>
  <c r="AH141" i="7" s="1"/>
  <c r="AH142" i="7" s="1"/>
  <c r="AH143" i="7" s="1"/>
  <c r="AH144" i="7" s="1"/>
  <c r="AH145" i="7" s="1"/>
  <c r="AH146" i="7" s="1"/>
  <c r="AH147" i="7" s="1"/>
  <c r="AH148" i="7" s="1"/>
  <c r="AH149" i="7" s="1"/>
  <c r="AH150" i="7" s="1"/>
  <c r="AH151" i="7" s="1"/>
  <c r="AH152" i="7" s="1"/>
  <c r="AH153" i="7" s="1"/>
  <c r="AH154" i="7" s="1"/>
  <c r="AH155" i="7" s="1"/>
  <c r="AH156" i="7" s="1"/>
  <c r="AH157" i="7" s="1"/>
  <c r="AH158" i="7" s="1"/>
  <c r="AH159" i="7" s="1"/>
  <c r="AH160" i="7" s="1"/>
  <c r="AH161" i="7" s="1"/>
  <c r="AH162" i="7" s="1"/>
  <c r="AH163" i="7" s="1"/>
  <c r="AH164" i="7" s="1"/>
  <c r="AH165" i="7" s="1"/>
  <c r="AH166" i="7" s="1"/>
  <c r="AH167" i="7" s="1"/>
  <c r="AH168" i="7" s="1"/>
  <c r="AH169" i="7" s="1"/>
  <c r="AH170" i="7" s="1"/>
  <c r="AH171" i="7" s="1"/>
  <c r="AH172" i="7" s="1"/>
  <c r="AH173" i="7" s="1"/>
  <c r="AH174" i="7" s="1"/>
  <c r="AH175" i="7" s="1"/>
  <c r="AH176" i="7" s="1"/>
  <c r="AH177" i="7" s="1"/>
  <c r="AH178" i="7" s="1"/>
  <c r="AH179" i="7" s="1"/>
  <c r="AH180" i="7" s="1"/>
  <c r="AH181" i="7" s="1"/>
  <c r="AH182" i="7" s="1"/>
  <c r="AH183" i="7" s="1"/>
  <c r="AH184" i="7" s="1"/>
  <c r="AH185" i="7" s="1"/>
  <c r="AH186" i="7" s="1"/>
  <c r="AH187" i="7" s="1"/>
  <c r="AH188" i="7" s="1"/>
  <c r="AH189" i="7" s="1"/>
  <c r="AH190" i="7" s="1"/>
  <c r="AH191" i="7" s="1"/>
  <c r="AH192" i="7" s="1"/>
  <c r="AH193" i="7" s="1"/>
  <c r="AH194" i="7" s="1"/>
  <c r="AH195" i="7" s="1"/>
  <c r="AH196" i="7" s="1"/>
  <c r="AH197" i="7" s="1"/>
  <c r="AH198" i="7" s="1"/>
  <c r="AH199" i="7" s="1"/>
  <c r="AH200" i="7" s="1"/>
  <c r="AH201" i="7" s="1"/>
  <c r="AH202" i="7" s="1"/>
  <c r="AH203" i="7" s="1"/>
  <c r="AH204" i="7" s="1"/>
  <c r="AH205" i="7" s="1"/>
  <c r="AH206" i="7" s="1"/>
  <c r="AH207" i="7" s="1"/>
  <c r="AH208" i="7" s="1"/>
  <c r="AH209" i="7" s="1"/>
  <c r="AH210" i="7" s="1"/>
  <c r="AH211" i="7" s="1"/>
  <c r="AH212" i="7" s="1"/>
  <c r="AH213" i="7" s="1"/>
  <c r="AH214" i="7" s="1"/>
  <c r="W8" i="7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W84" i="7" s="1"/>
  <c r="W85" i="7" s="1"/>
  <c r="W86" i="7" s="1"/>
  <c r="W87" i="7" s="1"/>
  <c r="W88" i="7" s="1"/>
  <c r="W89" i="7" s="1"/>
  <c r="W90" i="7" s="1"/>
  <c r="W91" i="7" s="1"/>
  <c r="W92" i="7" s="1"/>
  <c r="W93" i="7" s="1"/>
  <c r="W94" i="7" s="1"/>
  <c r="W95" i="7" s="1"/>
  <c r="W96" i="7" s="1"/>
  <c r="W97" i="7" s="1"/>
  <c r="W98" i="7" s="1"/>
  <c r="W99" i="7" s="1"/>
  <c r="W100" i="7" s="1"/>
  <c r="W101" i="7" s="1"/>
  <c r="W102" i="7" s="1"/>
  <c r="W103" i="7" s="1"/>
  <c r="W104" i="7" s="1"/>
  <c r="W105" i="7" s="1"/>
  <c r="W106" i="7" s="1"/>
  <c r="W107" i="7" s="1"/>
  <c r="W108" i="7" s="1"/>
  <c r="W109" i="7" s="1"/>
  <c r="W110" i="7" s="1"/>
  <c r="W111" i="7" s="1"/>
  <c r="W112" i="7" s="1"/>
  <c r="W113" i="7" s="1"/>
  <c r="W114" i="7" s="1"/>
  <c r="W115" i="7" s="1"/>
  <c r="W116" i="7" s="1"/>
  <c r="W117" i="7" s="1"/>
  <c r="W118" i="7" s="1"/>
  <c r="W119" i="7" s="1"/>
  <c r="W120" i="7" s="1"/>
  <c r="W121" i="7" s="1"/>
  <c r="W122" i="7" s="1"/>
  <c r="W123" i="7" s="1"/>
  <c r="W124" i="7" s="1"/>
  <c r="W125" i="7" s="1"/>
  <c r="W126" i="7" s="1"/>
  <c r="W127" i="7" s="1"/>
  <c r="W128" i="7" s="1"/>
  <c r="W129" i="7" s="1"/>
  <c r="W130" i="7" s="1"/>
  <c r="W131" i="7" s="1"/>
  <c r="W132" i="7" s="1"/>
  <c r="W133" i="7" s="1"/>
  <c r="W134" i="7" s="1"/>
  <c r="W135" i="7" s="1"/>
  <c r="W136" i="7" s="1"/>
  <c r="W137" i="7" s="1"/>
  <c r="W138" i="7" s="1"/>
  <c r="W139" i="7" s="1"/>
  <c r="W140" i="7" s="1"/>
  <c r="W141" i="7" s="1"/>
  <c r="W142" i="7" s="1"/>
  <c r="W143" i="7" s="1"/>
  <c r="W144" i="7" s="1"/>
  <c r="W145" i="7" s="1"/>
  <c r="W146" i="7" s="1"/>
  <c r="W147" i="7" s="1"/>
  <c r="W148" i="7" s="1"/>
  <c r="W149" i="7" s="1"/>
  <c r="W150" i="7" s="1"/>
  <c r="W151" i="7" s="1"/>
  <c r="W152" i="7" s="1"/>
  <c r="W153" i="7" s="1"/>
  <c r="W154" i="7" s="1"/>
  <c r="W155" i="7" s="1"/>
  <c r="W156" i="7" s="1"/>
  <c r="W157" i="7" s="1"/>
  <c r="W158" i="7" s="1"/>
  <c r="W159" i="7" s="1"/>
  <c r="W160" i="7" s="1"/>
  <c r="W161" i="7" s="1"/>
  <c r="W162" i="7" s="1"/>
  <c r="W163" i="7" s="1"/>
  <c r="W164" i="7" s="1"/>
  <c r="W165" i="7" s="1"/>
  <c r="W166" i="7" s="1"/>
  <c r="W167" i="7" s="1"/>
  <c r="W168" i="7" s="1"/>
  <c r="W169" i="7" s="1"/>
  <c r="W170" i="7" s="1"/>
  <c r="W171" i="7" s="1"/>
  <c r="W172" i="7" s="1"/>
  <c r="W173" i="7" s="1"/>
  <c r="W174" i="7" s="1"/>
  <c r="W175" i="7" s="1"/>
  <c r="W176" i="7" s="1"/>
  <c r="W177" i="7" s="1"/>
  <c r="W178" i="7" s="1"/>
  <c r="W179" i="7" s="1"/>
  <c r="W180" i="7" s="1"/>
  <c r="W181" i="7" s="1"/>
  <c r="W182" i="7" s="1"/>
  <c r="W183" i="7" s="1"/>
  <c r="W184" i="7" s="1"/>
  <c r="W185" i="7" s="1"/>
  <c r="W186" i="7" s="1"/>
  <c r="W187" i="7" s="1"/>
  <c r="W188" i="7" s="1"/>
  <c r="W189" i="7" s="1"/>
  <c r="W190" i="7" s="1"/>
  <c r="W191" i="7" s="1"/>
  <c r="W192" i="7" s="1"/>
  <c r="W193" i="7" s="1"/>
  <c r="W194" i="7" s="1"/>
  <c r="W195" i="7" s="1"/>
  <c r="W196" i="7" s="1"/>
  <c r="W197" i="7" s="1"/>
  <c r="W198" i="7" s="1"/>
  <c r="W199" i="7" s="1"/>
  <c r="W200" i="7" s="1"/>
  <c r="W201" i="7" s="1"/>
  <c r="W202" i="7" s="1"/>
  <c r="W203" i="7" s="1"/>
  <c r="W204" i="7" s="1"/>
  <c r="W205" i="7" s="1"/>
  <c r="W206" i="7" s="1"/>
  <c r="W207" i="7" s="1"/>
  <c r="W208" i="7" s="1"/>
  <c r="W209" i="7" s="1"/>
  <c r="W210" i="7" s="1"/>
  <c r="W211" i="7" s="1"/>
  <c r="W212" i="7" s="1"/>
  <c r="W213" i="7" s="1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8" i="7"/>
  <c r="L7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6" i="6"/>
  <c r="C208" i="3" l="1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8" i="3"/>
  <c r="C67" i="3"/>
  <c r="C66" i="3"/>
  <c r="C65" i="3"/>
  <c r="C64" i="3"/>
  <c r="C63" i="3"/>
  <c r="C62" i="3"/>
  <c r="C61" i="3"/>
  <c r="C60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2" i="3"/>
  <c r="C11" i="3"/>
  <c r="C10" i="3"/>
  <c r="C9" i="3"/>
  <c r="C8" i="3"/>
  <c r="C6" i="3"/>
  <c r="C5" i="3"/>
  <c r="C4" i="3"/>
  <c r="C3" i="3"/>
  <c r="C2" i="3"/>
  <c r="A211" i="1" l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</calcChain>
</file>

<file path=xl/sharedStrings.xml><?xml version="1.0" encoding="utf-8"?>
<sst xmlns="http://schemas.openxmlformats.org/spreadsheetml/2006/main" count="12139" uniqueCount="113">
  <si>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</si>
  <si>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</si>
  <si>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</si>
  <si>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</si>
  <si>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</si>
  <si>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</si>
  <si>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</si>
  <si>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</si>
  <si>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</si>
  <si>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</si>
  <si>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</si>
  <si>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</si>
  <si>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</si>
  <si>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</si>
  <si>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</si>
  <si>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</si>
  <si>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</si>
  <si>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</si>
  <si>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</si>
  <si>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</si>
  <si>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</si>
  <si>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</si>
  <si>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</si>
  <si>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</si>
  <si>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</si>
  <si>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</si>
  <si>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toyota</t>
  </si>
  <si>
    <t>gas</t>
  </si>
  <si>
    <t>std</t>
  </si>
  <si>
    <t>two</t>
  </si>
  <si>
    <t>convertible</t>
  </si>
  <si>
    <t>rwd</t>
  </si>
  <si>
    <t>front</t>
  </si>
  <si>
    <t>ohc</t>
  </si>
  <si>
    <t>four</t>
  </si>
  <si>
    <t>mpfi</t>
  </si>
  <si>
    <t>J</t>
  </si>
  <si>
    <t>mercedes-benz</t>
  </si>
  <si>
    <t>ohcv</t>
  </si>
  <si>
    <t>eight</t>
  </si>
  <si>
    <t>K</t>
  </si>
  <si>
    <t>volkswagen</t>
  </si>
  <si>
    <t>fwd</t>
  </si>
  <si>
    <t>G</t>
  </si>
  <si>
    <t>alfa-romero</t>
  </si>
  <si>
    <t>dohc</t>
  </si>
  <si>
    <t>H</t>
  </si>
  <si>
    <t>I</t>
  </si>
  <si>
    <t>porsche</t>
  </si>
  <si>
    <t>rear</t>
  </si>
  <si>
    <t>ohcf</t>
  </si>
  <si>
    <t>six</t>
  </si>
  <si>
    <t>diesel</t>
  </si>
  <si>
    <t>turbo</t>
  </si>
  <si>
    <t>hardtop</t>
  </si>
  <si>
    <t>five</t>
  </si>
  <si>
    <t>idi</t>
  </si>
  <si>
    <t>E</t>
  </si>
  <si>
    <t>F</t>
  </si>
  <si>
    <t>nissan</t>
  </si>
  <si>
    <t>2bbl</t>
  </si>
  <si>
    <t>hatchback</t>
  </si>
  <si>
    <t>B</t>
  </si>
  <si>
    <t>subaru</t>
  </si>
  <si>
    <t>C</t>
  </si>
  <si>
    <t>4wd</t>
  </si>
  <si>
    <t>D</t>
  </si>
  <si>
    <t>chevrolet</t>
  </si>
  <si>
    <t>honda</t>
  </si>
  <si>
    <t>1bbl</t>
  </si>
  <si>
    <t>mazda</t>
  </si>
  <si>
    <t>dodge</t>
  </si>
  <si>
    <t>plymouth</t>
  </si>
  <si>
    <t>spdi</t>
  </si>
  <si>
    <t>l</t>
  </si>
  <si>
    <t>three</t>
  </si>
  <si>
    <t>mfi</t>
  </si>
  <si>
    <t>rotor</t>
  </si>
  <si>
    <t>4bbl</t>
  </si>
  <si>
    <t>saab</t>
  </si>
  <si>
    <t>mitsubishi</t>
  </si>
  <si>
    <t>renault</t>
  </si>
  <si>
    <t>isuzu</t>
  </si>
  <si>
    <t>spfi</t>
  </si>
  <si>
    <t>mercury</t>
  </si>
  <si>
    <t>audi</t>
  </si>
  <si>
    <t>dohcv</t>
  </si>
  <si>
    <t>sedan</t>
  </si>
  <si>
    <t>volvo</t>
  </si>
  <si>
    <t>jaguar</t>
  </si>
  <si>
    <t>peugot</t>
  </si>
  <si>
    <t>bmw</t>
  </si>
  <si>
    <t>twelve</t>
  </si>
  <si>
    <t>wagon</t>
  </si>
  <si>
    <t>:MEDIANS</t>
  </si>
  <si>
    <t>A</t>
  </si>
  <si>
    <t>price group</t>
  </si>
  <si>
    <t>WSS</t>
  </si>
  <si>
    <t>מספר אשכולות(k)</t>
  </si>
  <si>
    <t>מרחק אוקלידי</t>
  </si>
  <si>
    <t>מרחק מנהטן</t>
  </si>
  <si>
    <t>מספר המיימדים: d=23</t>
  </si>
  <si>
    <t>k-distances</t>
  </si>
  <si>
    <t>k=45</t>
  </si>
  <si>
    <t>points</t>
  </si>
  <si>
    <t>k=42</t>
  </si>
  <si>
    <t>k=41</t>
  </si>
  <si>
    <t>k=40</t>
  </si>
  <si>
    <t>k=48</t>
  </si>
  <si>
    <t>k=49</t>
  </si>
  <si>
    <t>k=50</t>
  </si>
  <si>
    <t>k=51</t>
  </si>
  <si>
    <t>k=39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</si>
</sst>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0" fontId="0" fillId="0" borderId="0" xfId="0" applyBorder="1"/>
    <xf numFmtId="0" fontId="3" fillId="0" borderId="0" xfId="0" applyFont="1" applyBorder="1" applyAlignment="1">
      <alignment horizontal="right" vertical="center" wrapText="1" readingOrder="2"/>
    </xf>
    <xf numFmtId="0" fontId="3" fillId="0" borderId="0" xfId="0" applyFont="1" applyFill="1" applyBorder="1" applyAlignment="1">
      <alignment horizontal="right" vertical="center" wrapText="1" readingOrder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K-mean</a:t>
            </a:r>
            <a:r>
              <a:rPr lang="he-IL"/>
              <a:t> </a:t>
            </a:r>
            <a:r>
              <a:rPr lang="en-GB"/>
              <a:t>clustering wss</a:t>
            </a:r>
            <a:r>
              <a:rPr lang="en-GB" baseline="0"/>
              <a:t> vs. number of clustering euclidean </a:t>
            </a:r>
            <a:r>
              <a:rPr lang="en-GB" sz="1400" b="0" i="0" u="none" strike="noStrike" baseline="0">
                <a:effectLst/>
              </a:rPr>
              <a:t>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'גרף מרפק לאלגוריתם האפריורי'!$B$2</c:f>
              <c:strCache>
                <c:ptCount val="1"/>
                <c:pt idx="0">
                  <c:v>WSS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'גרף מרפק לאלגוריתם האפריורי'!$A$3:$A$16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'גרף מרפק לאלגוריתם האפריורי'!$B$3:$B$16</c:f>
              <c:numCache>
                <c:formatCode>General</c:formatCode>
                <c:ptCount val="14"/>
                <c:pt idx="0">
                  <c:v>220.5</c:v>
                </c:pt>
                <c:pt idx="1">
                  <c:v>181.1</c:v>
                </c:pt>
                <c:pt idx="2">
                  <c:v>156.5</c:v>
                </c:pt>
                <c:pt idx="3">
                  <c:v>124</c:v>
                </c:pt>
                <c:pt idx="4">
                  <c:v>122</c:v>
                </c:pt>
                <c:pt idx="5">
                  <c:v>110.5</c:v>
                </c:pt>
                <c:pt idx="6">
                  <c:v>103</c:v>
                </c:pt>
                <c:pt idx="7">
                  <c:v>101</c:v>
                </c:pt>
                <c:pt idx="8">
                  <c:v>97.5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78192"/>
        <c:axId val="1794093424"/>
      </c:scatterChart>
      <c:valAx>
        <c:axId val="17940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clusters (k)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93424"/>
        <c:crosses val="autoZero"/>
        <c:crossBetween val="midCat"/>
      </c:valAx>
      <c:valAx>
        <c:axId val="17940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49-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מנהטן'!$W$7:$W$213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מנהטן'!$X$7:$X$213</c:f>
              <c:numCache>
                <c:formatCode>General</c:formatCode>
                <c:ptCount val="207"/>
                <c:pt idx="0">
                  <c:v>7.2209497440000003</c:v>
                </c:pt>
                <c:pt idx="1">
                  <c:v>7.1993172779999997</c:v>
                </c:pt>
                <c:pt idx="2">
                  <c:v>6.8800346159999997</c:v>
                </c:pt>
                <c:pt idx="3">
                  <c:v>6.8630532620000002</c:v>
                </c:pt>
                <c:pt idx="4">
                  <c:v>6.7129995720000002</c:v>
                </c:pt>
                <c:pt idx="5">
                  <c:v>6.6784723079999999</c:v>
                </c:pt>
                <c:pt idx="6">
                  <c:v>6.6431442980000002</c:v>
                </c:pt>
                <c:pt idx="7">
                  <c:v>6.5898766330000003</c:v>
                </c:pt>
                <c:pt idx="8">
                  <c:v>6.5290885410000001</c:v>
                </c:pt>
                <c:pt idx="9">
                  <c:v>6.5139638289999997</c:v>
                </c:pt>
                <c:pt idx="10">
                  <c:v>6.4820549209999996</c:v>
                </c:pt>
                <c:pt idx="11">
                  <c:v>6.4489639790000002</c:v>
                </c:pt>
                <c:pt idx="12">
                  <c:v>6.1947833609999998</c:v>
                </c:pt>
                <c:pt idx="13">
                  <c:v>6.171619701</c:v>
                </c:pt>
                <c:pt idx="14">
                  <c:v>6.1205776670000001</c:v>
                </c:pt>
                <c:pt idx="15">
                  <c:v>6.0951576750000003</c:v>
                </c:pt>
                <c:pt idx="16">
                  <c:v>6.0011500670000002</c:v>
                </c:pt>
                <c:pt idx="17">
                  <c:v>5.9440163500000001</c:v>
                </c:pt>
                <c:pt idx="18">
                  <c:v>5.8712162780000003</c:v>
                </c:pt>
                <c:pt idx="19">
                  <c:v>5.5274322319999998</c:v>
                </c:pt>
                <c:pt idx="20">
                  <c:v>5.3895246769999998</c:v>
                </c:pt>
                <c:pt idx="21">
                  <c:v>5.3438084879999996</c:v>
                </c:pt>
                <c:pt idx="22">
                  <c:v>5.2968773010000003</c:v>
                </c:pt>
                <c:pt idx="23">
                  <c:v>5.2247258910000003</c:v>
                </c:pt>
                <c:pt idx="24">
                  <c:v>5.2021307209999996</c:v>
                </c:pt>
                <c:pt idx="25">
                  <c:v>5.1716097400000001</c:v>
                </c:pt>
                <c:pt idx="26">
                  <c:v>5.1520907749999996</c:v>
                </c:pt>
                <c:pt idx="27">
                  <c:v>5.0781437260000004</c:v>
                </c:pt>
                <c:pt idx="28">
                  <c:v>5.0472446030000002</c:v>
                </c:pt>
                <c:pt idx="29">
                  <c:v>4.9741011909999999</c:v>
                </c:pt>
                <c:pt idx="30">
                  <c:v>4.761470181</c:v>
                </c:pt>
                <c:pt idx="31">
                  <c:v>4.7591709169999996</c:v>
                </c:pt>
                <c:pt idx="32">
                  <c:v>4.7564658319999999</c:v>
                </c:pt>
                <c:pt idx="33">
                  <c:v>4.7161923110000004</c:v>
                </c:pt>
                <c:pt idx="34">
                  <c:v>4.6958672190000001</c:v>
                </c:pt>
                <c:pt idx="35">
                  <c:v>4.6948164109999997</c:v>
                </c:pt>
                <c:pt idx="36">
                  <c:v>4.6938249890000003</c:v>
                </c:pt>
                <c:pt idx="37">
                  <c:v>4.6860216680000004</c:v>
                </c:pt>
                <c:pt idx="38">
                  <c:v>4.6573041000000002</c:v>
                </c:pt>
                <c:pt idx="39">
                  <c:v>4.6533186899999999</c:v>
                </c:pt>
                <c:pt idx="40">
                  <c:v>4.5645424730000004</c:v>
                </c:pt>
                <c:pt idx="41">
                  <c:v>4.554219947</c:v>
                </c:pt>
                <c:pt idx="42">
                  <c:v>4.5494965870000001</c:v>
                </c:pt>
                <c:pt idx="43">
                  <c:v>4.5307987340000002</c:v>
                </c:pt>
                <c:pt idx="44">
                  <c:v>4.5289815549999997</c:v>
                </c:pt>
                <c:pt idx="45">
                  <c:v>4.507463564</c:v>
                </c:pt>
                <c:pt idx="46">
                  <c:v>4.4969365850000003</c:v>
                </c:pt>
                <c:pt idx="47">
                  <c:v>4.4589021310000003</c:v>
                </c:pt>
                <c:pt idx="48">
                  <c:v>4.4574068469999997</c:v>
                </c:pt>
                <c:pt idx="49">
                  <c:v>4.4256359319999996</c:v>
                </c:pt>
                <c:pt idx="50">
                  <c:v>4.4159953009999997</c:v>
                </c:pt>
                <c:pt idx="51">
                  <c:v>4.3891712849999998</c:v>
                </c:pt>
                <c:pt idx="52">
                  <c:v>4.3611427420000002</c:v>
                </c:pt>
                <c:pt idx="53">
                  <c:v>4.3261848990000003</c:v>
                </c:pt>
                <c:pt idx="54">
                  <c:v>4.2440382440000004</c:v>
                </c:pt>
                <c:pt idx="55">
                  <c:v>4.220304316</c:v>
                </c:pt>
                <c:pt idx="56">
                  <c:v>4.2094748400000004</c:v>
                </c:pt>
                <c:pt idx="57">
                  <c:v>4.1739203610000004</c:v>
                </c:pt>
                <c:pt idx="58">
                  <c:v>4.1108938500000001</c:v>
                </c:pt>
                <c:pt idx="59">
                  <c:v>4.0800204520000003</c:v>
                </c:pt>
                <c:pt idx="60">
                  <c:v>4.0707595750000003</c:v>
                </c:pt>
                <c:pt idx="61">
                  <c:v>4.0683424500000003</c:v>
                </c:pt>
                <c:pt idx="62">
                  <c:v>4.0541576240000001</c:v>
                </c:pt>
                <c:pt idx="63">
                  <c:v>4.0482203070000002</c:v>
                </c:pt>
                <c:pt idx="64">
                  <c:v>4.0478756640000002</c:v>
                </c:pt>
                <c:pt idx="65">
                  <c:v>4.0440216720000004</c:v>
                </c:pt>
                <c:pt idx="66">
                  <c:v>4.0361287419999998</c:v>
                </c:pt>
                <c:pt idx="67">
                  <c:v>4.0213326059999996</c:v>
                </c:pt>
                <c:pt idx="68">
                  <c:v>4.0044721939999999</c:v>
                </c:pt>
                <c:pt idx="69">
                  <c:v>3.9985003589999999</c:v>
                </c:pt>
                <c:pt idx="70">
                  <c:v>3.9976876990000001</c:v>
                </c:pt>
                <c:pt idx="71">
                  <c:v>3.991819655</c:v>
                </c:pt>
                <c:pt idx="72">
                  <c:v>3.912671644</c:v>
                </c:pt>
                <c:pt idx="73">
                  <c:v>3.9023378129999999</c:v>
                </c:pt>
                <c:pt idx="74">
                  <c:v>3.8646319340000002</c:v>
                </c:pt>
                <c:pt idx="75">
                  <c:v>3.8045782130000001</c:v>
                </c:pt>
                <c:pt idx="76">
                  <c:v>3.8043143920000002</c:v>
                </c:pt>
                <c:pt idx="77">
                  <c:v>3.7946855930000001</c:v>
                </c:pt>
                <c:pt idx="78">
                  <c:v>3.7905960479999998</c:v>
                </c:pt>
                <c:pt idx="79">
                  <c:v>3.7878569889999998</c:v>
                </c:pt>
                <c:pt idx="80">
                  <c:v>3.7186158680000001</c:v>
                </c:pt>
                <c:pt idx="81">
                  <c:v>3.6838166050000001</c:v>
                </c:pt>
                <c:pt idx="82">
                  <c:v>3.6744045999999999</c:v>
                </c:pt>
                <c:pt idx="83">
                  <c:v>3.6719181019999998</c:v>
                </c:pt>
                <c:pt idx="84">
                  <c:v>3.6689403669999998</c:v>
                </c:pt>
                <c:pt idx="85">
                  <c:v>3.6558566969999999</c:v>
                </c:pt>
                <c:pt idx="86">
                  <c:v>3.6543371929999999</c:v>
                </c:pt>
                <c:pt idx="87">
                  <c:v>3.584304581</c:v>
                </c:pt>
                <c:pt idx="88">
                  <c:v>3.58413022</c:v>
                </c:pt>
                <c:pt idx="89">
                  <c:v>3.5726959429999998</c:v>
                </c:pt>
                <c:pt idx="90">
                  <c:v>3.5690278910000002</c:v>
                </c:pt>
                <c:pt idx="91">
                  <c:v>3.564795401</c:v>
                </c:pt>
                <c:pt idx="92">
                  <c:v>3.5601635260000002</c:v>
                </c:pt>
                <c:pt idx="93">
                  <c:v>3.5597603590000002</c:v>
                </c:pt>
                <c:pt idx="94">
                  <c:v>3.5570790529999998</c:v>
                </c:pt>
                <c:pt idx="95">
                  <c:v>3.54942359</c:v>
                </c:pt>
                <c:pt idx="96">
                  <c:v>3.5265158630000002</c:v>
                </c:pt>
                <c:pt idx="97">
                  <c:v>3.524711457</c:v>
                </c:pt>
                <c:pt idx="98">
                  <c:v>3.5150512620000001</c:v>
                </c:pt>
                <c:pt idx="99">
                  <c:v>3.4776353800000002</c:v>
                </c:pt>
                <c:pt idx="100">
                  <c:v>3.4695407739999999</c:v>
                </c:pt>
                <c:pt idx="101">
                  <c:v>3.4640341939999999</c:v>
                </c:pt>
                <c:pt idx="102">
                  <c:v>3.448593003</c:v>
                </c:pt>
                <c:pt idx="103">
                  <c:v>3.4484344330000001</c:v>
                </c:pt>
                <c:pt idx="104">
                  <c:v>3.424367218</c:v>
                </c:pt>
                <c:pt idx="105">
                  <c:v>3.4177157199999999</c:v>
                </c:pt>
                <c:pt idx="106">
                  <c:v>3.413587953</c:v>
                </c:pt>
                <c:pt idx="107">
                  <c:v>3.3885235050000002</c:v>
                </c:pt>
                <c:pt idx="108">
                  <c:v>3.3850996119999999</c:v>
                </c:pt>
                <c:pt idx="109">
                  <c:v>3.3803475669999998</c:v>
                </c:pt>
                <c:pt idx="110">
                  <c:v>3.3794754789999999</c:v>
                </c:pt>
                <c:pt idx="111">
                  <c:v>3.3734045519999998</c:v>
                </c:pt>
                <c:pt idx="112">
                  <c:v>3.2932850359999999</c:v>
                </c:pt>
                <c:pt idx="113">
                  <c:v>3.2751964500000001</c:v>
                </c:pt>
                <c:pt idx="114">
                  <c:v>3.2457117520000001</c:v>
                </c:pt>
                <c:pt idx="115">
                  <c:v>3.2324731579999999</c:v>
                </c:pt>
                <c:pt idx="116">
                  <c:v>3.228044519</c:v>
                </c:pt>
                <c:pt idx="117">
                  <c:v>3.2177313669999998</c:v>
                </c:pt>
                <c:pt idx="118">
                  <c:v>3.2145616760000002</c:v>
                </c:pt>
                <c:pt idx="119">
                  <c:v>3.2011512020000001</c:v>
                </c:pt>
                <c:pt idx="120">
                  <c:v>3.1932646089999999</c:v>
                </c:pt>
                <c:pt idx="121">
                  <c:v>3.112743354</c:v>
                </c:pt>
                <c:pt idx="122">
                  <c:v>3.1107627830000002</c:v>
                </c:pt>
                <c:pt idx="123">
                  <c:v>3.0777223839999999</c:v>
                </c:pt>
                <c:pt idx="124">
                  <c:v>3.0743829960000002</c:v>
                </c:pt>
                <c:pt idx="125">
                  <c:v>3.0602720140000002</c:v>
                </c:pt>
                <c:pt idx="126">
                  <c:v>3.0586750020000002</c:v>
                </c:pt>
                <c:pt idx="127">
                  <c:v>3.0561633260000001</c:v>
                </c:pt>
                <c:pt idx="128">
                  <c:v>3.04724014</c:v>
                </c:pt>
                <c:pt idx="129">
                  <c:v>3.0033108259999999</c:v>
                </c:pt>
                <c:pt idx="130">
                  <c:v>3.0029542299999998</c:v>
                </c:pt>
                <c:pt idx="131">
                  <c:v>2.985697096</c:v>
                </c:pt>
                <c:pt idx="132">
                  <c:v>2.9828296650000001</c:v>
                </c:pt>
                <c:pt idx="133">
                  <c:v>2.9670538479999999</c:v>
                </c:pt>
                <c:pt idx="134">
                  <c:v>2.9555061810000001</c:v>
                </c:pt>
                <c:pt idx="135">
                  <c:v>2.9506788419999999</c:v>
                </c:pt>
                <c:pt idx="136">
                  <c:v>2.9335133170000001</c:v>
                </c:pt>
                <c:pt idx="137">
                  <c:v>2.9294690719999998</c:v>
                </c:pt>
                <c:pt idx="138">
                  <c:v>2.9266740929999999</c:v>
                </c:pt>
                <c:pt idx="139">
                  <c:v>2.8639140539999999</c:v>
                </c:pt>
                <c:pt idx="140">
                  <c:v>2.8592455640000001</c:v>
                </c:pt>
                <c:pt idx="141">
                  <c:v>2.8412948500000001</c:v>
                </c:pt>
                <c:pt idx="142">
                  <c:v>2.8396569349999998</c:v>
                </c:pt>
                <c:pt idx="143">
                  <c:v>2.830051096</c:v>
                </c:pt>
                <c:pt idx="144">
                  <c:v>2.8257710569999999</c:v>
                </c:pt>
                <c:pt idx="145">
                  <c:v>2.8168062210000002</c:v>
                </c:pt>
                <c:pt idx="146">
                  <c:v>2.8018039419999998</c:v>
                </c:pt>
                <c:pt idx="147">
                  <c:v>2.8000121619999998</c:v>
                </c:pt>
                <c:pt idx="148">
                  <c:v>2.7973634839999999</c:v>
                </c:pt>
                <c:pt idx="149">
                  <c:v>2.7971789579999999</c:v>
                </c:pt>
                <c:pt idx="150">
                  <c:v>2.7950922020000002</c:v>
                </c:pt>
                <c:pt idx="151">
                  <c:v>2.7752505890000001</c:v>
                </c:pt>
                <c:pt idx="152">
                  <c:v>2.7664256319999998</c:v>
                </c:pt>
                <c:pt idx="153">
                  <c:v>2.7641915419999998</c:v>
                </c:pt>
                <c:pt idx="154">
                  <c:v>2.7586902129999999</c:v>
                </c:pt>
                <c:pt idx="155">
                  <c:v>2.7543595980000002</c:v>
                </c:pt>
                <c:pt idx="156">
                  <c:v>2.753846544</c:v>
                </c:pt>
                <c:pt idx="157">
                  <c:v>2.753707538</c:v>
                </c:pt>
                <c:pt idx="158">
                  <c:v>2.7134397780000001</c:v>
                </c:pt>
                <c:pt idx="159">
                  <c:v>2.7120487290000002</c:v>
                </c:pt>
                <c:pt idx="160">
                  <c:v>2.7041037960000001</c:v>
                </c:pt>
                <c:pt idx="161">
                  <c:v>2.6984482519999999</c:v>
                </c:pt>
                <c:pt idx="162">
                  <c:v>2.6862451049999998</c:v>
                </c:pt>
                <c:pt idx="163">
                  <c:v>2.6469504119999998</c:v>
                </c:pt>
                <c:pt idx="164">
                  <c:v>2.6447639349999998</c:v>
                </c:pt>
                <c:pt idx="165">
                  <c:v>2.6240408340000001</c:v>
                </c:pt>
                <c:pt idx="166">
                  <c:v>2.6168870640000002</c:v>
                </c:pt>
                <c:pt idx="167">
                  <c:v>2.6116693980000001</c:v>
                </c:pt>
                <c:pt idx="168">
                  <c:v>2.6093561360000002</c:v>
                </c:pt>
                <c:pt idx="169">
                  <c:v>2.6086051669999999</c:v>
                </c:pt>
                <c:pt idx="170">
                  <c:v>2.6044447590000002</c:v>
                </c:pt>
                <c:pt idx="171">
                  <c:v>2.590473137</c:v>
                </c:pt>
                <c:pt idx="172">
                  <c:v>2.5870628309999999</c:v>
                </c:pt>
                <c:pt idx="173">
                  <c:v>2.575478511</c:v>
                </c:pt>
                <c:pt idx="174">
                  <c:v>2.556730693</c:v>
                </c:pt>
                <c:pt idx="175">
                  <c:v>2.5510408</c:v>
                </c:pt>
                <c:pt idx="176">
                  <c:v>2.5406663649999999</c:v>
                </c:pt>
                <c:pt idx="177">
                  <c:v>2.5406663649999999</c:v>
                </c:pt>
                <c:pt idx="178">
                  <c:v>2.536654661</c:v>
                </c:pt>
                <c:pt idx="179">
                  <c:v>2.5341099370000002</c:v>
                </c:pt>
                <c:pt idx="180">
                  <c:v>2.5260328859999999</c:v>
                </c:pt>
                <c:pt idx="181">
                  <c:v>2.5210057350000001</c:v>
                </c:pt>
                <c:pt idx="182">
                  <c:v>2.5108703870000002</c:v>
                </c:pt>
                <c:pt idx="183">
                  <c:v>2.5074730139999999</c:v>
                </c:pt>
                <c:pt idx="184">
                  <c:v>2.5048620829999999</c:v>
                </c:pt>
                <c:pt idx="185">
                  <c:v>2.4932384110000001</c:v>
                </c:pt>
                <c:pt idx="186">
                  <c:v>2.4898487029999998</c:v>
                </c:pt>
                <c:pt idx="187">
                  <c:v>2.4807035599999998</c:v>
                </c:pt>
                <c:pt idx="188">
                  <c:v>2.4769897699999999</c:v>
                </c:pt>
                <c:pt idx="189">
                  <c:v>2.4384016060000002</c:v>
                </c:pt>
                <c:pt idx="190">
                  <c:v>2.4139258319999999</c:v>
                </c:pt>
                <c:pt idx="191">
                  <c:v>2.4048844979999999</c:v>
                </c:pt>
                <c:pt idx="192">
                  <c:v>2.3919847239999998</c:v>
                </c:pt>
                <c:pt idx="193">
                  <c:v>2.37730708</c:v>
                </c:pt>
                <c:pt idx="194">
                  <c:v>2.3511158280000002</c:v>
                </c:pt>
                <c:pt idx="195">
                  <c:v>2.3503435349999999</c:v>
                </c:pt>
                <c:pt idx="196">
                  <c:v>2.3082437480000002</c:v>
                </c:pt>
                <c:pt idx="197">
                  <c:v>2.2918646659999999</c:v>
                </c:pt>
                <c:pt idx="198">
                  <c:v>2.2906934360000002</c:v>
                </c:pt>
                <c:pt idx="199">
                  <c:v>2.2869811119999999</c:v>
                </c:pt>
                <c:pt idx="200">
                  <c:v>2.2846813159999999</c:v>
                </c:pt>
                <c:pt idx="201">
                  <c:v>2.2822784820000002</c:v>
                </c:pt>
                <c:pt idx="202">
                  <c:v>2.2753250220000001</c:v>
                </c:pt>
                <c:pt idx="203">
                  <c:v>2.2399466860000001</c:v>
                </c:pt>
                <c:pt idx="204">
                  <c:v>2.2205646090000002</c:v>
                </c:pt>
                <c:pt idx="205">
                  <c:v>2.2189853030000002</c:v>
                </c:pt>
                <c:pt idx="206">
                  <c:v>2.1921485810000001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'הערכת פרמטרים לFPGrowth מנהטן'!$W$64:$W$72</c:f>
              <c:numCache>
                <c:formatCode>General</c:formatCode>
                <c:ptCount val="9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</c:numCache>
            </c:numRef>
          </c:xVal>
          <c:yVal>
            <c:numRef>
              <c:f>'הערכת פרמטרים לFPGrowth מנהטן'!$X$64:$X$72</c:f>
              <c:numCache>
                <c:formatCode>General</c:formatCode>
                <c:ptCount val="9"/>
                <c:pt idx="0">
                  <c:v>4.1739203610000004</c:v>
                </c:pt>
                <c:pt idx="1">
                  <c:v>4.1108938500000001</c:v>
                </c:pt>
                <c:pt idx="2">
                  <c:v>4.0800204520000003</c:v>
                </c:pt>
                <c:pt idx="3">
                  <c:v>4.0707595750000003</c:v>
                </c:pt>
                <c:pt idx="4">
                  <c:v>4.0683424500000003</c:v>
                </c:pt>
                <c:pt idx="5">
                  <c:v>4.0541576240000001</c:v>
                </c:pt>
                <c:pt idx="6">
                  <c:v>4.0482203070000002</c:v>
                </c:pt>
                <c:pt idx="7">
                  <c:v>4.0478756640000002</c:v>
                </c:pt>
                <c:pt idx="8">
                  <c:v>4.0440216720000004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9584"/>
        <c:axId val="1226636864"/>
      </c:scatterChart>
      <c:valAx>
        <c:axId val="1226639584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36864"/>
        <c:crosses val="autoZero"/>
        <c:crossBetween val="midCat"/>
      </c:valAx>
      <c:valAx>
        <c:axId val="1226636864"/>
        <c:scaling>
          <c:orientation val="minMax"/>
          <c:max val="7.1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מנהטן'!$AH$8:$AH$214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מנהטן'!$AI$8:$AI$214</c:f>
              <c:numCache>
                <c:formatCode>General</c:formatCode>
                <c:ptCount val="207"/>
                <c:pt idx="0">
                  <c:v>7.2933467529999998</c:v>
                </c:pt>
                <c:pt idx="1">
                  <c:v>7.2079056330000002</c:v>
                </c:pt>
                <c:pt idx="2">
                  <c:v>6.9636245350000001</c:v>
                </c:pt>
                <c:pt idx="3">
                  <c:v>6.8972047520000004</c:v>
                </c:pt>
                <c:pt idx="4">
                  <c:v>6.7531110569999999</c:v>
                </c:pt>
                <c:pt idx="5">
                  <c:v>6.718655439</c:v>
                </c:pt>
                <c:pt idx="6">
                  <c:v>6.6821359180000002</c:v>
                </c:pt>
                <c:pt idx="7">
                  <c:v>6.629659814</c:v>
                </c:pt>
                <c:pt idx="8">
                  <c:v>6.6155736689999998</c:v>
                </c:pt>
                <c:pt idx="9">
                  <c:v>6.5580058149999996</c:v>
                </c:pt>
                <c:pt idx="10">
                  <c:v>6.4967219500000004</c:v>
                </c:pt>
                <c:pt idx="11">
                  <c:v>6.4636310080000001</c:v>
                </c:pt>
                <c:pt idx="12">
                  <c:v>6.2174799700000003</c:v>
                </c:pt>
                <c:pt idx="13">
                  <c:v>6.1943163099999996</c:v>
                </c:pt>
                <c:pt idx="14">
                  <c:v>6.131670744</c:v>
                </c:pt>
                <c:pt idx="15">
                  <c:v>6.12919809</c:v>
                </c:pt>
                <c:pt idx="16">
                  <c:v>6.0855922519999996</c:v>
                </c:pt>
                <c:pt idx="17">
                  <c:v>5.9499180760000003</c:v>
                </c:pt>
                <c:pt idx="18">
                  <c:v>5.8771180039999997</c:v>
                </c:pt>
                <c:pt idx="19">
                  <c:v>5.5600421979999997</c:v>
                </c:pt>
                <c:pt idx="20">
                  <c:v>5.4040036440000003</c:v>
                </c:pt>
                <c:pt idx="21">
                  <c:v>5.3561056379999998</c:v>
                </c:pt>
                <c:pt idx="22">
                  <c:v>5.3094040729999996</c:v>
                </c:pt>
                <c:pt idx="23">
                  <c:v>5.2381386079999999</c:v>
                </c:pt>
                <c:pt idx="24">
                  <c:v>5.2131839470000001</c:v>
                </c:pt>
                <c:pt idx="25">
                  <c:v>5.1752933619999997</c:v>
                </c:pt>
                <c:pt idx="26">
                  <c:v>5.1662890109999999</c:v>
                </c:pt>
                <c:pt idx="27">
                  <c:v>5.0892816060000001</c:v>
                </c:pt>
                <c:pt idx="28">
                  <c:v>5.0806909009999996</c:v>
                </c:pt>
                <c:pt idx="29">
                  <c:v>4.9801164660000001</c:v>
                </c:pt>
                <c:pt idx="30">
                  <c:v>4.8131862429999996</c:v>
                </c:pt>
                <c:pt idx="31">
                  <c:v>4.7950055870000003</c:v>
                </c:pt>
                <c:pt idx="32">
                  <c:v>4.7789766169999996</c:v>
                </c:pt>
                <c:pt idx="33">
                  <c:v>4.7711497449999998</c:v>
                </c:pt>
                <c:pt idx="34">
                  <c:v>4.7217681059999999</c:v>
                </c:pt>
                <c:pt idx="35">
                  <c:v>4.7157238780000004</c:v>
                </c:pt>
                <c:pt idx="36">
                  <c:v>4.7145410659999998</c:v>
                </c:pt>
                <c:pt idx="37">
                  <c:v>4.7127021060000001</c:v>
                </c:pt>
                <c:pt idx="38">
                  <c:v>4.7003500169999999</c:v>
                </c:pt>
                <c:pt idx="39">
                  <c:v>4.6662698459999996</c:v>
                </c:pt>
                <c:pt idx="40">
                  <c:v>4.6197753959999996</c:v>
                </c:pt>
                <c:pt idx="41">
                  <c:v>4.6133318460000003</c:v>
                </c:pt>
                <c:pt idx="42">
                  <c:v>4.5711282530000004</c:v>
                </c:pt>
                <c:pt idx="43">
                  <c:v>4.5597920260000002</c:v>
                </c:pt>
                <c:pt idx="44">
                  <c:v>4.5561703260000002</c:v>
                </c:pt>
                <c:pt idx="45">
                  <c:v>4.5387063579999998</c:v>
                </c:pt>
                <c:pt idx="46">
                  <c:v>4.5254477270000004</c:v>
                </c:pt>
                <c:pt idx="47">
                  <c:v>4.4975082300000002</c:v>
                </c:pt>
                <c:pt idx="48">
                  <c:v>4.4626781910000002</c:v>
                </c:pt>
                <c:pt idx="49">
                  <c:v>4.4481090349999999</c:v>
                </c:pt>
                <c:pt idx="50">
                  <c:v>4.4337666479999998</c:v>
                </c:pt>
                <c:pt idx="51">
                  <c:v>4.4022331770000003</c:v>
                </c:pt>
                <c:pt idx="52">
                  <c:v>4.3813534609999998</c:v>
                </c:pt>
                <c:pt idx="53">
                  <c:v>4.3672781650000001</c:v>
                </c:pt>
                <c:pt idx="54">
                  <c:v>4.2474467489999999</c:v>
                </c:pt>
                <c:pt idx="55">
                  <c:v>4.2472120479999997</c:v>
                </c:pt>
                <c:pt idx="56">
                  <c:v>4.2095869419999996</c:v>
                </c:pt>
                <c:pt idx="57">
                  <c:v>4.1970032750000001</c:v>
                </c:pt>
                <c:pt idx="58">
                  <c:v>4.1145184349999999</c:v>
                </c:pt>
                <c:pt idx="59">
                  <c:v>4.1074902919999996</c:v>
                </c:pt>
                <c:pt idx="60">
                  <c:v>4.1045936129999996</c:v>
                </c:pt>
                <c:pt idx="61">
                  <c:v>4.0911872169999999</c:v>
                </c:pt>
                <c:pt idx="62">
                  <c:v>4.0854204550000004</c:v>
                </c:pt>
                <c:pt idx="63">
                  <c:v>4.0768852009999996</c:v>
                </c:pt>
                <c:pt idx="64">
                  <c:v>4.0662992649999996</c:v>
                </c:pt>
                <c:pt idx="65">
                  <c:v>4.0565569090000002</c:v>
                </c:pt>
                <c:pt idx="66">
                  <c:v>4.0550557390000002</c:v>
                </c:pt>
                <c:pt idx="67">
                  <c:v>4.052665792</c:v>
                </c:pt>
                <c:pt idx="68">
                  <c:v>4.0518878110000003</c:v>
                </c:pt>
                <c:pt idx="69">
                  <c:v>4.0515035209999999</c:v>
                </c:pt>
                <c:pt idx="70">
                  <c:v>4.0095407850000004</c:v>
                </c:pt>
                <c:pt idx="71">
                  <c:v>4.0094487059999997</c:v>
                </c:pt>
                <c:pt idx="72">
                  <c:v>3.9382098349999999</c:v>
                </c:pt>
                <c:pt idx="73">
                  <c:v>3.924526685</c:v>
                </c:pt>
                <c:pt idx="74">
                  <c:v>3.8731659139999999</c:v>
                </c:pt>
                <c:pt idx="75">
                  <c:v>3.8448146090000002</c:v>
                </c:pt>
                <c:pt idx="76">
                  <c:v>3.832432034</c:v>
                </c:pt>
                <c:pt idx="77">
                  <c:v>3.820959652</c:v>
                </c:pt>
                <c:pt idx="78">
                  <c:v>3.7938795340000002</c:v>
                </c:pt>
                <c:pt idx="79">
                  <c:v>3.791221272</c:v>
                </c:pt>
                <c:pt idx="80">
                  <c:v>3.7303651169999998</c:v>
                </c:pt>
                <c:pt idx="81">
                  <c:v>3.698896167</c:v>
                </c:pt>
                <c:pt idx="82">
                  <c:v>3.69644686</c:v>
                </c:pt>
                <c:pt idx="83">
                  <c:v>3.6957498480000002</c:v>
                </c:pt>
                <c:pt idx="84">
                  <c:v>3.68611215</c:v>
                </c:pt>
                <c:pt idx="85">
                  <c:v>3.6700920340000001</c:v>
                </c:pt>
                <c:pt idx="86">
                  <c:v>3.6576805289999998</c:v>
                </c:pt>
                <c:pt idx="87">
                  <c:v>3.637177742</c:v>
                </c:pt>
                <c:pt idx="88">
                  <c:v>3.633868885</c:v>
                </c:pt>
                <c:pt idx="89">
                  <c:v>3.6133318459999999</c:v>
                </c:pt>
                <c:pt idx="90">
                  <c:v>3.608508751</c:v>
                </c:pt>
                <c:pt idx="91">
                  <c:v>3.6084820049999999</c:v>
                </c:pt>
                <c:pt idx="92">
                  <c:v>3.6023933069999998</c:v>
                </c:pt>
                <c:pt idx="93">
                  <c:v>3.6018257450000002</c:v>
                </c:pt>
                <c:pt idx="94">
                  <c:v>3.5946756980000001</c:v>
                </c:pt>
                <c:pt idx="95">
                  <c:v>3.5915773500000001</c:v>
                </c:pt>
                <c:pt idx="96">
                  <c:v>3.5872402860000001</c:v>
                </c:pt>
                <c:pt idx="97">
                  <c:v>3.535044359</c:v>
                </c:pt>
                <c:pt idx="98">
                  <c:v>3.5294140870000001</c:v>
                </c:pt>
                <c:pt idx="99">
                  <c:v>3.5290972140000001</c:v>
                </c:pt>
                <c:pt idx="100">
                  <c:v>3.4992329930000001</c:v>
                </c:pt>
                <c:pt idx="101">
                  <c:v>3.4827414999999999</c:v>
                </c:pt>
                <c:pt idx="102">
                  <c:v>3.461443864</c:v>
                </c:pt>
                <c:pt idx="103">
                  <c:v>3.4598401609999998</c:v>
                </c:pt>
                <c:pt idx="104">
                  <c:v>3.458855008</c:v>
                </c:pt>
                <c:pt idx="105">
                  <c:v>3.4327525190000001</c:v>
                </c:pt>
                <c:pt idx="106">
                  <c:v>3.419467875</c:v>
                </c:pt>
                <c:pt idx="107">
                  <c:v>3.4169501910000002</c:v>
                </c:pt>
                <c:pt idx="108">
                  <c:v>3.4142323719999998</c:v>
                </c:pt>
                <c:pt idx="109">
                  <c:v>3.4006926879999999</c:v>
                </c:pt>
                <c:pt idx="110">
                  <c:v>3.3856585909999999</c:v>
                </c:pt>
                <c:pt idx="111">
                  <c:v>3.3814504369999998</c:v>
                </c:pt>
                <c:pt idx="112">
                  <c:v>3.324750458</c:v>
                </c:pt>
                <c:pt idx="113">
                  <c:v>3.281265232</c:v>
                </c:pt>
                <c:pt idx="114">
                  <c:v>3.265655362</c:v>
                </c:pt>
                <c:pt idx="115">
                  <c:v>3.2420867520000001</c:v>
                </c:pt>
                <c:pt idx="116">
                  <c:v>3.2415842029999999</c:v>
                </c:pt>
                <c:pt idx="117">
                  <c:v>3.239772962</c:v>
                </c:pt>
                <c:pt idx="118">
                  <c:v>3.232562637</c:v>
                </c:pt>
                <c:pt idx="119">
                  <c:v>3.226630412</c:v>
                </c:pt>
                <c:pt idx="120">
                  <c:v>3.2149837109999999</c:v>
                </c:pt>
                <c:pt idx="121">
                  <c:v>3.1372619290000001</c:v>
                </c:pt>
                <c:pt idx="122">
                  <c:v>3.1251177060000002</c:v>
                </c:pt>
                <c:pt idx="123">
                  <c:v>3.1215660180000002</c:v>
                </c:pt>
                <c:pt idx="124">
                  <c:v>3.1058986389999999</c:v>
                </c:pt>
                <c:pt idx="125">
                  <c:v>3.087296029</c:v>
                </c:pt>
                <c:pt idx="126">
                  <c:v>3.0722872520000002</c:v>
                </c:pt>
                <c:pt idx="127">
                  <c:v>3.0669844990000001</c:v>
                </c:pt>
                <c:pt idx="128">
                  <c:v>3.055922915</c:v>
                </c:pt>
                <c:pt idx="129">
                  <c:v>3.0204724399999998</c:v>
                </c:pt>
                <c:pt idx="130">
                  <c:v>3.013025157</c:v>
                </c:pt>
                <c:pt idx="131">
                  <c:v>3.0093779899999999</c:v>
                </c:pt>
                <c:pt idx="132">
                  <c:v>3.0046054240000002</c:v>
                </c:pt>
                <c:pt idx="133">
                  <c:v>2.9875272480000001</c:v>
                </c:pt>
                <c:pt idx="134">
                  <c:v>2.973026639</c:v>
                </c:pt>
                <c:pt idx="135">
                  <c:v>2.9683481669999998</c:v>
                </c:pt>
                <c:pt idx="136">
                  <c:v>2.9592243979999999</c:v>
                </c:pt>
                <c:pt idx="137">
                  <c:v>2.9536642899999999</c:v>
                </c:pt>
                <c:pt idx="138">
                  <c:v>2.946882231</c:v>
                </c:pt>
                <c:pt idx="139">
                  <c:v>2.9404104179999999</c:v>
                </c:pt>
                <c:pt idx="140">
                  <c:v>2.9394315209999999</c:v>
                </c:pt>
                <c:pt idx="141">
                  <c:v>2.8919107419999999</c:v>
                </c:pt>
                <c:pt idx="142">
                  <c:v>2.8894644230000002</c:v>
                </c:pt>
                <c:pt idx="143">
                  <c:v>2.886553798</c:v>
                </c:pt>
                <c:pt idx="144">
                  <c:v>2.8421203770000001</c:v>
                </c:pt>
                <c:pt idx="145">
                  <c:v>2.8404100410000002</c:v>
                </c:pt>
                <c:pt idx="146">
                  <c:v>2.8394812489999999</c:v>
                </c:pt>
                <c:pt idx="147">
                  <c:v>2.8351260210000002</c:v>
                </c:pt>
                <c:pt idx="148">
                  <c:v>2.8220977500000002</c:v>
                </c:pt>
                <c:pt idx="149">
                  <c:v>2.820038512</c:v>
                </c:pt>
                <c:pt idx="150">
                  <c:v>2.8052922539999998</c:v>
                </c:pt>
                <c:pt idx="151">
                  <c:v>2.8019349980000001</c:v>
                </c:pt>
                <c:pt idx="152">
                  <c:v>2.796869928</c:v>
                </c:pt>
                <c:pt idx="153">
                  <c:v>2.7885736570000001</c:v>
                </c:pt>
                <c:pt idx="154">
                  <c:v>2.7817388709999999</c:v>
                </c:pt>
                <c:pt idx="155">
                  <c:v>2.7765467730000002</c:v>
                </c:pt>
                <c:pt idx="156">
                  <c:v>2.7659457970000001</c:v>
                </c:pt>
                <c:pt idx="157">
                  <c:v>2.7553501159999998</c:v>
                </c:pt>
                <c:pt idx="158">
                  <c:v>2.7266172690000001</c:v>
                </c:pt>
                <c:pt idx="159">
                  <c:v>2.7148907100000002</c:v>
                </c:pt>
                <c:pt idx="160">
                  <c:v>2.7114658340000002</c:v>
                </c:pt>
                <c:pt idx="161">
                  <c:v>2.7081858240000001</c:v>
                </c:pt>
                <c:pt idx="162">
                  <c:v>2.6890302510000001</c:v>
                </c:pt>
                <c:pt idx="163">
                  <c:v>2.6515253269999999</c:v>
                </c:pt>
                <c:pt idx="164">
                  <c:v>2.6469504119999998</c:v>
                </c:pt>
                <c:pt idx="165">
                  <c:v>2.6458504719999998</c:v>
                </c:pt>
                <c:pt idx="166">
                  <c:v>2.637504464</c:v>
                </c:pt>
                <c:pt idx="167">
                  <c:v>2.6344001119999998</c:v>
                </c:pt>
                <c:pt idx="168">
                  <c:v>2.627251496</c:v>
                </c:pt>
                <c:pt idx="169">
                  <c:v>2.6229178150000001</c:v>
                </c:pt>
                <c:pt idx="170">
                  <c:v>2.6140978010000002</c:v>
                </c:pt>
                <c:pt idx="171">
                  <c:v>2.6098695680000001</c:v>
                </c:pt>
                <c:pt idx="172">
                  <c:v>2.5965598559999998</c:v>
                </c:pt>
                <c:pt idx="173">
                  <c:v>2.5925436689999999</c:v>
                </c:pt>
                <c:pt idx="174">
                  <c:v>2.5861821429999998</c:v>
                </c:pt>
                <c:pt idx="175">
                  <c:v>2.582522462</c:v>
                </c:pt>
                <c:pt idx="176">
                  <c:v>2.579643779</c:v>
                </c:pt>
                <c:pt idx="177">
                  <c:v>2.5675568329999998</c:v>
                </c:pt>
                <c:pt idx="178">
                  <c:v>2.5608959609999999</c:v>
                </c:pt>
                <c:pt idx="179">
                  <c:v>2.5608959609999999</c:v>
                </c:pt>
                <c:pt idx="180">
                  <c:v>2.5468901349999999</c:v>
                </c:pt>
                <c:pt idx="181">
                  <c:v>2.5419507710000002</c:v>
                </c:pt>
                <c:pt idx="182">
                  <c:v>2.5376551219999999</c:v>
                </c:pt>
                <c:pt idx="183">
                  <c:v>2.5211175030000001</c:v>
                </c:pt>
                <c:pt idx="184">
                  <c:v>2.5126285510000002</c:v>
                </c:pt>
                <c:pt idx="185">
                  <c:v>2.5078177070000001</c:v>
                </c:pt>
                <c:pt idx="186">
                  <c:v>2.5065748509999999</c:v>
                </c:pt>
                <c:pt idx="187">
                  <c:v>2.5048688619999999</c:v>
                </c:pt>
                <c:pt idx="188">
                  <c:v>2.487069354</c:v>
                </c:pt>
                <c:pt idx="189">
                  <c:v>2.4685984950000002</c:v>
                </c:pt>
                <c:pt idx="190">
                  <c:v>2.4571494239999998</c:v>
                </c:pt>
                <c:pt idx="191">
                  <c:v>2.4383744780000001</c:v>
                </c:pt>
                <c:pt idx="192">
                  <c:v>2.4319797429999999</c:v>
                </c:pt>
                <c:pt idx="193">
                  <c:v>2.4156935420000001</c:v>
                </c:pt>
                <c:pt idx="194">
                  <c:v>2.4038936820000001</c:v>
                </c:pt>
                <c:pt idx="195">
                  <c:v>2.3681403959999998</c:v>
                </c:pt>
                <c:pt idx="196">
                  <c:v>2.3627790200000001</c:v>
                </c:pt>
                <c:pt idx="197">
                  <c:v>2.3501488099999999</c:v>
                </c:pt>
                <c:pt idx="198">
                  <c:v>2.3123454849999998</c:v>
                </c:pt>
                <c:pt idx="199">
                  <c:v>2.3098139299999998</c:v>
                </c:pt>
                <c:pt idx="200">
                  <c:v>2.3097825360000002</c:v>
                </c:pt>
                <c:pt idx="201">
                  <c:v>2.2999849490000002</c:v>
                </c:pt>
                <c:pt idx="202">
                  <c:v>2.2999849490000002</c:v>
                </c:pt>
                <c:pt idx="203">
                  <c:v>2.2940976970000002</c:v>
                </c:pt>
                <c:pt idx="204">
                  <c:v>2.2872491159999999</c:v>
                </c:pt>
                <c:pt idx="205">
                  <c:v>2.2407379449999998</c:v>
                </c:pt>
                <c:pt idx="206">
                  <c:v>2.2213558679999998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04944"/>
        <c:axId val="1789007120"/>
      </c:scatterChart>
      <c:valAx>
        <c:axId val="1789004944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7120"/>
        <c:crosses val="autoZero"/>
        <c:crossBetween val="midCat"/>
      </c:valAx>
      <c:valAx>
        <c:axId val="1789007120"/>
        <c:scaling>
          <c:orientation val="minMax"/>
          <c:max val="7.1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51-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מנהטן'!$AS$9:$AS$215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מנהטן'!$AT$9:$AT$215</c:f>
              <c:numCache>
                <c:formatCode>General</c:formatCode>
                <c:ptCount val="207"/>
                <c:pt idx="0">
                  <c:v>7.3212258449999998</c:v>
                </c:pt>
                <c:pt idx="1">
                  <c:v>7.2998885509999996</c:v>
                </c:pt>
                <c:pt idx="2">
                  <c:v>6.9664522</c:v>
                </c:pt>
                <c:pt idx="3">
                  <c:v>6.9137491180000001</c:v>
                </c:pt>
                <c:pt idx="4">
                  <c:v>6.7558024919999999</c:v>
                </c:pt>
                <c:pt idx="5">
                  <c:v>6.7254687249999998</c:v>
                </c:pt>
                <c:pt idx="6">
                  <c:v>6.6840515979999999</c:v>
                </c:pt>
                <c:pt idx="7">
                  <c:v>6.6658208129999998</c:v>
                </c:pt>
                <c:pt idx="8">
                  <c:v>6.6173954640000003</c:v>
                </c:pt>
                <c:pt idx="9">
                  <c:v>6.5691600140000004</c:v>
                </c:pt>
                <c:pt idx="10">
                  <c:v>6.5066289480000004</c:v>
                </c:pt>
                <c:pt idx="11">
                  <c:v>6.4735380060000001</c:v>
                </c:pt>
                <c:pt idx="12">
                  <c:v>6.2196763170000002</c:v>
                </c:pt>
                <c:pt idx="13">
                  <c:v>6.1965126570000004</c:v>
                </c:pt>
                <c:pt idx="14">
                  <c:v>6.1371775709999996</c:v>
                </c:pt>
                <c:pt idx="15">
                  <c:v>6.1325383359999996</c:v>
                </c:pt>
                <c:pt idx="16">
                  <c:v>6.0937681990000003</c:v>
                </c:pt>
                <c:pt idx="17">
                  <c:v>5.9767182950000004</c:v>
                </c:pt>
                <c:pt idx="18">
                  <c:v>5.9039182229999998</c:v>
                </c:pt>
                <c:pt idx="19">
                  <c:v>5.56568738</c:v>
                </c:pt>
                <c:pt idx="20">
                  <c:v>5.4259275870000003</c:v>
                </c:pt>
                <c:pt idx="21">
                  <c:v>5.3561866580000004</c:v>
                </c:pt>
                <c:pt idx="22">
                  <c:v>5.3124322680000002</c:v>
                </c:pt>
                <c:pt idx="23">
                  <c:v>5.2406574629999998</c:v>
                </c:pt>
                <c:pt idx="24">
                  <c:v>5.2382793330000004</c:v>
                </c:pt>
                <c:pt idx="25">
                  <c:v>5.1763345730000001</c:v>
                </c:pt>
                <c:pt idx="26">
                  <c:v>5.1752946939999998</c:v>
                </c:pt>
                <c:pt idx="27">
                  <c:v>5.1198623650000004</c:v>
                </c:pt>
                <c:pt idx="28">
                  <c:v>5.0988343309999999</c:v>
                </c:pt>
                <c:pt idx="29">
                  <c:v>4.9820192219999999</c:v>
                </c:pt>
                <c:pt idx="30">
                  <c:v>4.8568720699999997</c:v>
                </c:pt>
                <c:pt idx="31">
                  <c:v>4.8154907480000002</c:v>
                </c:pt>
                <c:pt idx="32">
                  <c:v>4.8109868660000004</c:v>
                </c:pt>
                <c:pt idx="33">
                  <c:v>4.7913133229999998</c:v>
                </c:pt>
                <c:pt idx="34">
                  <c:v>4.7883396429999996</c:v>
                </c:pt>
                <c:pt idx="35">
                  <c:v>4.7484183040000003</c:v>
                </c:pt>
                <c:pt idx="36">
                  <c:v>4.7402192010000004</c:v>
                </c:pt>
                <c:pt idx="37">
                  <c:v>4.7396802960000004</c:v>
                </c:pt>
                <c:pt idx="38">
                  <c:v>4.7155756780000004</c:v>
                </c:pt>
                <c:pt idx="39">
                  <c:v>4.688462661</c:v>
                </c:pt>
                <c:pt idx="40">
                  <c:v>4.6240582669999997</c:v>
                </c:pt>
                <c:pt idx="41">
                  <c:v>4.6176147170000004</c:v>
                </c:pt>
                <c:pt idx="42">
                  <c:v>4.6126765990000003</c:v>
                </c:pt>
                <c:pt idx="43">
                  <c:v>4.6042646449999998</c:v>
                </c:pt>
                <c:pt idx="44">
                  <c:v>4.5668140069999996</c:v>
                </c:pt>
                <c:pt idx="45">
                  <c:v>4.561330066</c:v>
                </c:pt>
                <c:pt idx="46">
                  <c:v>4.5497355119999998</c:v>
                </c:pt>
                <c:pt idx="47">
                  <c:v>4.517729901</c:v>
                </c:pt>
                <c:pt idx="48">
                  <c:v>4.4821209279999996</c:v>
                </c:pt>
                <c:pt idx="49">
                  <c:v>4.4654389999999999</c:v>
                </c:pt>
                <c:pt idx="50">
                  <c:v>4.4405024229999999</c:v>
                </c:pt>
                <c:pt idx="51">
                  <c:v>4.4243624869999998</c:v>
                </c:pt>
                <c:pt idx="52">
                  <c:v>4.406660316</c:v>
                </c:pt>
                <c:pt idx="53">
                  <c:v>4.3832984899999996</c:v>
                </c:pt>
                <c:pt idx="54">
                  <c:v>4.2795034919999999</c:v>
                </c:pt>
                <c:pt idx="55">
                  <c:v>4.2665060920000002</c:v>
                </c:pt>
                <c:pt idx="56">
                  <c:v>4.2327958450000001</c:v>
                </c:pt>
                <c:pt idx="57">
                  <c:v>4.2085919150000004</c:v>
                </c:pt>
                <c:pt idx="58">
                  <c:v>4.1771280209999997</c:v>
                </c:pt>
                <c:pt idx="59">
                  <c:v>4.1254891809999998</c:v>
                </c:pt>
                <c:pt idx="60">
                  <c:v>4.1240363499999999</c:v>
                </c:pt>
                <c:pt idx="61">
                  <c:v>4.1211857780000001</c:v>
                </c:pt>
                <c:pt idx="62">
                  <c:v>4.1178806699999999</c:v>
                </c:pt>
                <c:pt idx="63">
                  <c:v>4.1156234600000001</c:v>
                </c:pt>
                <c:pt idx="64">
                  <c:v>4.0971147969999997</c:v>
                </c:pt>
                <c:pt idx="65">
                  <c:v>4.0827191559999996</c:v>
                </c:pt>
                <c:pt idx="66">
                  <c:v>4.0773612259999998</c:v>
                </c:pt>
                <c:pt idx="67">
                  <c:v>4.0736670689999999</c:v>
                </c:pt>
                <c:pt idx="68">
                  <c:v>4.0707834099999998</c:v>
                </c:pt>
                <c:pt idx="69">
                  <c:v>4.0593532679999997</c:v>
                </c:pt>
                <c:pt idx="70">
                  <c:v>4.0227593840000004</c:v>
                </c:pt>
                <c:pt idx="71">
                  <c:v>4.0103640389999997</c:v>
                </c:pt>
                <c:pt idx="72">
                  <c:v>3.9615611940000002</c:v>
                </c:pt>
                <c:pt idx="73">
                  <c:v>3.938926693</c:v>
                </c:pt>
                <c:pt idx="74">
                  <c:v>3.8766174339999999</c:v>
                </c:pt>
                <c:pt idx="75">
                  <c:v>3.873326171</c:v>
                </c:pt>
                <c:pt idx="76">
                  <c:v>3.8418264739999999</c:v>
                </c:pt>
                <c:pt idx="77">
                  <c:v>3.8346700149999999</c:v>
                </c:pt>
                <c:pt idx="78">
                  <c:v>3.8026743170000001</c:v>
                </c:pt>
                <c:pt idx="79">
                  <c:v>3.799451613</c:v>
                </c:pt>
                <c:pt idx="80">
                  <c:v>3.7984280589999999</c:v>
                </c:pt>
                <c:pt idx="81">
                  <c:v>3.742717136</c:v>
                </c:pt>
                <c:pt idx="82">
                  <c:v>3.730859793</c:v>
                </c:pt>
                <c:pt idx="83">
                  <c:v>3.7096250639999999</c:v>
                </c:pt>
                <c:pt idx="84">
                  <c:v>3.702012903</c:v>
                </c:pt>
                <c:pt idx="85">
                  <c:v>3.6897191550000001</c:v>
                </c:pt>
                <c:pt idx="86">
                  <c:v>3.6877408690000002</c:v>
                </c:pt>
                <c:pt idx="87">
                  <c:v>3.6811489370000001</c:v>
                </c:pt>
                <c:pt idx="88">
                  <c:v>3.677582235</c:v>
                </c:pt>
                <c:pt idx="89">
                  <c:v>3.6608469970000002</c:v>
                </c:pt>
                <c:pt idx="90">
                  <c:v>3.6429941769999998</c:v>
                </c:pt>
                <c:pt idx="91">
                  <c:v>3.6424861339999999</c:v>
                </c:pt>
                <c:pt idx="92">
                  <c:v>3.6306453410000001</c:v>
                </c:pt>
                <c:pt idx="93">
                  <c:v>3.6254339710000001</c:v>
                </c:pt>
                <c:pt idx="94">
                  <c:v>3.6197753960000001</c:v>
                </c:pt>
                <c:pt idx="95">
                  <c:v>3.6076339900000001</c:v>
                </c:pt>
                <c:pt idx="96">
                  <c:v>3.605818808</c:v>
                </c:pt>
                <c:pt idx="97">
                  <c:v>3.5494011190000001</c:v>
                </c:pt>
                <c:pt idx="98">
                  <c:v>3.543960824</c:v>
                </c:pt>
                <c:pt idx="99">
                  <c:v>3.5298228869999999</c:v>
                </c:pt>
                <c:pt idx="100">
                  <c:v>3.522499265</c:v>
                </c:pt>
                <c:pt idx="101">
                  <c:v>3.5118742599999999</c:v>
                </c:pt>
                <c:pt idx="102">
                  <c:v>3.490576624</c:v>
                </c:pt>
                <c:pt idx="103">
                  <c:v>3.4873240920000002</c:v>
                </c:pt>
                <c:pt idx="104">
                  <c:v>3.4740025010000002</c:v>
                </c:pt>
                <c:pt idx="105">
                  <c:v>3.459673483</c:v>
                </c:pt>
                <c:pt idx="106">
                  <c:v>3.4565914590000002</c:v>
                </c:pt>
                <c:pt idx="107">
                  <c:v>3.440802481</c:v>
                </c:pt>
                <c:pt idx="108">
                  <c:v>3.4281519440000001</c:v>
                </c:pt>
                <c:pt idx="109">
                  <c:v>3.4177157199999999</c:v>
                </c:pt>
                <c:pt idx="110">
                  <c:v>3.404176036</c:v>
                </c:pt>
                <c:pt idx="111">
                  <c:v>3.4012082889999999</c:v>
                </c:pt>
                <c:pt idx="112">
                  <c:v>3.3252158280000002</c:v>
                </c:pt>
                <c:pt idx="113">
                  <c:v>3.3218107350000001</c:v>
                </c:pt>
                <c:pt idx="114">
                  <c:v>3.3096999189999998</c:v>
                </c:pt>
                <c:pt idx="115">
                  <c:v>3.2751964500000001</c:v>
                </c:pt>
                <c:pt idx="116">
                  <c:v>3.251725548</c:v>
                </c:pt>
                <c:pt idx="117">
                  <c:v>3.248410384</c:v>
                </c:pt>
                <c:pt idx="118">
                  <c:v>3.2378324439999999</c:v>
                </c:pt>
                <c:pt idx="119">
                  <c:v>3.2278250709999998</c:v>
                </c:pt>
                <c:pt idx="120">
                  <c:v>3.2270957820000001</c:v>
                </c:pt>
                <c:pt idx="121">
                  <c:v>3.2007245119999999</c:v>
                </c:pt>
                <c:pt idx="122">
                  <c:v>3.191910434</c:v>
                </c:pt>
                <c:pt idx="123">
                  <c:v>3.1791905319999998</c:v>
                </c:pt>
                <c:pt idx="124">
                  <c:v>3.1740135249999999</c:v>
                </c:pt>
                <c:pt idx="125">
                  <c:v>3.146303863</c:v>
                </c:pt>
                <c:pt idx="126">
                  <c:v>3.1059684089999999</c:v>
                </c:pt>
                <c:pt idx="127">
                  <c:v>3.0899049349999999</c:v>
                </c:pt>
                <c:pt idx="128">
                  <c:v>3.0617370130000001</c:v>
                </c:pt>
                <c:pt idx="129">
                  <c:v>3.0260032539999999</c:v>
                </c:pt>
                <c:pt idx="130">
                  <c:v>3.0205422099999999</c:v>
                </c:pt>
                <c:pt idx="131">
                  <c:v>3.0176001650000002</c:v>
                </c:pt>
                <c:pt idx="132">
                  <c:v>3.0137568450000001</c:v>
                </c:pt>
                <c:pt idx="133">
                  <c:v>2.9930873560000002</c:v>
                </c:pt>
                <c:pt idx="134">
                  <c:v>2.9930873560000002</c:v>
                </c:pt>
                <c:pt idx="135">
                  <c:v>2.9901616940000002</c:v>
                </c:pt>
                <c:pt idx="136">
                  <c:v>2.9777192800000001</c:v>
                </c:pt>
                <c:pt idx="137">
                  <c:v>2.9775155639999999</c:v>
                </c:pt>
                <c:pt idx="138">
                  <c:v>2.9592243979999999</c:v>
                </c:pt>
                <c:pt idx="139">
                  <c:v>2.9449298609999999</c:v>
                </c:pt>
                <c:pt idx="140">
                  <c:v>2.9399568669999998</c:v>
                </c:pt>
                <c:pt idx="141">
                  <c:v>2.9394315209999999</c:v>
                </c:pt>
                <c:pt idx="142">
                  <c:v>2.9085798700000001</c:v>
                </c:pt>
                <c:pt idx="143">
                  <c:v>2.8939995430000001</c:v>
                </c:pt>
                <c:pt idx="144">
                  <c:v>2.8886811510000001</c:v>
                </c:pt>
                <c:pt idx="145">
                  <c:v>2.8643771560000002</c:v>
                </c:pt>
                <c:pt idx="146">
                  <c:v>2.860557697</c:v>
                </c:pt>
                <c:pt idx="147">
                  <c:v>2.8593647290000002</c:v>
                </c:pt>
                <c:pt idx="148">
                  <c:v>2.8571573579999998</c:v>
                </c:pt>
                <c:pt idx="149">
                  <c:v>2.8427192969999999</c:v>
                </c:pt>
                <c:pt idx="150">
                  <c:v>2.8424095579999999</c:v>
                </c:pt>
                <c:pt idx="151">
                  <c:v>2.8312708450000001</c:v>
                </c:pt>
                <c:pt idx="152">
                  <c:v>2.8255861090000001</c:v>
                </c:pt>
                <c:pt idx="153">
                  <c:v>2.790050205</c:v>
                </c:pt>
                <c:pt idx="154">
                  <c:v>2.7898590840000002</c:v>
                </c:pt>
                <c:pt idx="155">
                  <c:v>2.7892315270000001</c:v>
                </c:pt>
                <c:pt idx="156">
                  <c:v>2.7725028759999999</c:v>
                </c:pt>
                <c:pt idx="157">
                  <c:v>2.764138193</c:v>
                </c:pt>
                <c:pt idx="158">
                  <c:v>2.7596310740000001</c:v>
                </c:pt>
                <c:pt idx="159">
                  <c:v>2.7519408040000002</c:v>
                </c:pt>
                <c:pt idx="160">
                  <c:v>2.7380139680000002</c:v>
                </c:pt>
                <c:pt idx="161">
                  <c:v>2.7134397780000001</c:v>
                </c:pt>
                <c:pt idx="162">
                  <c:v>2.7004809710000002</c:v>
                </c:pt>
                <c:pt idx="163">
                  <c:v>2.6599285090000002</c:v>
                </c:pt>
                <c:pt idx="164">
                  <c:v>2.6571916280000001</c:v>
                </c:pt>
                <c:pt idx="165">
                  <c:v>2.6522844879999998</c:v>
                </c:pt>
                <c:pt idx="166">
                  <c:v>2.6402997429999999</c:v>
                </c:pt>
                <c:pt idx="167">
                  <c:v>2.6395749959999999</c:v>
                </c:pt>
                <c:pt idx="168">
                  <c:v>2.6362466040000001</c:v>
                </c:pt>
                <c:pt idx="169">
                  <c:v>2.634487365</c:v>
                </c:pt>
                <c:pt idx="170">
                  <c:v>2.6280479040000002</c:v>
                </c:pt>
                <c:pt idx="171">
                  <c:v>2.6230614010000002</c:v>
                </c:pt>
                <c:pt idx="172">
                  <c:v>2.6229178150000001</c:v>
                </c:pt>
                <c:pt idx="173">
                  <c:v>2.610761814</c:v>
                </c:pt>
                <c:pt idx="174">
                  <c:v>2.6065342469999999</c:v>
                </c:pt>
                <c:pt idx="175">
                  <c:v>2.6019021040000001</c:v>
                </c:pt>
                <c:pt idx="176">
                  <c:v>2.592613439</c:v>
                </c:pt>
                <c:pt idx="177">
                  <c:v>2.5877864289999999</c:v>
                </c:pt>
                <c:pt idx="178">
                  <c:v>2.5712744490000001</c:v>
                </c:pt>
                <c:pt idx="179">
                  <c:v>2.5695641779999998</c:v>
                </c:pt>
                <c:pt idx="180">
                  <c:v>2.5535534860000002</c:v>
                </c:pt>
                <c:pt idx="181">
                  <c:v>2.5511692899999998</c:v>
                </c:pt>
                <c:pt idx="182">
                  <c:v>2.5510408</c:v>
                </c:pt>
                <c:pt idx="183">
                  <c:v>2.5494764860000001</c:v>
                </c:pt>
                <c:pt idx="184">
                  <c:v>2.547247483</c:v>
                </c:pt>
                <c:pt idx="185">
                  <c:v>2.5365010969999999</c:v>
                </c:pt>
                <c:pt idx="186">
                  <c:v>2.5266684370000001</c:v>
                </c:pt>
                <c:pt idx="187">
                  <c:v>2.517874333</c:v>
                </c:pt>
                <c:pt idx="188">
                  <c:v>2.5143519319999998</c:v>
                </c:pt>
                <c:pt idx="189">
                  <c:v>2.5009994870000001</c:v>
                </c:pt>
                <c:pt idx="190">
                  <c:v>2.4748942349999998</c:v>
                </c:pt>
                <c:pt idx="191">
                  <c:v>2.4643807350000002</c:v>
                </c:pt>
                <c:pt idx="192">
                  <c:v>2.4579103419999999</c:v>
                </c:pt>
                <c:pt idx="193">
                  <c:v>2.4372407059999999</c:v>
                </c:pt>
                <c:pt idx="194">
                  <c:v>2.4188022230000001</c:v>
                </c:pt>
                <c:pt idx="195">
                  <c:v>2.3883699919999999</c:v>
                </c:pt>
                <c:pt idx="196">
                  <c:v>2.371918934</c:v>
                </c:pt>
                <c:pt idx="197">
                  <c:v>2.3580763899999999</c:v>
                </c:pt>
                <c:pt idx="198">
                  <c:v>2.3423772540000001</c:v>
                </c:pt>
                <c:pt idx="199">
                  <c:v>2.3268216709999998</c:v>
                </c:pt>
                <c:pt idx="200">
                  <c:v>2.3185503669999998</c:v>
                </c:pt>
                <c:pt idx="201">
                  <c:v>2.3152372259999998</c:v>
                </c:pt>
                <c:pt idx="202">
                  <c:v>2.314085838</c:v>
                </c:pt>
                <c:pt idx="203">
                  <c:v>2.3107202889999998</c:v>
                </c:pt>
                <c:pt idx="204">
                  <c:v>2.3073650990000001</c:v>
                </c:pt>
                <c:pt idx="205">
                  <c:v>2.259263427</c:v>
                </c:pt>
                <c:pt idx="206">
                  <c:v>2.2492349599999999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57792"/>
        <c:axId val="1330362688"/>
      </c:scatterChart>
      <c:valAx>
        <c:axId val="1330357792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62688"/>
        <c:crosses val="autoZero"/>
        <c:crossBetween val="midCat"/>
      </c:valAx>
      <c:valAx>
        <c:axId val="1330362688"/>
        <c:scaling>
          <c:orientation val="minMax"/>
          <c:max val="7.1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5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K-mean</a:t>
            </a:r>
            <a:r>
              <a:rPr lang="he-IL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clustering wss vs. number of clustering</a:t>
            </a:r>
            <a:r>
              <a:rPr lang="he-IL" sz="1400" b="0" i="0" baseline="0">
                <a:effectLst/>
              </a:rPr>
              <a:t> </a:t>
            </a:r>
            <a:r>
              <a:rPr lang="en-GB" sz="1400" b="0" i="0" baseline="0">
                <a:effectLst/>
              </a:rPr>
              <a:t>manhattan distance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'גרף מרפק לאלגוריתם האפריורי'!$A$23:$A$31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'גרף מרפק לאלגוריתם האפריורי'!$B$23:$B$31</c:f>
              <c:numCache>
                <c:formatCode>General</c:formatCode>
                <c:ptCount val="9"/>
                <c:pt idx="0">
                  <c:v>616.4</c:v>
                </c:pt>
                <c:pt idx="1">
                  <c:v>540.4</c:v>
                </c:pt>
                <c:pt idx="2">
                  <c:v>474.9</c:v>
                </c:pt>
                <c:pt idx="3">
                  <c:v>463.3</c:v>
                </c:pt>
                <c:pt idx="4">
                  <c:v>444</c:v>
                </c:pt>
                <c:pt idx="5">
                  <c:v>426.5</c:v>
                </c:pt>
                <c:pt idx="6">
                  <c:v>417.7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78736"/>
        <c:axId val="1794093968"/>
      </c:scatterChart>
      <c:valAx>
        <c:axId val="17940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number of c</a:t>
                </a:r>
                <a:r>
                  <a:rPr lang="en-GB" sz="1000" b="0" i="0" baseline="0">
                    <a:effectLst/>
                  </a:rPr>
                  <a:t>lusters (k)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93968"/>
        <c:crosses val="autoZero"/>
        <c:crossBetween val="midCat"/>
      </c:valAx>
      <c:valAx>
        <c:axId val="17940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7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45-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אוקלידי'!$A$5:$A$211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אוקלידי'!$B$5:$B$211</c:f>
              <c:numCache>
                <c:formatCode>General</c:formatCode>
                <c:ptCount val="207"/>
                <c:pt idx="0">
                  <c:v>2.04867420331815</c:v>
                </c:pt>
                <c:pt idx="1">
                  <c:v>2.0116067947454499</c:v>
                </c:pt>
                <c:pt idx="2">
                  <c:v>1.99905225512004</c:v>
                </c:pt>
                <c:pt idx="3">
                  <c:v>1.9679766146886299</c:v>
                </c:pt>
                <c:pt idx="4">
                  <c:v>1.96678018358756</c:v>
                </c:pt>
                <c:pt idx="5">
                  <c:v>1.9542190990227499</c:v>
                </c:pt>
                <c:pt idx="6">
                  <c:v>1.9193088416197901</c:v>
                </c:pt>
                <c:pt idx="7">
                  <c:v>1.91832881267994</c:v>
                </c:pt>
                <c:pt idx="8">
                  <c:v>1.91483738851202</c:v>
                </c:pt>
                <c:pt idx="9">
                  <c:v>1.9120716997412299</c:v>
                </c:pt>
                <c:pt idx="10">
                  <c:v>1.91022136228437</c:v>
                </c:pt>
                <c:pt idx="11">
                  <c:v>1.9099347113470899</c:v>
                </c:pt>
                <c:pt idx="12">
                  <c:v>1.90387031048016</c:v>
                </c:pt>
                <c:pt idx="13">
                  <c:v>1.8993126094836501</c:v>
                </c:pt>
                <c:pt idx="14">
                  <c:v>1.89818526371542</c:v>
                </c:pt>
                <c:pt idx="15">
                  <c:v>1.86550492072505</c:v>
                </c:pt>
                <c:pt idx="16">
                  <c:v>1.85237967970645</c:v>
                </c:pt>
                <c:pt idx="17">
                  <c:v>1.8018378979163501</c:v>
                </c:pt>
                <c:pt idx="18">
                  <c:v>1.7683087590539299</c:v>
                </c:pt>
                <c:pt idx="19">
                  <c:v>1.67651840131121</c:v>
                </c:pt>
                <c:pt idx="20">
                  <c:v>1.67180262716804</c:v>
                </c:pt>
                <c:pt idx="21">
                  <c:v>1.6436595033933099</c:v>
                </c:pt>
                <c:pt idx="22">
                  <c:v>1.6238802765557201</c:v>
                </c:pt>
                <c:pt idx="23">
                  <c:v>1.62238589171173</c:v>
                </c:pt>
                <c:pt idx="24">
                  <c:v>1.61504281669577</c:v>
                </c:pt>
                <c:pt idx="25">
                  <c:v>1.61035162560897</c:v>
                </c:pt>
                <c:pt idx="26">
                  <c:v>1.6040057524981099</c:v>
                </c:pt>
                <c:pt idx="27">
                  <c:v>1.59882107540947</c:v>
                </c:pt>
                <c:pt idx="28">
                  <c:v>1.57478945755765</c:v>
                </c:pt>
                <c:pt idx="29">
                  <c:v>1.5691504720085601</c:v>
                </c:pt>
                <c:pt idx="30">
                  <c:v>1.5630290880540201</c:v>
                </c:pt>
                <c:pt idx="31">
                  <c:v>1.5574052314898601</c:v>
                </c:pt>
                <c:pt idx="32">
                  <c:v>1.55006776606184</c:v>
                </c:pt>
                <c:pt idx="33">
                  <c:v>1.54105409302259</c:v>
                </c:pt>
                <c:pt idx="34">
                  <c:v>1.53272639657474</c:v>
                </c:pt>
                <c:pt idx="35">
                  <c:v>1.50674104954856</c:v>
                </c:pt>
                <c:pt idx="36">
                  <c:v>1.50445462766381</c:v>
                </c:pt>
                <c:pt idx="37">
                  <c:v>1.4919963728436001</c:v>
                </c:pt>
                <c:pt idx="38">
                  <c:v>1.4916734966182199</c:v>
                </c:pt>
                <c:pt idx="39">
                  <c:v>1.4909003112216701</c:v>
                </c:pt>
                <c:pt idx="40">
                  <c:v>1.48871410076997</c:v>
                </c:pt>
                <c:pt idx="41">
                  <c:v>1.4815829705835699</c:v>
                </c:pt>
                <c:pt idx="42">
                  <c:v>1.47863499803304</c:v>
                </c:pt>
                <c:pt idx="43">
                  <c:v>1.4786204669409</c:v>
                </c:pt>
                <c:pt idx="44">
                  <c:v>1.4755827888123301</c:v>
                </c:pt>
                <c:pt idx="45">
                  <c:v>1.4715834773699099</c:v>
                </c:pt>
                <c:pt idx="46">
                  <c:v>1.4647021029637599</c:v>
                </c:pt>
                <c:pt idx="47">
                  <c:v>1.4553051859267601</c:v>
                </c:pt>
                <c:pt idx="48">
                  <c:v>1.45079897410279</c:v>
                </c:pt>
                <c:pt idx="49">
                  <c:v>1.4498063341067</c:v>
                </c:pt>
                <c:pt idx="50">
                  <c:v>1.4442611072067</c:v>
                </c:pt>
                <c:pt idx="51">
                  <c:v>1.4172472425254801</c:v>
                </c:pt>
                <c:pt idx="52">
                  <c:v>1.4137372040866101</c:v>
                </c:pt>
                <c:pt idx="53">
                  <c:v>1.40833886106457</c:v>
                </c:pt>
                <c:pt idx="54">
                  <c:v>1.3911118550030099</c:v>
                </c:pt>
                <c:pt idx="55">
                  <c:v>1.3674988259081999</c:v>
                </c:pt>
                <c:pt idx="56">
                  <c:v>1.3433758396038999</c:v>
                </c:pt>
                <c:pt idx="57">
                  <c:v>1.3324803846969899</c:v>
                </c:pt>
                <c:pt idx="58">
                  <c:v>1.32067939899571</c:v>
                </c:pt>
                <c:pt idx="59">
                  <c:v>1.3142071371548201</c:v>
                </c:pt>
                <c:pt idx="60">
                  <c:v>1.3036629970517299</c:v>
                </c:pt>
                <c:pt idx="61">
                  <c:v>1.29861689903004</c:v>
                </c:pt>
                <c:pt idx="62">
                  <c:v>1.2972856170040901</c:v>
                </c:pt>
                <c:pt idx="63">
                  <c:v>1.29680113327951</c:v>
                </c:pt>
                <c:pt idx="64">
                  <c:v>1.2954136005565</c:v>
                </c:pt>
                <c:pt idx="65">
                  <c:v>1.28988955218254</c:v>
                </c:pt>
                <c:pt idx="66">
                  <c:v>1.28962412162802</c:v>
                </c:pt>
                <c:pt idx="67">
                  <c:v>1.28277269618875</c:v>
                </c:pt>
                <c:pt idx="68">
                  <c:v>1.28080005510784</c:v>
                </c:pt>
                <c:pt idx="69">
                  <c:v>1.2800071369270201</c:v>
                </c:pt>
                <c:pt idx="70">
                  <c:v>1.27192043580672</c:v>
                </c:pt>
                <c:pt idx="71">
                  <c:v>1.27014546422432</c:v>
                </c:pt>
                <c:pt idx="72">
                  <c:v>1.2655732180144099</c:v>
                </c:pt>
                <c:pt idx="73">
                  <c:v>1.2616376287253701</c:v>
                </c:pt>
                <c:pt idx="74">
                  <c:v>1.2483705793559701</c:v>
                </c:pt>
                <c:pt idx="75">
                  <c:v>1.2316694751994299</c:v>
                </c:pt>
                <c:pt idx="76">
                  <c:v>1.2265309481588</c:v>
                </c:pt>
                <c:pt idx="77">
                  <c:v>1.2131947607432201</c:v>
                </c:pt>
                <c:pt idx="78">
                  <c:v>1.2116352968901001</c:v>
                </c:pt>
                <c:pt idx="79">
                  <c:v>1.18176726806078</c:v>
                </c:pt>
                <c:pt idx="80">
                  <c:v>1.17878876400378</c:v>
                </c:pt>
                <c:pt idx="81">
                  <c:v>1.17616028528582</c:v>
                </c:pt>
                <c:pt idx="82">
                  <c:v>1.1620348344631699</c:v>
                </c:pt>
                <c:pt idx="83">
                  <c:v>1.15913112292401</c:v>
                </c:pt>
                <c:pt idx="84">
                  <c:v>1.1528706196074801</c:v>
                </c:pt>
                <c:pt idx="85">
                  <c:v>1.1447492719763099</c:v>
                </c:pt>
                <c:pt idx="86">
                  <c:v>1.1447492719763099</c:v>
                </c:pt>
                <c:pt idx="87">
                  <c:v>1.14398106473712</c:v>
                </c:pt>
                <c:pt idx="88">
                  <c:v>1.1438781583866799</c:v>
                </c:pt>
                <c:pt idx="89">
                  <c:v>1.12867672071908</c:v>
                </c:pt>
                <c:pt idx="90">
                  <c:v>1.12041348035156</c:v>
                </c:pt>
                <c:pt idx="91">
                  <c:v>1.11911456086071</c:v>
                </c:pt>
                <c:pt idx="92">
                  <c:v>1.11637039685808</c:v>
                </c:pt>
                <c:pt idx="93">
                  <c:v>1.11006758484046</c:v>
                </c:pt>
                <c:pt idx="94">
                  <c:v>1.1075539195361499</c:v>
                </c:pt>
                <c:pt idx="95">
                  <c:v>1.1058319151879401</c:v>
                </c:pt>
                <c:pt idx="96">
                  <c:v>1.1006555801207301</c:v>
                </c:pt>
                <c:pt idx="97">
                  <c:v>1.1002883947251301</c:v>
                </c:pt>
                <c:pt idx="98">
                  <c:v>1.0995949789025099</c:v>
                </c:pt>
                <c:pt idx="99">
                  <c:v>1.0970171785076199</c:v>
                </c:pt>
                <c:pt idx="100">
                  <c:v>1.0946316668618501</c:v>
                </c:pt>
                <c:pt idx="101">
                  <c:v>1.09444505579986</c:v>
                </c:pt>
                <c:pt idx="102">
                  <c:v>1.0875358555924</c:v>
                </c:pt>
                <c:pt idx="103">
                  <c:v>1.0869226856810399</c:v>
                </c:pt>
                <c:pt idx="104">
                  <c:v>1.0861600995816401</c:v>
                </c:pt>
                <c:pt idx="105">
                  <c:v>1.0858579827380599</c:v>
                </c:pt>
                <c:pt idx="106">
                  <c:v>1.0834455538240899</c:v>
                </c:pt>
                <c:pt idx="107">
                  <c:v>1.0811806060834701</c:v>
                </c:pt>
                <c:pt idx="108">
                  <c:v>1.08077608701871</c:v>
                </c:pt>
                <c:pt idx="109">
                  <c:v>1.0805702315010799</c:v>
                </c:pt>
                <c:pt idx="110">
                  <c:v>1.0764530644823</c:v>
                </c:pt>
                <c:pt idx="111">
                  <c:v>1.0731424785618999</c:v>
                </c:pt>
                <c:pt idx="112">
                  <c:v>1.07277720451152</c:v>
                </c:pt>
                <c:pt idx="113">
                  <c:v>1.07140973875271</c:v>
                </c:pt>
                <c:pt idx="114">
                  <c:v>1.07099315954158</c:v>
                </c:pt>
                <c:pt idx="115">
                  <c:v>1.07055281402861</c:v>
                </c:pt>
                <c:pt idx="116">
                  <c:v>1.0673746372866899</c:v>
                </c:pt>
                <c:pt idx="117">
                  <c:v>1.06266505848913</c:v>
                </c:pt>
                <c:pt idx="118">
                  <c:v>1.06261272799665</c:v>
                </c:pt>
                <c:pt idx="119">
                  <c:v>1.0604539785578599</c:v>
                </c:pt>
                <c:pt idx="120">
                  <c:v>1.05688901952584</c:v>
                </c:pt>
                <c:pt idx="121">
                  <c:v>1.05581409490593</c:v>
                </c:pt>
                <c:pt idx="122">
                  <c:v>1.0557825866722099</c:v>
                </c:pt>
                <c:pt idx="123">
                  <c:v>1.05511974535984</c:v>
                </c:pt>
                <c:pt idx="124">
                  <c:v>1.05511974535984</c:v>
                </c:pt>
                <c:pt idx="125">
                  <c:v>1.05457467945659</c:v>
                </c:pt>
                <c:pt idx="126">
                  <c:v>1.0479301860567001</c:v>
                </c:pt>
                <c:pt idx="127">
                  <c:v>1.0448502308377701</c:v>
                </c:pt>
                <c:pt idx="128">
                  <c:v>1.0443771174409699</c:v>
                </c:pt>
                <c:pt idx="129">
                  <c:v>1.0442457917954699</c:v>
                </c:pt>
                <c:pt idx="130">
                  <c:v>1.0437008543980399</c:v>
                </c:pt>
                <c:pt idx="131">
                  <c:v>1.0430964943510701</c:v>
                </c:pt>
                <c:pt idx="132">
                  <c:v>1.03975888039492</c:v>
                </c:pt>
                <c:pt idx="133">
                  <c:v>1.0391866038823101</c:v>
                </c:pt>
                <c:pt idx="134">
                  <c:v>1.0369764290833801</c:v>
                </c:pt>
                <c:pt idx="135">
                  <c:v>1.0345912767499399</c:v>
                </c:pt>
                <c:pt idx="136">
                  <c:v>1.02885816661559</c:v>
                </c:pt>
                <c:pt idx="137">
                  <c:v>1.0287792358680301</c:v>
                </c:pt>
                <c:pt idx="138">
                  <c:v>1.02790761297169</c:v>
                </c:pt>
                <c:pt idx="139">
                  <c:v>1.01515771415185</c:v>
                </c:pt>
                <c:pt idx="140">
                  <c:v>1.0135509100921201</c:v>
                </c:pt>
                <c:pt idx="141">
                  <c:v>1.01104098798167</c:v>
                </c:pt>
                <c:pt idx="142">
                  <c:v>1.0090721629402299</c:v>
                </c:pt>
                <c:pt idx="143">
                  <c:v>1.00857485028529</c:v>
                </c:pt>
                <c:pt idx="144">
                  <c:v>1.00823253130588</c:v>
                </c:pt>
                <c:pt idx="145">
                  <c:v>1.0060381608813</c:v>
                </c:pt>
                <c:pt idx="146">
                  <c:v>1.00571975729703</c:v>
                </c:pt>
                <c:pt idx="147">
                  <c:v>1.0025822774367501</c:v>
                </c:pt>
                <c:pt idx="148">
                  <c:v>0.99802277466870704</c:v>
                </c:pt>
                <c:pt idx="149">
                  <c:v>0.994095097807837</c:v>
                </c:pt>
                <c:pt idx="150">
                  <c:v>0.98586358973491695</c:v>
                </c:pt>
                <c:pt idx="151">
                  <c:v>0.98579171522712405</c:v>
                </c:pt>
                <c:pt idx="152">
                  <c:v>0.98186228240047502</c:v>
                </c:pt>
                <c:pt idx="153">
                  <c:v>0.97922275702886796</c:v>
                </c:pt>
                <c:pt idx="154">
                  <c:v>0.975585038864487</c:v>
                </c:pt>
                <c:pt idx="155">
                  <c:v>0.97535914687969305</c:v>
                </c:pt>
                <c:pt idx="156">
                  <c:v>0.973964816203022</c:v>
                </c:pt>
                <c:pt idx="157">
                  <c:v>0.97315127086005304</c:v>
                </c:pt>
                <c:pt idx="158">
                  <c:v>0.97170003164401297</c:v>
                </c:pt>
                <c:pt idx="159">
                  <c:v>0.96838473413437798</c:v>
                </c:pt>
                <c:pt idx="160">
                  <c:v>0.966962762507379</c:v>
                </c:pt>
                <c:pt idx="161">
                  <c:v>0.96447769063275901</c:v>
                </c:pt>
                <c:pt idx="162">
                  <c:v>0.959450174274047</c:v>
                </c:pt>
                <c:pt idx="163">
                  <c:v>0.95925863500938602</c:v>
                </c:pt>
                <c:pt idx="164">
                  <c:v>0.95351489508516896</c:v>
                </c:pt>
                <c:pt idx="165">
                  <c:v>0.94469508484059295</c:v>
                </c:pt>
                <c:pt idx="166">
                  <c:v>0.94399890793414098</c:v>
                </c:pt>
                <c:pt idx="167">
                  <c:v>0.94356104039055699</c:v>
                </c:pt>
                <c:pt idx="168">
                  <c:v>0.93275982711048699</c:v>
                </c:pt>
                <c:pt idx="169">
                  <c:v>0.92643706704497797</c:v>
                </c:pt>
                <c:pt idx="170">
                  <c:v>0.92154142557879004</c:v>
                </c:pt>
                <c:pt idx="171">
                  <c:v>0.92086337175608002</c:v>
                </c:pt>
                <c:pt idx="172">
                  <c:v>0.91990760154232698</c:v>
                </c:pt>
                <c:pt idx="173">
                  <c:v>0.91912720777951895</c:v>
                </c:pt>
                <c:pt idx="174">
                  <c:v>0.91885745191201595</c:v>
                </c:pt>
                <c:pt idx="175">
                  <c:v>0.91160823312484196</c:v>
                </c:pt>
                <c:pt idx="176">
                  <c:v>0.910266201754381</c:v>
                </c:pt>
                <c:pt idx="177">
                  <c:v>0.90980024012472804</c:v>
                </c:pt>
                <c:pt idx="178">
                  <c:v>0.90855966122391896</c:v>
                </c:pt>
                <c:pt idx="179">
                  <c:v>0.906485399087266</c:v>
                </c:pt>
                <c:pt idx="180">
                  <c:v>0.87966170775778496</c:v>
                </c:pt>
                <c:pt idx="181">
                  <c:v>0.87476074200765297</c:v>
                </c:pt>
                <c:pt idx="182">
                  <c:v>0.86479709933503202</c:v>
                </c:pt>
                <c:pt idx="183">
                  <c:v>0.85830717878895002</c:v>
                </c:pt>
                <c:pt idx="184">
                  <c:v>0.85663073447526095</c:v>
                </c:pt>
                <c:pt idx="185">
                  <c:v>0.85649910716351996</c:v>
                </c:pt>
                <c:pt idx="186">
                  <c:v>0.85258971402641004</c:v>
                </c:pt>
                <c:pt idx="187">
                  <c:v>0.85023572705634298</c:v>
                </c:pt>
                <c:pt idx="188">
                  <c:v>0.84956268449536199</c:v>
                </c:pt>
                <c:pt idx="189">
                  <c:v>0.84749932650516702</c:v>
                </c:pt>
                <c:pt idx="190">
                  <c:v>0.83799462783682199</c:v>
                </c:pt>
                <c:pt idx="191">
                  <c:v>0.83217610945366405</c:v>
                </c:pt>
                <c:pt idx="192">
                  <c:v>0.83180108911234596</c:v>
                </c:pt>
                <c:pt idx="193">
                  <c:v>0.83175412766941803</c:v>
                </c:pt>
                <c:pt idx="194">
                  <c:v>0.80992320599673595</c:v>
                </c:pt>
                <c:pt idx="195">
                  <c:v>0.80824296658406203</c:v>
                </c:pt>
                <c:pt idx="196">
                  <c:v>0.79727912896311603</c:v>
                </c:pt>
                <c:pt idx="197">
                  <c:v>0.79695829133078799</c:v>
                </c:pt>
                <c:pt idx="198">
                  <c:v>0.79403041736186397</c:v>
                </c:pt>
                <c:pt idx="199">
                  <c:v>0.79362006453349698</c:v>
                </c:pt>
                <c:pt idx="200">
                  <c:v>0.77837028137003705</c:v>
                </c:pt>
                <c:pt idx="201">
                  <c:v>0.77689957493377104</c:v>
                </c:pt>
                <c:pt idx="202">
                  <c:v>0.77443680716060703</c:v>
                </c:pt>
                <c:pt idx="203">
                  <c:v>0.77318463927838699</c:v>
                </c:pt>
                <c:pt idx="204">
                  <c:v>0.76894633284255898</c:v>
                </c:pt>
                <c:pt idx="205">
                  <c:v>0.72630768721054295</c:v>
                </c:pt>
                <c:pt idx="206">
                  <c:v>0.725489905597129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82000"/>
        <c:axId val="1794089072"/>
      </c:scatterChart>
      <c:valAx>
        <c:axId val="1794082000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89072"/>
        <c:crosses val="autoZero"/>
        <c:crossBetween val="midCat"/>
      </c:valAx>
      <c:valAx>
        <c:axId val="1794089072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8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42-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אוקלידי'!$M$6:$M$212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אוקלידי'!$N$6:$N$212</c:f>
              <c:numCache>
                <c:formatCode>General</c:formatCode>
                <c:ptCount val="207"/>
                <c:pt idx="0">
                  <c:v>2.0122131237704401</c:v>
                </c:pt>
                <c:pt idx="1">
                  <c:v>1.9848619908191201</c:v>
                </c:pt>
                <c:pt idx="2">
                  <c:v>1.9718582905572499</c:v>
                </c:pt>
                <c:pt idx="3">
                  <c:v>1.95417618044827</c:v>
                </c:pt>
                <c:pt idx="4">
                  <c:v>1.9482980973223101</c:v>
                </c:pt>
                <c:pt idx="5">
                  <c:v>1.93939335896649</c:v>
                </c:pt>
                <c:pt idx="6">
                  <c:v>1.90697042684928</c:v>
                </c:pt>
                <c:pt idx="7">
                  <c:v>1.90658451551978</c:v>
                </c:pt>
                <c:pt idx="8">
                  <c:v>1.9062109668510001</c:v>
                </c:pt>
                <c:pt idx="9">
                  <c:v>1.9030453420651401</c:v>
                </c:pt>
                <c:pt idx="10">
                  <c:v>1.90155023322425</c:v>
                </c:pt>
                <c:pt idx="11">
                  <c:v>1.8956124552750699</c:v>
                </c:pt>
                <c:pt idx="12">
                  <c:v>1.87874260402402</c:v>
                </c:pt>
                <c:pt idx="13">
                  <c:v>1.87087571253968</c:v>
                </c:pt>
                <c:pt idx="14">
                  <c:v>1.87083271552613</c:v>
                </c:pt>
                <c:pt idx="15">
                  <c:v>1.85335536537074</c:v>
                </c:pt>
                <c:pt idx="16">
                  <c:v>1.84207286612258</c:v>
                </c:pt>
                <c:pt idx="17">
                  <c:v>1.8002855713337</c:v>
                </c:pt>
                <c:pt idx="18">
                  <c:v>1.75996395090644</c:v>
                </c:pt>
                <c:pt idx="19">
                  <c:v>1.6542703791418401</c:v>
                </c:pt>
                <c:pt idx="20">
                  <c:v>1.6486786588776201</c:v>
                </c:pt>
                <c:pt idx="21">
                  <c:v>1.63817057740464</c:v>
                </c:pt>
                <c:pt idx="22">
                  <c:v>1.6186534965616399</c:v>
                </c:pt>
                <c:pt idx="23">
                  <c:v>1.5978883944014599</c:v>
                </c:pt>
                <c:pt idx="24">
                  <c:v>1.59416959476233</c:v>
                </c:pt>
                <c:pt idx="25">
                  <c:v>1.58108985871416</c:v>
                </c:pt>
                <c:pt idx="26">
                  <c:v>1.57415278874493</c:v>
                </c:pt>
                <c:pt idx="27">
                  <c:v>1.5610685214075899</c:v>
                </c:pt>
                <c:pt idx="28">
                  <c:v>1.55694585730992</c:v>
                </c:pt>
                <c:pt idx="29">
                  <c:v>1.55589384547717</c:v>
                </c:pt>
                <c:pt idx="30">
                  <c:v>1.5406544135338101</c:v>
                </c:pt>
                <c:pt idx="31">
                  <c:v>1.5371212499706</c:v>
                </c:pt>
                <c:pt idx="32">
                  <c:v>1.53070797268095</c:v>
                </c:pt>
                <c:pt idx="33">
                  <c:v>1.53003605457285</c:v>
                </c:pt>
                <c:pt idx="34">
                  <c:v>1.5285598525972299</c:v>
                </c:pt>
                <c:pt idx="35">
                  <c:v>1.49978039915842</c:v>
                </c:pt>
                <c:pt idx="36">
                  <c:v>1.4919334707013501</c:v>
                </c:pt>
                <c:pt idx="37">
                  <c:v>1.4729740012818999</c:v>
                </c:pt>
                <c:pt idx="38">
                  <c:v>1.4643197881763099</c:v>
                </c:pt>
                <c:pt idx="39">
                  <c:v>1.4637777405944501</c:v>
                </c:pt>
                <c:pt idx="40">
                  <c:v>1.4606894561378301</c:v>
                </c:pt>
                <c:pt idx="41">
                  <c:v>1.4575677132851199</c:v>
                </c:pt>
                <c:pt idx="42">
                  <c:v>1.4568579659829</c:v>
                </c:pt>
                <c:pt idx="43">
                  <c:v>1.4510416345261199</c:v>
                </c:pt>
                <c:pt idx="44">
                  <c:v>1.4498063341067</c:v>
                </c:pt>
                <c:pt idx="45">
                  <c:v>1.44747439624677</c:v>
                </c:pt>
                <c:pt idx="46">
                  <c:v>1.4470730131287799</c:v>
                </c:pt>
                <c:pt idx="47">
                  <c:v>1.4437291272166199</c:v>
                </c:pt>
                <c:pt idx="48">
                  <c:v>1.4416066184734999</c:v>
                </c:pt>
                <c:pt idx="49">
                  <c:v>1.4336090657949001</c:v>
                </c:pt>
                <c:pt idx="50">
                  <c:v>1.41263718166043</c:v>
                </c:pt>
                <c:pt idx="51">
                  <c:v>1.40690095127941</c:v>
                </c:pt>
                <c:pt idx="52">
                  <c:v>1.3945349662567299</c:v>
                </c:pt>
                <c:pt idx="53">
                  <c:v>1.39059536065075</c:v>
                </c:pt>
                <c:pt idx="54">
                  <c:v>1.3599746161744499</c:v>
                </c:pt>
                <c:pt idx="55">
                  <c:v>1.34674375482098</c:v>
                </c:pt>
                <c:pt idx="56">
                  <c:v>1.33534786742624</c:v>
                </c:pt>
                <c:pt idx="57">
                  <c:v>1.31154933645939</c:v>
                </c:pt>
                <c:pt idx="58">
                  <c:v>1.2920855831701401</c:v>
                </c:pt>
                <c:pt idx="59">
                  <c:v>1.2894323781021599</c:v>
                </c:pt>
                <c:pt idx="60">
                  <c:v>1.28769459924165</c:v>
                </c:pt>
                <c:pt idx="61">
                  <c:v>1.2865161932746201</c:v>
                </c:pt>
                <c:pt idx="62">
                  <c:v>1.28646735061301</c:v>
                </c:pt>
                <c:pt idx="63">
                  <c:v>1.27767798578174</c:v>
                </c:pt>
                <c:pt idx="64">
                  <c:v>1.27727739206004</c:v>
                </c:pt>
                <c:pt idx="65">
                  <c:v>1.2772128575558701</c:v>
                </c:pt>
                <c:pt idx="66">
                  <c:v>1.2749826236295301</c:v>
                </c:pt>
                <c:pt idx="67">
                  <c:v>1.2654312801993399</c:v>
                </c:pt>
                <c:pt idx="68">
                  <c:v>1.2582221237090701</c:v>
                </c:pt>
                <c:pt idx="69">
                  <c:v>1.2561132718936101</c:v>
                </c:pt>
                <c:pt idx="70">
                  <c:v>1.2533873633557799</c:v>
                </c:pt>
                <c:pt idx="71">
                  <c:v>1.2504471549325999</c:v>
                </c:pt>
                <c:pt idx="72">
                  <c:v>1.24820610587948</c:v>
                </c:pt>
                <c:pt idx="73">
                  <c:v>1.2439650276808401</c:v>
                </c:pt>
                <c:pt idx="74">
                  <c:v>1.2375248737838001</c:v>
                </c:pt>
                <c:pt idx="75">
                  <c:v>1.2251518845206</c:v>
                </c:pt>
                <c:pt idx="76">
                  <c:v>1.2088342075029701</c:v>
                </c:pt>
                <c:pt idx="77">
                  <c:v>1.19937496731645</c:v>
                </c:pt>
                <c:pt idx="78">
                  <c:v>1.1739053855552399</c:v>
                </c:pt>
                <c:pt idx="79">
                  <c:v>1.1668456801222</c:v>
                </c:pt>
                <c:pt idx="80">
                  <c:v>1.1626543950855199</c:v>
                </c:pt>
                <c:pt idx="81">
                  <c:v>1.1542034257365299</c:v>
                </c:pt>
                <c:pt idx="82">
                  <c:v>1.1514480950292301</c:v>
                </c:pt>
                <c:pt idx="83">
                  <c:v>1.1467892889790401</c:v>
                </c:pt>
                <c:pt idx="84">
                  <c:v>1.1337846021786</c:v>
                </c:pt>
                <c:pt idx="85">
                  <c:v>1.1336762753584599</c:v>
                </c:pt>
                <c:pt idx="86">
                  <c:v>1.12588037078501</c:v>
                </c:pt>
                <c:pt idx="87">
                  <c:v>1.11164875558844</c:v>
                </c:pt>
                <c:pt idx="88">
                  <c:v>1.11142602574377</c:v>
                </c:pt>
                <c:pt idx="89">
                  <c:v>1.1080656202400301</c:v>
                </c:pt>
                <c:pt idx="90">
                  <c:v>1.1053886318217601</c:v>
                </c:pt>
                <c:pt idx="91">
                  <c:v>1.09450561549461</c:v>
                </c:pt>
                <c:pt idx="92">
                  <c:v>1.08515476691351</c:v>
                </c:pt>
                <c:pt idx="93">
                  <c:v>1.08444202086181</c:v>
                </c:pt>
                <c:pt idx="94">
                  <c:v>1.08438788996433</c:v>
                </c:pt>
                <c:pt idx="95">
                  <c:v>1.0841703012242001</c:v>
                </c:pt>
                <c:pt idx="96">
                  <c:v>1.0839956969607001</c:v>
                </c:pt>
                <c:pt idx="97">
                  <c:v>1.0788046494705199</c:v>
                </c:pt>
                <c:pt idx="98">
                  <c:v>1.07841097986041</c:v>
                </c:pt>
                <c:pt idx="99">
                  <c:v>1.07505995113263</c:v>
                </c:pt>
                <c:pt idx="100">
                  <c:v>1.07351414489477</c:v>
                </c:pt>
                <c:pt idx="101">
                  <c:v>1.0710387660413001</c:v>
                </c:pt>
                <c:pt idx="102">
                  <c:v>1.0695859346177601</c:v>
                </c:pt>
                <c:pt idx="103">
                  <c:v>1.06796131728076</c:v>
                </c:pt>
                <c:pt idx="104">
                  <c:v>1.06746962528579</c:v>
                </c:pt>
                <c:pt idx="105">
                  <c:v>1.06508618126074</c:v>
                </c:pt>
                <c:pt idx="106">
                  <c:v>1.0647198792430601</c:v>
                </c:pt>
                <c:pt idx="107">
                  <c:v>1.0637714971727299</c:v>
                </c:pt>
                <c:pt idx="108">
                  <c:v>1.0626810346979201</c:v>
                </c:pt>
                <c:pt idx="109">
                  <c:v>1.0624236226825401</c:v>
                </c:pt>
                <c:pt idx="110">
                  <c:v>1.0623771911622499</c:v>
                </c:pt>
                <c:pt idx="111">
                  <c:v>1.06119962366729</c:v>
                </c:pt>
                <c:pt idx="112">
                  <c:v>1.06075129343458</c:v>
                </c:pt>
                <c:pt idx="113">
                  <c:v>1.0562959854185701</c:v>
                </c:pt>
                <c:pt idx="114">
                  <c:v>1.0543190134140299</c:v>
                </c:pt>
                <c:pt idx="115">
                  <c:v>1.0496162889601599</c:v>
                </c:pt>
                <c:pt idx="116">
                  <c:v>1.04760217936957</c:v>
                </c:pt>
                <c:pt idx="117">
                  <c:v>1.04527364018064</c:v>
                </c:pt>
                <c:pt idx="118">
                  <c:v>1.04177127473535</c:v>
                </c:pt>
                <c:pt idx="119">
                  <c:v>1.04042697688681</c:v>
                </c:pt>
                <c:pt idx="120">
                  <c:v>1.0391428862900001</c:v>
                </c:pt>
                <c:pt idx="121">
                  <c:v>1.03690695057071</c:v>
                </c:pt>
                <c:pt idx="122">
                  <c:v>1.0344600698953601</c:v>
                </c:pt>
                <c:pt idx="123">
                  <c:v>1.0344424306375499</c:v>
                </c:pt>
                <c:pt idx="124">
                  <c:v>1.03428355206891</c:v>
                </c:pt>
                <c:pt idx="125">
                  <c:v>1.0307634881279399</c:v>
                </c:pt>
                <c:pt idx="126">
                  <c:v>1.0296065326745301</c:v>
                </c:pt>
                <c:pt idx="127">
                  <c:v>1.02839151945628</c:v>
                </c:pt>
                <c:pt idx="128">
                  <c:v>1.02751400387217</c:v>
                </c:pt>
                <c:pt idx="129">
                  <c:v>1.02751400387217</c:v>
                </c:pt>
                <c:pt idx="130">
                  <c:v>1.02728436344001</c:v>
                </c:pt>
                <c:pt idx="131">
                  <c:v>1.02701026633671</c:v>
                </c:pt>
                <c:pt idx="132">
                  <c:v>1.02683557090482</c:v>
                </c:pt>
                <c:pt idx="133">
                  <c:v>1.0221287483674799</c:v>
                </c:pt>
                <c:pt idx="134">
                  <c:v>1.0103065222532699</c:v>
                </c:pt>
                <c:pt idx="135">
                  <c:v>1.00857485028529</c:v>
                </c:pt>
                <c:pt idx="136">
                  <c:v>1.0054645074303601</c:v>
                </c:pt>
                <c:pt idx="137">
                  <c:v>1.00247616296989</c:v>
                </c:pt>
                <c:pt idx="138">
                  <c:v>0.99765055856551799</c:v>
                </c:pt>
                <c:pt idx="139">
                  <c:v>0.98600245657378605</c:v>
                </c:pt>
                <c:pt idx="140">
                  <c:v>0.98036215643328595</c:v>
                </c:pt>
                <c:pt idx="141">
                  <c:v>0.97901529562421996</c:v>
                </c:pt>
                <c:pt idx="142">
                  <c:v>0.97901260700175496</c:v>
                </c:pt>
                <c:pt idx="143">
                  <c:v>0.97481167804157298</c:v>
                </c:pt>
                <c:pt idx="144">
                  <c:v>0.97453792908636905</c:v>
                </c:pt>
                <c:pt idx="145">
                  <c:v>0.973470626627293</c:v>
                </c:pt>
                <c:pt idx="146">
                  <c:v>0.97124229762228298</c:v>
                </c:pt>
                <c:pt idx="147">
                  <c:v>0.96595314939694299</c:v>
                </c:pt>
                <c:pt idx="148">
                  <c:v>0.96326983920899001</c:v>
                </c:pt>
                <c:pt idx="149">
                  <c:v>0.96194591546073005</c:v>
                </c:pt>
                <c:pt idx="150">
                  <c:v>0.95812414823101599</c:v>
                </c:pt>
                <c:pt idx="151">
                  <c:v>0.95736494486819301</c:v>
                </c:pt>
                <c:pt idx="152">
                  <c:v>0.94754541447282803</c:v>
                </c:pt>
                <c:pt idx="153">
                  <c:v>0.94724081026131601</c:v>
                </c:pt>
                <c:pt idx="154">
                  <c:v>0.94417629971307104</c:v>
                </c:pt>
                <c:pt idx="155">
                  <c:v>0.94308447155017705</c:v>
                </c:pt>
                <c:pt idx="156">
                  <c:v>0.93896285839231997</c:v>
                </c:pt>
                <c:pt idx="157">
                  <c:v>0.93726510916412697</c:v>
                </c:pt>
                <c:pt idx="158">
                  <c:v>0.93677448707408595</c:v>
                </c:pt>
                <c:pt idx="159">
                  <c:v>0.93404011237081397</c:v>
                </c:pt>
                <c:pt idx="160">
                  <c:v>0.93241839596909104</c:v>
                </c:pt>
                <c:pt idx="161">
                  <c:v>0.93208173693686003</c:v>
                </c:pt>
                <c:pt idx="162">
                  <c:v>0.92590062666869</c:v>
                </c:pt>
                <c:pt idx="163">
                  <c:v>0.92495582163567502</c:v>
                </c:pt>
                <c:pt idx="164">
                  <c:v>0.91754693895040096</c:v>
                </c:pt>
                <c:pt idx="165">
                  <c:v>0.91213673646770699</c:v>
                </c:pt>
                <c:pt idx="166">
                  <c:v>0.91064025363110601</c:v>
                </c:pt>
                <c:pt idx="167">
                  <c:v>0.91009671867481201</c:v>
                </c:pt>
                <c:pt idx="168">
                  <c:v>0.90900361586649903</c:v>
                </c:pt>
                <c:pt idx="169">
                  <c:v>0.90197900406125997</c:v>
                </c:pt>
                <c:pt idx="170">
                  <c:v>0.90105664916585804</c:v>
                </c:pt>
                <c:pt idx="171">
                  <c:v>0.90084588091150697</c:v>
                </c:pt>
                <c:pt idx="172">
                  <c:v>0.89878897655628698</c:v>
                </c:pt>
                <c:pt idx="173">
                  <c:v>0.89551311723557403</c:v>
                </c:pt>
                <c:pt idx="174">
                  <c:v>0.89357875465984604</c:v>
                </c:pt>
                <c:pt idx="175">
                  <c:v>0.89228941282998897</c:v>
                </c:pt>
                <c:pt idx="176">
                  <c:v>0.88687704533019196</c:v>
                </c:pt>
                <c:pt idx="177">
                  <c:v>0.88134309590728499</c:v>
                </c:pt>
                <c:pt idx="178">
                  <c:v>0.87966170775778496</c:v>
                </c:pt>
                <c:pt idx="179">
                  <c:v>0.868763179748406</c:v>
                </c:pt>
                <c:pt idx="180">
                  <c:v>0.85379666187746195</c:v>
                </c:pt>
                <c:pt idx="181">
                  <c:v>0.85277181614481701</c:v>
                </c:pt>
                <c:pt idx="182">
                  <c:v>0.842636583603664</c:v>
                </c:pt>
                <c:pt idx="183">
                  <c:v>0.84176296199287903</c:v>
                </c:pt>
                <c:pt idx="184">
                  <c:v>0.841546259959294</c:v>
                </c:pt>
                <c:pt idx="185">
                  <c:v>0.83808453323065202</c:v>
                </c:pt>
                <c:pt idx="186">
                  <c:v>0.82373212357107595</c:v>
                </c:pt>
                <c:pt idx="187">
                  <c:v>0.82266215326898495</c:v>
                </c:pt>
                <c:pt idx="188">
                  <c:v>0.82249730882268202</c:v>
                </c:pt>
                <c:pt idx="189">
                  <c:v>0.81719870609314504</c:v>
                </c:pt>
                <c:pt idx="190">
                  <c:v>0.81340761928996497</c:v>
                </c:pt>
                <c:pt idx="191">
                  <c:v>0.807710556154695</c:v>
                </c:pt>
                <c:pt idx="192">
                  <c:v>0.80221677552139503</c:v>
                </c:pt>
                <c:pt idx="193">
                  <c:v>0.78647443499463998</c:v>
                </c:pt>
                <c:pt idx="194">
                  <c:v>0.76889873239181505</c:v>
                </c:pt>
                <c:pt idx="195">
                  <c:v>0.76512716847765605</c:v>
                </c:pt>
                <c:pt idx="196">
                  <c:v>0.760780957343963</c:v>
                </c:pt>
                <c:pt idx="197">
                  <c:v>0.75994479136409598</c:v>
                </c:pt>
                <c:pt idx="198">
                  <c:v>0.74196747068456703</c:v>
                </c:pt>
                <c:pt idx="199">
                  <c:v>0.74029928997044903</c:v>
                </c:pt>
                <c:pt idx="200">
                  <c:v>0.73608693654931401</c:v>
                </c:pt>
                <c:pt idx="201">
                  <c:v>0.73545344389408895</c:v>
                </c:pt>
                <c:pt idx="202">
                  <c:v>0.73501590447457898</c:v>
                </c:pt>
                <c:pt idx="203">
                  <c:v>0.72368455736492399</c:v>
                </c:pt>
                <c:pt idx="204">
                  <c:v>0.71992090281812104</c:v>
                </c:pt>
                <c:pt idx="205">
                  <c:v>0.69368209759641197</c:v>
                </c:pt>
                <c:pt idx="206">
                  <c:v>0.69190418963332101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12560"/>
        <c:axId val="1789008752"/>
      </c:scatterChart>
      <c:valAx>
        <c:axId val="1789012560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8752"/>
        <c:crosses val="autoZero"/>
        <c:crossBetween val="midCat"/>
      </c:valAx>
      <c:valAx>
        <c:axId val="1789008752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41-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אוקלידי'!$X$6:$X$212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אוקלידי'!$Y$6:$Y$212</c:f>
              <c:numCache>
                <c:formatCode>General</c:formatCode>
                <c:ptCount val="207"/>
                <c:pt idx="0">
                  <c:v>1.98719675996668</c:v>
                </c:pt>
                <c:pt idx="1">
                  <c:v>1.9838207806874</c:v>
                </c:pt>
                <c:pt idx="2">
                  <c:v>1.94779558157319</c:v>
                </c:pt>
                <c:pt idx="3">
                  <c:v>1.94485555473609</c:v>
                </c:pt>
                <c:pt idx="4">
                  <c:v>1.9364612827158401</c:v>
                </c:pt>
                <c:pt idx="5">
                  <c:v>1.9291370747382699</c:v>
                </c:pt>
                <c:pt idx="6">
                  <c:v>1.90600978749129</c:v>
                </c:pt>
                <c:pt idx="7">
                  <c:v>1.9056996287147501</c:v>
                </c:pt>
                <c:pt idx="8">
                  <c:v>1.9054963031521399</c:v>
                </c:pt>
                <c:pt idx="9">
                  <c:v>1.90156471165479</c:v>
                </c:pt>
                <c:pt idx="10">
                  <c:v>1.9012730613253901</c:v>
                </c:pt>
                <c:pt idx="11">
                  <c:v>1.89268244391697</c:v>
                </c:pt>
                <c:pt idx="12">
                  <c:v>1.87125329689614</c:v>
                </c:pt>
                <c:pt idx="13">
                  <c:v>1.8623896057348901</c:v>
                </c:pt>
                <c:pt idx="14">
                  <c:v>1.858994095753</c:v>
                </c:pt>
                <c:pt idx="15">
                  <c:v>1.83048465396879</c:v>
                </c:pt>
                <c:pt idx="16">
                  <c:v>1.8224183945624199</c:v>
                </c:pt>
                <c:pt idx="17">
                  <c:v>1.7966053970543701</c:v>
                </c:pt>
                <c:pt idx="18">
                  <c:v>1.7596028816882401</c:v>
                </c:pt>
                <c:pt idx="19">
                  <c:v>1.6319361729373101</c:v>
                </c:pt>
                <c:pt idx="20">
                  <c:v>1.6288019767658299</c:v>
                </c:pt>
                <c:pt idx="21">
                  <c:v>1.61891275059619</c:v>
                </c:pt>
                <c:pt idx="22">
                  <c:v>1.6152651822836499</c:v>
                </c:pt>
                <c:pt idx="23">
                  <c:v>1.5923547515923</c:v>
                </c:pt>
                <c:pt idx="24">
                  <c:v>1.58003898525255</c:v>
                </c:pt>
                <c:pt idx="25">
                  <c:v>1.5741195668584</c:v>
                </c:pt>
                <c:pt idx="26">
                  <c:v>1.5703045790232399</c:v>
                </c:pt>
                <c:pt idx="27">
                  <c:v>1.56039999196607</c:v>
                </c:pt>
                <c:pt idx="28">
                  <c:v>1.5556519744052399</c:v>
                </c:pt>
                <c:pt idx="29">
                  <c:v>1.5542389344543599</c:v>
                </c:pt>
                <c:pt idx="30">
                  <c:v>1.5300776263363201</c:v>
                </c:pt>
                <c:pt idx="31">
                  <c:v>1.5296283407903899</c:v>
                </c:pt>
                <c:pt idx="32">
                  <c:v>1.5290251237313699</c:v>
                </c:pt>
                <c:pt idx="33">
                  <c:v>1.5282595937043</c:v>
                </c:pt>
                <c:pt idx="34">
                  <c:v>1.5270378003132601</c:v>
                </c:pt>
                <c:pt idx="35">
                  <c:v>1.4995579551045199</c:v>
                </c:pt>
                <c:pt idx="36">
                  <c:v>1.4902789589091401</c:v>
                </c:pt>
                <c:pt idx="37">
                  <c:v>1.4599331795011501</c:v>
                </c:pt>
                <c:pt idx="38">
                  <c:v>1.4587265723255101</c:v>
                </c:pt>
                <c:pt idx="39">
                  <c:v>1.4569144538912</c:v>
                </c:pt>
                <c:pt idx="40">
                  <c:v>1.4505224738765701</c:v>
                </c:pt>
                <c:pt idx="41">
                  <c:v>1.44689611605885</c:v>
                </c:pt>
                <c:pt idx="42">
                  <c:v>1.44568631334387</c:v>
                </c:pt>
                <c:pt idx="43">
                  <c:v>1.44066045916868</c:v>
                </c:pt>
                <c:pt idx="44">
                  <c:v>1.43694736486853</c:v>
                </c:pt>
                <c:pt idx="45">
                  <c:v>1.4367598859538799</c:v>
                </c:pt>
                <c:pt idx="46">
                  <c:v>1.4365638341179301</c:v>
                </c:pt>
                <c:pt idx="47">
                  <c:v>1.43558323532919</c:v>
                </c:pt>
                <c:pt idx="48">
                  <c:v>1.4309996673996199</c:v>
                </c:pt>
                <c:pt idx="49">
                  <c:v>1.42840076075138</c:v>
                </c:pt>
                <c:pt idx="50">
                  <c:v>1.4036655354819001</c:v>
                </c:pt>
                <c:pt idx="51">
                  <c:v>1.3981663598758101</c:v>
                </c:pt>
                <c:pt idx="52">
                  <c:v>1.3942350843255</c:v>
                </c:pt>
                <c:pt idx="53">
                  <c:v>1.3710357997799001</c:v>
                </c:pt>
                <c:pt idx="54">
                  <c:v>1.3594911465480299</c:v>
                </c:pt>
                <c:pt idx="55">
                  <c:v>1.34608100688142</c:v>
                </c:pt>
                <c:pt idx="56">
                  <c:v>1.3176711302359601</c:v>
                </c:pt>
                <c:pt idx="57">
                  <c:v>1.3108835122035301</c:v>
                </c:pt>
                <c:pt idx="58">
                  <c:v>1.28551560149614</c:v>
                </c:pt>
                <c:pt idx="59">
                  <c:v>1.28357675515991</c:v>
                </c:pt>
                <c:pt idx="60">
                  <c:v>1.28300837877612</c:v>
                </c:pt>
                <c:pt idx="61">
                  <c:v>1.2778036288677601</c:v>
                </c:pt>
                <c:pt idx="62">
                  <c:v>1.2747278433947999</c:v>
                </c:pt>
                <c:pt idx="63">
                  <c:v>1.27310757886991</c:v>
                </c:pt>
                <c:pt idx="64">
                  <c:v>1.2722800411009101</c:v>
                </c:pt>
                <c:pt idx="65">
                  <c:v>1.2702322377252999</c:v>
                </c:pt>
                <c:pt idx="66">
                  <c:v>1.2686369295911599</c:v>
                </c:pt>
                <c:pt idx="67">
                  <c:v>1.2637716874920699</c:v>
                </c:pt>
                <c:pt idx="68">
                  <c:v>1.24875797197825</c:v>
                </c:pt>
                <c:pt idx="69">
                  <c:v>1.2458773917228101</c:v>
                </c:pt>
                <c:pt idx="70">
                  <c:v>1.23748981486607</c:v>
                </c:pt>
                <c:pt idx="71">
                  <c:v>1.2331839722915701</c:v>
                </c:pt>
                <c:pt idx="72">
                  <c:v>1.2237607951212901</c:v>
                </c:pt>
                <c:pt idx="73">
                  <c:v>1.2237543732342899</c:v>
                </c:pt>
                <c:pt idx="74">
                  <c:v>1.21874438812771</c:v>
                </c:pt>
                <c:pt idx="75">
                  <c:v>1.20833548108942</c:v>
                </c:pt>
                <c:pt idx="76">
                  <c:v>1.20413640820015</c:v>
                </c:pt>
                <c:pt idx="77">
                  <c:v>1.19431522936546</c:v>
                </c:pt>
                <c:pt idx="78">
                  <c:v>1.1704775394786999</c:v>
                </c:pt>
                <c:pt idx="79">
                  <c:v>1.16511655134772</c:v>
                </c:pt>
                <c:pt idx="80">
                  <c:v>1.1549198608575699</c:v>
                </c:pt>
                <c:pt idx="81">
                  <c:v>1.1493019564293701</c:v>
                </c:pt>
                <c:pt idx="82">
                  <c:v>1.1352770854646801</c:v>
                </c:pt>
                <c:pt idx="83">
                  <c:v>1.1271287354025801</c:v>
                </c:pt>
                <c:pt idx="84">
                  <c:v>1.1263824245090099</c:v>
                </c:pt>
                <c:pt idx="85">
                  <c:v>1.11900319253262</c:v>
                </c:pt>
                <c:pt idx="86">
                  <c:v>1.11116618332239</c:v>
                </c:pt>
                <c:pt idx="87">
                  <c:v>1.1073559422383099</c:v>
                </c:pt>
                <c:pt idx="88">
                  <c:v>1.10533921612468</c:v>
                </c:pt>
                <c:pt idx="89">
                  <c:v>1.10444439615154</c:v>
                </c:pt>
                <c:pt idx="90">
                  <c:v>1.0900287028357001</c:v>
                </c:pt>
                <c:pt idx="91">
                  <c:v>1.08558131566173</c:v>
                </c:pt>
                <c:pt idx="92">
                  <c:v>1.0843402556189401</c:v>
                </c:pt>
                <c:pt idx="93">
                  <c:v>1.0833768487815001</c:v>
                </c:pt>
                <c:pt idx="94">
                  <c:v>1.08204176784418</c:v>
                </c:pt>
                <c:pt idx="95">
                  <c:v>1.0767967750262</c:v>
                </c:pt>
                <c:pt idx="96">
                  <c:v>1.0734392187931601</c:v>
                </c:pt>
                <c:pt idx="97">
                  <c:v>1.0731658611025101</c:v>
                </c:pt>
                <c:pt idx="98">
                  <c:v>1.07267428479993</c:v>
                </c:pt>
                <c:pt idx="99">
                  <c:v>1.0711519681930499</c:v>
                </c:pt>
                <c:pt idx="100">
                  <c:v>1.0705873004377999</c:v>
                </c:pt>
                <c:pt idx="101">
                  <c:v>1.06883550102623</c:v>
                </c:pt>
                <c:pt idx="102">
                  <c:v>1.06654609913109</c:v>
                </c:pt>
                <c:pt idx="103">
                  <c:v>1.0649269407215101</c:v>
                </c:pt>
                <c:pt idx="104">
                  <c:v>1.06360871313426</c:v>
                </c:pt>
                <c:pt idx="105">
                  <c:v>1.0623771911622499</c:v>
                </c:pt>
                <c:pt idx="106">
                  <c:v>1.06164927966369</c:v>
                </c:pt>
                <c:pt idx="107">
                  <c:v>1.0604561968083099</c:v>
                </c:pt>
                <c:pt idx="108">
                  <c:v>1.06013447538887</c:v>
                </c:pt>
                <c:pt idx="109">
                  <c:v>1.0583010620548901</c:v>
                </c:pt>
                <c:pt idx="110">
                  <c:v>1.0583010620548901</c:v>
                </c:pt>
                <c:pt idx="111">
                  <c:v>1.0580107380574399</c:v>
                </c:pt>
                <c:pt idx="112">
                  <c:v>1.0571651856958899</c:v>
                </c:pt>
                <c:pt idx="113">
                  <c:v>1.0546039864941199</c:v>
                </c:pt>
                <c:pt idx="114">
                  <c:v>1.05419252765125</c:v>
                </c:pt>
                <c:pt idx="115">
                  <c:v>1.04718753742935</c:v>
                </c:pt>
                <c:pt idx="116">
                  <c:v>1.0453619061649599</c:v>
                </c:pt>
                <c:pt idx="117">
                  <c:v>1.0413883776814501</c:v>
                </c:pt>
                <c:pt idx="118">
                  <c:v>1.0400053166033301</c:v>
                </c:pt>
                <c:pt idx="119">
                  <c:v>1.0291366640564299</c:v>
                </c:pt>
                <c:pt idx="120">
                  <c:v>1.0278488197023301</c:v>
                </c:pt>
                <c:pt idx="121">
                  <c:v>1.02701026633671</c:v>
                </c:pt>
                <c:pt idx="122">
                  <c:v>1.0268652831001901</c:v>
                </c:pt>
                <c:pt idx="123">
                  <c:v>1.0259214305309801</c:v>
                </c:pt>
                <c:pt idx="124">
                  <c:v>1.0239750241699701</c:v>
                </c:pt>
                <c:pt idx="125">
                  <c:v>1.0182005533307199</c:v>
                </c:pt>
                <c:pt idx="126">
                  <c:v>1.01717927527686</c:v>
                </c:pt>
                <c:pt idx="127">
                  <c:v>1.0089839746843801</c:v>
                </c:pt>
                <c:pt idx="128">
                  <c:v>1.00882568746043</c:v>
                </c:pt>
                <c:pt idx="129">
                  <c:v>1.0086277398729</c:v>
                </c:pt>
                <c:pt idx="130">
                  <c:v>1.00823253130588</c:v>
                </c:pt>
                <c:pt idx="131">
                  <c:v>1.0058293655095001</c:v>
                </c:pt>
                <c:pt idx="132">
                  <c:v>1.00439841004404</c:v>
                </c:pt>
                <c:pt idx="133">
                  <c:v>1.0007811318734701</c:v>
                </c:pt>
                <c:pt idx="134">
                  <c:v>0.99980409896376599</c:v>
                </c:pt>
                <c:pt idx="135">
                  <c:v>0.99948301814626705</c:v>
                </c:pt>
                <c:pt idx="136">
                  <c:v>0.99913274999867696</c:v>
                </c:pt>
                <c:pt idx="137">
                  <c:v>0.99659455220230597</c:v>
                </c:pt>
                <c:pt idx="138">
                  <c:v>0.99526166157280704</c:v>
                </c:pt>
                <c:pt idx="139">
                  <c:v>0.98179218447434202</c:v>
                </c:pt>
                <c:pt idx="140">
                  <c:v>0.971126925198316</c:v>
                </c:pt>
                <c:pt idx="141">
                  <c:v>0.96880453734567895</c:v>
                </c:pt>
                <c:pt idx="142">
                  <c:v>0.96838473413437798</c:v>
                </c:pt>
                <c:pt idx="143">
                  <c:v>0.96678510327301204</c:v>
                </c:pt>
                <c:pt idx="144">
                  <c:v>0.96591657481453497</c:v>
                </c:pt>
                <c:pt idx="145">
                  <c:v>0.96350175404518501</c:v>
                </c:pt>
                <c:pt idx="146">
                  <c:v>0.962399891978578</c:v>
                </c:pt>
                <c:pt idx="147">
                  <c:v>0.96194591546073005</c:v>
                </c:pt>
                <c:pt idx="148">
                  <c:v>0.96119057377474504</c:v>
                </c:pt>
                <c:pt idx="149">
                  <c:v>0.95574071446065101</c:v>
                </c:pt>
                <c:pt idx="150">
                  <c:v>0.94710831057734701</c:v>
                </c:pt>
                <c:pt idx="151">
                  <c:v>0.94469508484059295</c:v>
                </c:pt>
                <c:pt idx="152">
                  <c:v>0.94149281564185905</c:v>
                </c:pt>
                <c:pt idx="153">
                  <c:v>0.93803205527362199</c:v>
                </c:pt>
                <c:pt idx="154">
                  <c:v>0.93603620252966002</c:v>
                </c:pt>
                <c:pt idx="155">
                  <c:v>0.93462273743065705</c:v>
                </c:pt>
                <c:pt idx="156">
                  <c:v>0.93398895910291402</c:v>
                </c:pt>
                <c:pt idx="157">
                  <c:v>0.93333664668058802</c:v>
                </c:pt>
                <c:pt idx="158">
                  <c:v>0.93088761521600105</c:v>
                </c:pt>
                <c:pt idx="159">
                  <c:v>0.92940289442199198</c:v>
                </c:pt>
                <c:pt idx="160">
                  <c:v>0.92777834364544198</c:v>
                </c:pt>
                <c:pt idx="161">
                  <c:v>0.92310409975858598</c:v>
                </c:pt>
                <c:pt idx="162">
                  <c:v>0.92153347465403102</c:v>
                </c:pt>
                <c:pt idx="163">
                  <c:v>0.91390758026855801</c:v>
                </c:pt>
                <c:pt idx="164">
                  <c:v>0.91388756599433196</c:v>
                </c:pt>
                <c:pt idx="165">
                  <c:v>0.91196693417140995</c:v>
                </c:pt>
                <c:pt idx="166">
                  <c:v>0.90367663390118402</c:v>
                </c:pt>
                <c:pt idx="167">
                  <c:v>0.90084588091150697</c:v>
                </c:pt>
                <c:pt idx="168">
                  <c:v>0.89919653958462598</c:v>
                </c:pt>
                <c:pt idx="169">
                  <c:v>0.89715158667486505</c:v>
                </c:pt>
                <c:pt idx="170">
                  <c:v>0.89697695542419997</c:v>
                </c:pt>
                <c:pt idx="171">
                  <c:v>0.89464041650983595</c:v>
                </c:pt>
                <c:pt idx="172">
                  <c:v>0.89351278849342297</c:v>
                </c:pt>
                <c:pt idx="173">
                  <c:v>0.89128549992450201</c:v>
                </c:pt>
                <c:pt idx="174">
                  <c:v>0.89094136224892995</c:v>
                </c:pt>
                <c:pt idx="175">
                  <c:v>0.89066438151544502</c:v>
                </c:pt>
                <c:pt idx="176">
                  <c:v>0.88431749723964403</c:v>
                </c:pt>
                <c:pt idx="177">
                  <c:v>0.87866792398636795</c:v>
                </c:pt>
                <c:pt idx="178">
                  <c:v>0.86611144896054904</c:v>
                </c:pt>
                <c:pt idx="179">
                  <c:v>0.86159674468354397</c:v>
                </c:pt>
                <c:pt idx="180">
                  <c:v>0.846891401308836</c:v>
                </c:pt>
                <c:pt idx="181">
                  <c:v>0.84040740897166499</c:v>
                </c:pt>
                <c:pt idx="182">
                  <c:v>0.83887638462749203</c:v>
                </c:pt>
                <c:pt idx="183">
                  <c:v>0.83703178752248297</c:v>
                </c:pt>
                <c:pt idx="184">
                  <c:v>0.82800614866662203</c:v>
                </c:pt>
                <c:pt idx="185">
                  <c:v>0.82329758985037504</c:v>
                </c:pt>
                <c:pt idx="186">
                  <c:v>0.82107698984892996</c:v>
                </c:pt>
                <c:pt idx="187">
                  <c:v>0.82026825226154998</c:v>
                </c:pt>
                <c:pt idx="188">
                  <c:v>0.81563762249673599</c:v>
                </c:pt>
                <c:pt idx="189">
                  <c:v>0.81447767882581401</c:v>
                </c:pt>
                <c:pt idx="190">
                  <c:v>0.80679834066400802</c:v>
                </c:pt>
                <c:pt idx="191">
                  <c:v>0.79941915698358801</c:v>
                </c:pt>
                <c:pt idx="192">
                  <c:v>0.78634221220542</c:v>
                </c:pt>
                <c:pt idx="193">
                  <c:v>0.76578076886688395</c:v>
                </c:pt>
                <c:pt idx="194">
                  <c:v>0.74891031696600596</c:v>
                </c:pt>
                <c:pt idx="195">
                  <c:v>0.74430045387323496</c:v>
                </c:pt>
                <c:pt idx="196">
                  <c:v>0.72459259429852096</c:v>
                </c:pt>
                <c:pt idx="197">
                  <c:v>0.72158767954945202</c:v>
                </c:pt>
                <c:pt idx="198">
                  <c:v>0.71868780853852099</c:v>
                </c:pt>
                <c:pt idx="199">
                  <c:v>0.71167072525488195</c:v>
                </c:pt>
                <c:pt idx="200">
                  <c:v>0.70974239504408798</c:v>
                </c:pt>
                <c:pt idx="201">
                  <c:v>0.706909005209444</c:v>
                </c:pt>
                <c:pt idx="202">
                  <c:v>0.70272354193007702</c:v>
                </c:pt>
                <c:pt idx="203">
                  <c:v>0.69705185634436795</c:v>
                </c:pt>
                <c:pt idx="204">
                  <c:v>0.69668893547663202</c:v>
                </c:pt>
                <c:pt idx="205">
                  <c:v>0.67479783684299899</c:v>
                </c:pt>
                <c:pt idx="206">
                  <c:v>0.67361282670378198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'הערכת פרמטרים לFPGrowth אוקלידי'!$X$90:$X$110</c:f>
              <c:numCache>
                <c:formatCode>General</c:formatCode>
                <c:ptCount val="21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</c:numCache>
            </c:numRef>
          </c:xVal>
          <c:yVal>
            <c:numRef>
              <c:f>'הערכת פרמטרים לFPGrowth אוקלידי'!$Y$90:$Y$110</c:f>
              <c:numCache>
                <c:formatCode>General</c:formatCode>
                <c:ptCount val="21"/>
                <c:pt idx="0">
                  <c:v>1.1263824245090099</c:v>
                </c:pt>
                <c:pt idx="1">
                  <c:v>1.11900319253262</c:v>
                </c:pt>
                <c:pt idx="2">
                  <c:v>1.11116618332239</c:v>
                </c:pt>
                <c:pt idx="3">
                  <c:v>1.1073559422383099</c:v>
                </c:pt>
                <c:pt idx="4">
                  <c:v>1.10533921612468</c:v>
                </c:pt>
                <c:pt idx="5">
                  <c:v>1.10444439615154</c:v>
                </c:pt>
                <c:pt idx="6">
                  <c:v>1.0900287028357001</c:v>
                </c:pt>
                <c:pt idx="7">
                  <c:v>1.08558131566173</c:v>
                </c:pt>
                <c:pt idx="8">
                  <c:v>1.0843402556189401</c:v>
                </c:pt>
                <c:pt idx="9">
                  <c:v>1.0833768487815001</c:v>
                </c:pt>
                <c:pt idx="10">
                  <c:v>1.08204176784418</c:v>
                </c:pt>
                <c:pt idx="11">
                  <c:v>1.0767967750262</c:v>
                </c:pt>
                <c:pt idx="12">
                  <c:v>1.0734392187931601</c:v>
                </c:pt>
                <c:pt idx="13">
                  <c:v>1.0731658611025101</c:v>
                </c:pt>
                <c:pt idx="14">
                  <c:v>1.07267428479993</c:v>
                </c:pt>
                <c:pt idx="15">
                  <c:v>1.0711519681930499</c:v>
                </c:pt>
                <c:pt idx="16">
                  <c:v>1.0705873004377999</c:v>
                </c:pt>
                <c:pt idx="17">
                  <c:v>1.06883550102623</c:v>
                </c:pt>
                <c:pt idx="18">
                  <c:v>1.06654609913109</c:v>
                </c:pt>
                <c:pt idx="19">
                  <c:v>1.0649269407215101</c:v>
                </c:pt>
                <c:pt idx="20">
                  <c:v>1.06360871313426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14192"/>
        <c:axId val="1789025616"/>
      </c:scatterChart>
      <c:valAx>
        <c:axId val="1789014192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25616"/>
        <c:crosses val="autoZero"/>
        <c:crossBetween val="midCat"/>
      </c:valAx>
      <c:valAx>
        <c:axId val="1789025616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אוקלידי'!$AI$7:$AI$213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אוקלידי'!$AJ$7:$AJ$213</c:f>
              <c:numCache>
                <c:formatCode>General</c:formatCode>
                <c:ptCount val="207"/>
                <c:pt idx="0">
                  <c:v>1.9822496211105001</c:v>
                </c:pt>
                <c:pt idx="1">
                  <c:v>1.97779661624971</c:v>
                </c:pt>
                <c:pt idx="2">
                  <c:v>1.94201135608289</c:v>
                </c:pt>
                <c:pt idx="3">
                  <c:v>1.93190367543476</c:v>
                </c:pt>
                <c:pt idx="4">
                  <c:v>1.9288007277707599</c:v>
                </c:pt>
                <c:pt idx="5">
                  <c:v>1.9039043312006201</c:v>
                </c:pt>
                <c:pt idx="6">
                  <c:v>1.9011958096778301</c:v>
                </c:pt>
                <c:pt idx="7">
                  <c:v>1.8994219218825901</c:v>
                </c:pt>
                <c:pt idx="8">
                  <c:v>1.89922551852444</c:v>
                </c:pt>
                <c:pt idx="9">
                  <c:v>1.89419365598787</c:v>
                </c:pt>
                <c:pt idx="10">
                  <c:v>1.88963629024105</c:v>
                </c:pt>
                <c:pt idx="11">
                  <c:v>1.8858259721438</c:v>
                </c:pt>
                <c:pt idx="12">
                  <c:v>1.8684368902442201</c:v>
                </c:pt>
                <c:pt idx="13">
                  <c:v>1.86138855433494</c:v>
                </c:pt>
                <c:pt idx="14">
                  <c:v>1.8574022886889101</c:v>
                </c:pt>
                <c:pt idx="15">
                  <c:v>1.8296753947928599</c:v>
                </c:pt>
                <c:pt idx="16">
                  <c:v>1.82015328947741</c:v>
                </c:pt>
                <c:pt idx="17">
                  <c:v>1.7949762885566301</c:v>
                </c:pt>
                <c:pt idx="18">
                  <c:v>1.7592677909452299</c:v>
                </c:pt>
                <c:pt idx="19">
                  <c:v>1.6302941304856899</c:v>
                </c:pt>
                <c:pt idx="20">
                  <c:v>1.6281696341387899</c:v>
                </c:pt>
                <c:pt idx="21">
                  <c:v>1.6126494195968899</c:v>
                </c:pt>
                <c:pt idx="22">
                  <c:v>1.60639466536978</c:v>
                </c:pt>
                <c:pt idx="23">
                  <c:v>1.58328657750672</c:v>
                </c:pt>
                <c:pt idx="24">
                  <c:v>1.5795231243790799</c:v>
                </c:pt>
                <c:pt idx="25">
                  <c:v>1.5738758641011401</c:v>
                </c:pt>
                <c:pt idx="26">
                  <c:v>1.56934213540709</c:v>
                </c:pt>
                <c:pt idx="27">
                  <c:v>1.55533827162746</c:v>
                </c:pt>
                <c:pt idx="28">
                  <c:v>1.55366479808506</c:v>
                </c:pt>
                <c:pt idx="29">
                  <c:v>1.5473115747878801</c:v>
                </c:pt>
                <c:pt idx="30">
                  <c:v>1.52891453402653</c:v>
                </c:pt>
                <c:pt idx="31">
                  <c:v>1.52874725246452</c:v>
                </c:pt>
                <c:pt idx="32">
                  <c:v>1.5265039521509001</c:v>
                </c:pt>
                <c:pt idx="33">
                  <c:v>1.5250355428915401</c:v>
                </c:pt>
                <c:pt idx="34">
                  <c:v>1.5210909603051099</c:v>
                </c:pt>
                <c:pt idx="35">
                  <c:v>1.4955130911130301</c:v>
                </c:pt>
                <c:pt idx="36">
                  <c:v>1.4887876196118399</c:v>
                </c:pt>
                <c:pt idx="37">
                  <c:v>1.4584887767641099</c:v>
                </c:pt>
                <c:pt idx="38">
                  <c:v>1.45474106113109</c:v>
                </c:pt>
                <c:pt idx="39">
                  <c:v>1.44805704712842</c:v>
                </c:pt>
                <c:pt idx="40">
                  <c:v>1.4435269661302801</c:v>
                </c:pt>
                <c:pt idx="41">
                  <c:v>1.44066045916868</c:v>
                </c:pt>
                <c:pt idx="42">
                  <c:v>1.43307668896692</c:v>
                </c:pt>
                <c:pt idx="43">
                  <c:v>1.4307600534118601</c:v>
                </c:pt>
                <c:pt idx="44">
                  <c:v>1.42877618591953</c:v>
                </c:pt>
                <c:pt idx="45">
                  <c:v>1.4272138393481899</c:v>
                </c:pt>
                <c:pt idx="46">
                  <c:v>1.4176743110705701</c:v>
                </c:pt>
                <c:pt idx="47">
                  <c:v>1.40625425304072</c:v>
                </c:pt>
                <c:pt idx="48">
                  <c:v>1.4061723176648799</c:v>
                </c:pt>
                <c:pt idx="49">
                  <c:v>1.3990075107756701</c:v>
                </c:pt>
                <c:pt idx="50">
                  <c:v>1.39454102592659</c:v>
                </c:pt>
                <c:pt idx="51">
                  <c:v>1.3903743231107599</c:v>
                </c:pt>
                <c:pt idx="52">
                  <c:v>1.38700395786743</c:v>
                </c:pt>
                <c:pt idx="53">
                  <c:v>1.3696417288304401</c:v>
                </c:pt>
                <c:pt idx="54">
                  <c:v>1.35871930512737</c:v>
                </c:pt>
                <c:pt idx="55">
                  <c:v>1.34465606211594</c:v>
                </c:pt>
                <c:pt idx="56">
                  <c:v>1.3156135886325999</c:v>
                </c:pt>
                <c:pt idx="57">
                  <c:v>1.3048259737288199</c:v>
                </c:pt>
                <c:pt idx="58">
                  <c:v>1.2808533231208401</c:v>
                </c:pt>
                <c:pt idx="59">
                  <c:v>1.2765744316644201</c:v>
                </c:pt>
                <c:pt idx="60">
                  <c:v>1.2764288415613101</c:v>
                </c:pt>
                <c:pt idx="61">
                  <c:v>1.2752311725730201</c:v>
                </c:pt>
                <c:pt idx="62">
                  <c:v>1.2719764171024901</c:v>
                </c:pt>
                <c:pt idx="63">
                  <c:v>1.2718028039198299</c:v>
                </c:pt>
                <c:pt idx="64">
                  <c:v>1.2655565024470801</c:v>
                </c:pt>
                <c:pt idx="65">
                  <c:v>1.2651558481407099</c:v>
                </c:pt>
                <c:pt idx="66">
                  <c:v>1.2637774833653499</c:v>
                </c:pt>
                <c:pt idx="67">
                  <c:v>1.25160352579358</c:v>
                </c:pt>
                <c:pt idx="68">
                  <c:v>1.24875179619093</c:v>
                </c:pt>
                <c:pt idx="69">
                  <c:v>1.23653029759731</c:v>
                </c:pt>
                <c:pt idx="70">
                  <c:v>1.2344019880252599</c:v>
                </c:pt>
                <c:pt idx="71">
                  <c:v>1.2289116866604901</c:v>
                </c:pt>
                <c:pt idx="72">
                  <c:v>1.2218012897246699</c:v>
                </c:pt>
                <c:pt idx="73">
                  <c:v>1.20413640820015</c:v>
                </c:pt>
                <c:pt idx="74">
                  <c:v>1.2027244365004299</c:v>
                </c:pt>
                <c:pt idx="75">
                  <c:v>1.1934071529302399</c:v>
                </c:pt>
                <c:pt idx="76">
                  <c:v>1.1857909456298601</c:v>
                </c:pt>
                <c:pt idx="77">
                  <c:v>1.18556138365758</c:v>
                </c:pt>
                <c:pt idx="78">
                  <c:v>1.17008383603202</c:v>
                </c:pt>
                <c:pt idx="79">
                  <c:v>1.15278262204024</c:v>
                </c:pt>
                <c:pt idx="80">
                  <c:v>1.1522826073838901</c:v>
                </c:pt>
                <c:pt idx="81">
                  <c:v>1.14284125216941</c:v>
                </c:pt>
                <c:pt idx="82">
                  <c:v>1.1269103385669399</c:v>
                </c:pt>
                <c:pt idx="83">
                  <c:v>1.12616686493342</c:v>
                </c:pt>
                <c:pt idx="84">
                  <c:v>1.1176057718958901</c:v>
                </c:pt>
                <c:pt idx="85">
                  <c:v>1.11078967055308</c:v>
                </c:pt>
                <c:pt idx="86">
                  <c:v>1.1069584801458701</c:v>
                </c:pt>
                <c:pt idx="87">
                  <c:v>1.1052389118044501</c:v>
                </c:pt>
                <c:pt idx="88">
                  <c:v>1.10354779853249</c:v>
                </c:pt>
                <c:pt idx="89">
                  <c:v>1.09494135430856</c:v>
                </c:pt>
                <c:pt idx="90">
                  <c:v>1.0827671766968801</c:v>
                </c:pt>
                <c:pt idx="91">
                  <c:v>1.0808427045601601</c:v>
                </c:pt>
                <c:pt idx="92">
                  <c:v>1.0787665009420899</c:v>
                </c:pt>
                <c:pt idx="93">
                  <c:v>1.07652232733637</c:v>
                </c:pt>
                <c:pt idx="94">
                  <c:v>1.07565209423981</c:v>
                </c:pt>
                <c:pt idx="95">
                  <c:v>1.07042198620774</c:v>
                </c:pt>
                <c:pt idx="96">
                  <c:v>1.0692437667093699</c:v>
                </c:pt>
                <c:pt idx="97">
                  <c:v>1.0659164721229399</c:v>
                </c:pt>
                <c:pt idx="98">
                  <c:v>1.06546927653634</c:v>
                </c:pt>
                <c:pt idx="99">
                  <c:v>1.0648524267363899</c:v>
                </c:pt>
                <c:pt idx="100">
                  <c:v>1.0604561968083099</c:v>
                </c:pt>
                <c:pt idx="101">
                  <c:v>1.0602943746711599</c:v>
                </c:pt>
                <c:pt idx="102">
                  <c:v>1.05958116218364</c:v>
                </c:pt>
                <c:pt idx="103">
                  <c:v>1.05930115277703</c:v>
                </c:pt>
                <c:pt idx="104">
                  <c:v>1.05916298466932</c:v>
                </c:pt>
                <c:pt idx="105">
                  <c:v>1.0546224551319801</c:v>
                </c:pt>
                <c:pt idx="106">
                  <c:v>1.0542960124930301</c:v>
                </c:pt>
                <c:pt idx="107">
                  <c:v>1.05419252765125</c:v>
                </c:pt>
                <c:pt idx="108">
                  <c:v>1.0537813646996801</c:v>
                </c:pt>
                <c:pt idx="109">
                  <c:v>1.0527082824079701</c:v>
                </c:pt>
                <c:pt idx="110">
                  <c:v>1.04063984668752</c:v>
                </c:pt>
                <c:pt idx="111">
                  <c:v>1.03783440354861</c:v>
                </c:pt>
                <c:pt idx="112">
                  <c:v>1.0374272188181299</c:v>
                </c:pt>
                <c:pt idx="113">
                  <c:v>1.03414733467236</c:v>
                </c:pt>
                <c:pt idx="114">
                  <c:v>1.0326636539441101</c:v>
                </c:pt>
                <c:pt idx="115">
                  <c:v>1.0283014714157701</c:v>
                </c:pt>
                <c:pt idx="116">
                  <c:v>1.0278819206632901</c:v>
                </c:pt>
                <c:pt idx="117">
                  <c:v>1.02683557090482</c:v>
                </c:pt>
                <c:pt idx="118">
                  <c:v>1.02523455037226</c:v>
                </c:pt>
                <c:pt idx="119">
                  <c:v>1.02506040015043</c:v>
                </c:pt>
                <c:pt idx="120">
                  <c:v>1.0203257237466901</c:v>
                </c:pt>
                <c:pt idx="121">
                  <c:v>1.0169167681231901</c:v>
                </c:pt>
                <c:pt idx="122">
                  <c:v>1.0139236090331201</c:v>
                </c:pt>
                <c:pt idx="123">
                  <c:v>1.01141280023338</c:v>
                </c:pt>
                <c:pt idx="124">
                  <c:v>1.00810617684218</c:v>
                </c:pt>
                <c:pt idx="125">
                  <c:v>1.00787892249273</c:v>
                </c:pt>
                <c:pt idx="126">
                  <c:v>1.00745889633389</c:v>
                </c:pt>
                <c:pt idx="127">
                  <c:v>1.00734261570095</c:v>
                </c:pt>
                <c:pt idx="128">
                  <c:v>1.00438476869539</c:v>
                </c:pt>
                <c:pt idx="129">
                  <c:v>1.00139277387151</c:v>
                </c:pt>
                <c:pt idx="130">
                  <c:v>0.99885994169838199</c:v>
                </c:pt>
                <c:pt idx="131">
                  <c:v>0.99812567289702603</c:v>
                </c:pt>
                <c:pt idx="132">
                  <c:v>0.997824394581592</c:v>
                </c:pt>
                <c:pt idx="133">
                  <c:v>0.99109607068101102</c:v>
                </c:pt>
                <c:pt idx="134">
                  <c:v>0.99024049739713005</c:v>
                </c:pt>
                <c:pt idx="135">
                  <c:v>0.98830604021327195</c:v>
                </c:pt>
                <c:pt idx="136">
                  <c:v>0.98630058520262898</c:v>
                </c:pt>
                <c:pt idx="137">
                  <c:v>0.98036215643328595</c:v>
                </c:pt>
                <c:pt idx="138">
                  <c:v>0.97504009480425302</c:v>
                </c:pt>
                <c:pt idx="139">
                  <c:v>0.97247562246423203</c:v>
                </c:pt>
                <c:pt idx="140">
                  <c:v>0.96461812072778397</c:v>
                </c:pt>
                <c:pt idx="141">
                  <c:v>0.96447769063275901</c:v>
                </c:pt>
                <c:pt idx="142">
                  <c:v>0.96098697699071101</c:v>
                </c:pt>
                <c:pt idx="143">
                  <c:v>0.95937158554046498</c:v>
                </c:pt>
                <c:pt idx="144">
                  <c:v>0.95532721255989905</c:v>
                </c:pt>
                <c:pt idx="145">
                  <c:v>0.95025134361504404</c:v>
                </c:pt>
                <c:pt idx="146">
                  <c:v>0.94674054032307497</c:v>
                </c:pt>
                <c:pt idx="147">
                  <c:v>0.94399890793414098</c:v>
                </c:pt>
                <c:pt idx="148">
                  <c:v>0.94350822982605598</c:v>
                </c:pt>
                <c:pt idx="149">
                  <c:v>0.94190450329715703</c:v>
                </c:pt>
                <c:pt idx="150">
                  <c:v>0.94043395541342001</c:v>
                </c:pt>
                <c:pt idx="151">
                  <c:v>0.93814577464971804</c:v>
                </c:pt>
                <c:pt idx="152">
                  <c:v>0.93374971068325496</c:v>
                </c:pt>
                <c:pt idx="153">
                  <c:v>0.930466052588096</c:v>
                </c:pt>
                <c:pt idx="154">
                  <c:v>0.92843426370254101</c:v>
                </c:pt>
                <c:pt idx="155">
                  <c:v>0.92778776753422199</c:v>
                </c:pt>
                <c:pt idx="156">
                  <c:v>0.92525864827003002</c:v>
                </c:pt>
                <c:pt idx="157">
                  <c:v>0.92161267422561499</c:v>
                </c:pt>
                <c:pt idx="158">
                  <c:v>0.91711557824656997</c:v>
                </c:pt>
                <c:pt idx="159">
                  <c:v>0.91178943728932604</c:v>
                </c:pt>
                <c:pt idx="160">
                  <c:v>0.91064025363110601</c:v>
                </c:pt>
                <c:pt idx="161">
                  <c:v>0.90917728187100899</c:v>
                </c:pt>
                <c:pt idx="162">
                  <c:v>0.90756112553634505</c:v>
                </c:pt>
                <c:pt idx="163">
                  <c:v>0.90706934432445097</c:v>
                </c:pt>
                <c:pt idx="164">
                  <c:v>0.90580986510636996</c:v>
                </c:pt>
                <c:pt idx="165">
                  <c:v>0.90528329038962196</c:v>
                </c:pt>
                <c:pt idx="166">
                  <c:v>0.90291073762137697</c:v>
                </c:pt>
                <c:pt idx="167">
                  <c:v>0.89903434643042202</c:v>
                </c:pt>
                <c:pt idx="168">
                  <c:v>0.89861880962074103</c:v>
                </c:pt>
                <c:pt idx="169">
                  <c:v>0.89235875709475099</c:v>
                </c:pt>
                <c:pt idx="170">
                  <c:v>0.889484346047963</c:v>
                </c:pt>
                <c:pt idx="171">
                  <c:v>0.88853531936290697</c:v>
                </c:pt>
                <c:pt idx="172">
                  <c:v>0.88825733547419605</c:v>
                </c:pt>
                <c:pt idx="173">
                  <c:v>0.88679195140797396</c:v>
                </c:pt>
                <c:pt idx="174">
                  <c:v>0.886734003689719</c:v>
                </c:pt>
                <c:pt idx="175">
                  <c:v>0.88426823748348005</c:v>
                </c:pt>
                <c:pt idx="176">
                  <c:v>0.88215469501800503</c:v>
                </c:pt>
                <c:pt idx="177">
                  <c:v>0.86917270330447705</c:v>
                </c:pt>
                <c:pt idx="178">
                  <c:v>0.85924657389339198</c:v>
                </c:pt>
                <c:pt idx="179">
                  <c:v>0.845498338169964</c:v>
                </c:pt>
                <c:pt idx="180">
                  <c:v>0.83467395236255204</c:v>
                </c:pt>
                <c:pt idx="181">
                  <c:v>0.83026708220975598</c:v>
                </c:pt>
                <c:pt idx="182">
                  <c:v>0.82567885799559304</c:v>
                </c:pt>
                <c:pt idx="183">
                  <c:v>0.82427770016305502</c:v>
                </c:pt>
                <c:pt idx="184">
                  <c:v>0.82238776589794804</c:v>
                </c:pt>
                <c:pt idx="185">
                  <c:v>0.81547643805438796</c:v>
                </c:pt>
                <c:pt idx="186">
                  <c:v>0.81244617650046902</c:v>
                </c:pt>
                <c:pt idx="187">
                  <c:v>0.81102879534804295</c:v>
                </c:pt>
                <c:pt idx="188">
                  <c:v>0.80758161261444195</c:v>
                </c:pt>
                <c:pt idx="189">
                  <c:v>0.79550644667269599</c:v>
                </c:pt>
                <c:pt idx="190">
                  <c:v>0.78437721663870397</c:v>
                </c:pt>
                <c:pt idx="191">
                  <c:v>0.78157507268914295</c:v>
                </c:pt>
                <c:pt idx="192">
                  <c:v>0.77243924752635795</c:v>
                </c:pt>
                <c:pt idx="193">
                  <c:v>0.76015861040784605</c:v>
                </c:pt>
                <c:pt idx="194">
                  <c:v>0.73094356709457597</c:v>
                </c:pt>
                <c:pt idx="195">
                  <c:v>0.72853546217690901</c:v>
                </c:pt>
                <c:pt idx="196">
                  <c:v>0.71196540464945302</c:v>
                </c:pt>
                <c:pt idx="197">
                  <c:v>0.71173302847834297</c:v>
                </c:pt>
                <c:pt idx="198">
                  <c:v>0.709555534022977</c:v>
                </c:pt>
                <c:pt idx="199">
                  <c:v>0.70937837441450502</c:v>
                </c:pt>
                <c:pt idx="200">
                  <c:v>0.70876377953327296</c:v>
                </c:pt>
                <c:pt idx="201">
                  <c:v>0.70486558429416302</c:v>
                </c:pt>
                <c:pt idx="202">
                  <c:v>0.70023479421201196</c:v>
                </c:pt>
                <c:pt idx="203">
                  <c:v>0.69547096507258599</c:v>
                </c:pt>
                <c:pt idx="204">
                  <c:v>0.69540033419264502</c:v>
                </c:pt>
                <c:pt idx="205">
                  <c:v>0.67378022189597297</c:v>
                </c:pt>
                <c:pt idx="206">
                  <c:v>0.67293160494874105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21808"/>
        <c:axId val="1789030512"/>
      </c:scatterChart>
      <c:valAx>
        <c:axId val="1789021808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30512"/>
        <c:crosses val="autoZero"/>
        <c:crossBetween val="midCat"/>
      </c:valAx>
      <c:valAx>
        <c:axId val="1789030512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39-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אוקלידי'!$AT$8:$AT$214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אוקלידי'!$AU$8:$AU$214</c:f>
              <c:numCache>
                <c:formatCode>General</c:formatCode>
                <c:ptCount val="207"/>
                <c:pt idx="0">
                  <c:v>1.97069942375184</c:v>
                </c:pt>
                <c:pt idx="1">
                  <c:v>1.96533845713825</c:v>
                </c:pt>
                <c:pt idx="2">
                  <c:v>1.9386293608523499</c:v>
                </c:pt>
                <c:pt idx="3">
                  <c:v>1.9299232553586101</c:v>
                </c:pt>
                <c:pt idx="4">
                  <c:v>1.9169397958852701</c:v>
                </c:pt>
                <c:pt idx="5">
                  <c:v>1.90104791144395</c:v>
                </c:pt>
                <c:pt idx="6">
                  <c:v>1.9001609438748099</c:v>
                </c:pt>
                <c:pt idx="7">
                  <c:v>1.8980739509701099</c:v>
                </c:pt>
                <c:pt idx="8">
                  <c:v>1.89615072544785</c:v>
                </c:pt>
                <c:pt idx="9">
                  <c:v>1.8933319238605</c:v>
                </c:pt>
                <c:pt idx="10">
                  <c:v>1.88389486998893</c:v>
                </c:pt>
                <c:pt idx="11">
                  <c:v>1.8662319646618999</c:v>
                </c:pt>
                <c:pt idx="12">
                  <c:v>1.85982422243344</c:v>
                </c:pt>
                <c:pt idx="13">
                  <c:v>1.8570049630529399</c:v>
                </c:pt>
                <c:pt idx="14">
                  <c:v>1.8513524902698699</c:v>
                </c:pt>
                <c:pt idx="15">
                  <c:v>1.82923259551712</c:v>
                </c:pt>
                <c:pt idx="16">
                  <c:v>1.81557494928721</c:v>
                </c:pt>
                <c:pt idx="17">
                  <c:v>1.79369667356104</c:v>
                </c:pt>
                <c:pt idx="18">
                  <c:v>1.7583365820905299</c:v>
                </c:pt>
                <c:pt idx="19">
                  <c:v>1.6287135147546099</c:v>
                </c:pt>
                <c:pt idx="20">
                  <c:v>1.61021032695519</c:v>
                </c:pt>
                <c:pt idx="21">
                  <c:v>1.6046303347325099</c:v>
                </c:pt>
                <c:pt idx="22">
                  <c:v>1.6009761273423999</c:v>
                </c:pt>
                <c:pt idx="23">
                  <c:v>1.58288782971078</c:v>
                </c:pt>
                <c:pt idx="24">
                  <c:v>1.57571538187002</c:v>
                </c:pt>
                <c:pt idx="25">
                  <c:v>1.5729750467858199</c:v>
                </c:pt>
                <c:pt idx="26">
                  <c:v>1.5651935493576701</c:v>
                </c:pt>
                <c:pt idx="27">
                  <c:v>1.54508977352385</c:v>
                </c:pt>
                <c:pt idx="28">
                  <c:v>1.53863485802946</c:v>
                </c:pt>
                <c:pt idx="29">
                  <c:v>1.5379152033002299</c:v>
                </c:pt>
                <c:pt idx="30">
                  <c:v>1.5262968054370301</c:v>
                </c:pt>
                <c:pt idx="31">
                  <c:v>1.52054913590425</c:v>
                </c:pt>
                <c:pt idx="32">
                  <c:v>1.52054913590425</c:v>
                </c:pt>
                <c:pt idx="33">
                  <c:v>1.5151884105861799</c:v>
                </c:pt>
                <c:pt idx="34">
                  <c:v>1.5053028648523299</c:v>
                </c:pt>
                <c:pt idx="35">
                  <c:v>1.49238818968697</c:v>
                </c:pt>
                <c:pt idx="36">
                  <c:v>1.4838485856410799</c:v>
                </c:pt>
                <c:pt idx="37">
                  <c:v>1.45642803298935</c:v>
                </c:pt>
                <c:pt idx="38">
                  <c:v>1.44916875468786</c:v>
                </c:pt>
                <c:pt idx="39">
                  <c:v>1.44716693801729</c:v>
                </c:pt>
                <c:pt idx="40">
                  <c:v>1.4420804991261</c:v>
                </c:pt>
                <c:pt idx="41">
                  <c:v>1.43570689688827</c:v>
                </c:pt>
                <c:pt idx="42">
                  <c:v>1.4298734950905201</c:v>
                </c:pt>
                <c:pt idx="43">
                  <c:v>1.4275806697170901</c:v>
                </c:pt>
                <c:pt idx="44">
                  <c:v>1.42683054893246</c:v>
                </c:pt>
                <c:pt idx="45">
                  <c:v>1.4239388732990601</c:v>
                </c:pt>
                <c:pt idx="46">
                  <c:v>1.4156433294900099</c:v>
                </c:pt>
                <c:pt idx="47">
                  <c:v>1.39187564946019</c:v>
                </c:pt>
                <c:pt idx="48">
                  <c:v>1.38395677605358</c:v>
                </c:pt>
                <c:pt idx="49">
                  <c:v>1.3838022084635599</c:v>
                </c:pt>
                <c:pt idx="50">
                  <c:v>1.3808555383860599</c:v>
                </c:pt>
                <c:pt idx="51">
                  <c:v>1.37997017444708</c:v>
                </c:pt>
                <c:pt idx="52">
                  <c:v>1.3785188754726201</c:v>
                </c:pt>
                <c:pt idx="53">
                  <c:v>1.3617002903155999</c:v>
                </c:pt>
                <c:pt idx="54">
                  <c:v>1.3515767627672499</c:v>
                </c:pt>
                <c:pt idx="55">
                  <c:v>1.3419474595155301</c:v>
                </c:pt>
                <c:pt idx="56">
                  <c:v>1.3124097470376299</c:v>
                </c:pt>
                <c:pt idx="57">
                  <c:v>1.3011316319400099</c:v>
                </c:pt>
                <c:pt idx="58">
                  <c:v>1.27668949757679</c:v>
                </c:pt>
                <c:pt idx="59">
                  <c:v>1.2752609589417201</c:v>
                </c:pt>
                <c:pt idx="60">
                  <c:v>1.27405669796987</c:v>
                </c:pt>
                <c:pt idx="61">
                  <c:v>1.2677640522306399</c:v>
                </c:pt>
                <c:pt idx="62">
                  <c:v>1.26220128168799</c:v>
                </c:pt>
                <c:pt idx="63">
                  <c:v>1.2603867333599801</c:v>
                </c:pt>
                <c:pt idx="64">
                  <c:v>1.25654729126048</c:v>
                </c:pt>
                <c:pt idx="65">
                  <c:v>1.2466847570085</c:v>
                </c:pt>
                <c:pt idx="66">
                  <c:v>1.2442666504511799</c:v>
                </c:pt>
                <c:pt idx="67">
                  <c:v>1.2422340743391</c:v>
                </c:pt>
                <c:pt idx="68">
                  <c:v>1.2302082559980101</c:v>
                </c:pt>
                <c:pt idx="69">
                  <c:v>1.2284575154392501</c:v>
                </c:pt>
                <c:pt idx="70">
                  <c:v>1.2202360014202001</c:v>
                </c:pt>
                <c:pt idx="71">
                  <c:v>1.2009000089692601</c:v>
                </c:pt>
                <c:pt idx="72">
                  <c:v>1.18805422943429</c:v>
                </c:pt>
                <c:pt idx="73">
                  <c:v>1.17995996280659</c:v>
                </c:pt>
                <c:pt idx="74">
                  <c:v>1.17611595434182</c:v>
                </c:pt>
                <c:pt idx="75">
                  <c:v>1.16893358284928</c:v>
                </c:pt>
                <c:pt idx="76">
                  <c:v>1.1592509405938101</c:v>
                </c:pt>
                <c:pt idx="77">
                  <c:v>1.1570410481884801</c:v>
                </c:pt>
                <c:pt idx="78">
                  <c:v>1.1548052826445101</c:v>
                </c:pt>
                <c:pt idx="79">
                  <c:v>1.14778194051529</c:v>
                </c:pt>
                <c:pt idx="80">
                  <c:v>1.1401584388496699</c:v>
                </c:pt>
                <c:pt idx="81">
                  <c:v>1.13595177842439</c:v>
                </c:pt>
                <c:pt idx="82">
                  <c:v>1.1260666480932899</c:v>
                </c:pt>
                <c:pt idx="83">
                  <c:v>1.11900319253262</c:v>
                </c:pt>
                <c:pt idx="84">
                  <c:v>1.11094213610998</c:v>
                </c:pt>
                <c:pt idx="85">
                  <c:v>1.1085324978364599</c:v>
                </c:pt>
                <c:pt idx="86">
                  <c:v>1.10302475541622</c:v>
                </c:pt>
                <c:pt idx="87">
                  <c:v>1.0913609660803001</c:v>
                </c:pt>
                <c:pt idx="88">
                  <c:v>1.08759715830073</c:v>
                </c:pt>
                <c:pt idx="89">
                  <c:v>1.0787571167096099</c:v>
                </c:pt>
                <c:pt idx="90">
                  <c:v>1.0785215805097199</c:v>
                </c:pt>
                <c:pt idx="91">
                  <c:v>1.07708831886723</c:v>
                </c:pt>
                <c:pt idx="92">
                  <c:v>1.0697622976425201</c:v>
                </c:pt>
                <c:pt idx="93">
                  <c:v>1.0686244492786401</c:v>
                </c:pt>
                <c:pt idx="94">
                  <c:v>1.06464949739729</c:v>
                </c:pt>
                <c:pt idx="95">
                  <c:v>1.0645347233021401</c:v>
                </c:pt>
                <c:pt idx="96">
                  <c:v>1.06360871313426</c:v>
                </c:pt>
                <c:pt idx="97">
                  <c:v>1.06137750201058</c:v>
                </c:pt>
                <c:pt idx="98">
                  <c:v>1.06076431026964</c:v>
                </c:pt>
                <c:pt idx="99">
                  <c:v>1.05930115277703</c:v>
                </c:pt>
                <c:pt idx="100">
                  <c:v>1.0584759510046</c:v>
                </c:pt>
                <c:pt idx="101">
                  <c:v>1.0574413676135199</c:v>
                </c:pt>
                <c:pt idx="102">
                  <c:v>1.0548785214613201</c:v>
                </c:pt>
                <c:pt idx="103">
                  <c:v>1.0547443465626201</c:v>
                </c:pt>
                <c:pt idx="104">
                  <c:v>1.05309837129166</c:v>
                </c:pt>
                <c:pt idx="105">
                  <c:v>1.0523246877401999</c:v>
                </c:pt>
                <c:pt idx="106">
                  <c:v>1.05086698567486</c:v>
                </c:pt>
                <c:pt idx="107">
                  <c:v>1.04398218829079</c:v>
                </c:pt>
                <c:pt idx="108">
                  <c:v>1.0430964432877701</c:v>
                </c:pt>
                <c:pt idx="109">
                  <c:v>1.03414733467236</c:v>
                </c:pt>
                <c:pt idx="110">
                  <c:v>1.0314430815217901</c:v>
                </c:pt>
                <c:pt idx="111">
                  <c:v>1.02679292706312</c:v>
                </c:pt>
                <c:pt idx="112">
                  <c:v>1.0247098072666101</c:v>
                </c:pt>
                <c:pt idx="113">
                  <c:v>1.0231450104830599</c:v>
                </c:pt>
                <c:pt idx="114">
                  <c:v>1.02168534812684</c:v>
                </c:pt>
                <c:pt idx="115">
                  <c:v>1.02016682572957</c:v>
                </c:pt>
                <c:pt idx="116">
                  <c:v>1.0161001464111501</c:v>
                </c:pt>
                <c:pt idx="117">
                  <c:v>1.01327755882225</c:v>
                </c:pt>
                <c:pt idx="118">
                  <c:v>1.01290260125498</c:v>
                </c:pt>
                <c:pt idx="119">
                  <c:v>1.01195895940831</c:v>
                </c:pt>
                <c:pt idx="120">
                  <c:v>1.0087703144472799</c:v>
                </c:pt>
                <c:pt idx="121">
                  <c:v>1.0087081686883099</c:v>
                </c:pt>
                <c:pt idx="122">
                  <c:v>1.0053317785086899</c:v>
                </c:pt>
                <c:pt idx="123">
                  <c:v>1.00439841004404</c:v>
                </c:pt>
                <c:pt idx="124">
                  <c:v>1.00009276600236</c:v>
                </c:pt>
                <c:pt idx="125">
                  <c:v>0.98940781008698597</c:v>
                </c:pt>
                <c:pt idx="126">
                  <c:v>0.98940781008698597</c:v>
                </c:pt>
                <c:pt idx="127">
                  <c:v>0.98851990693119995</c:v>
                </c:pt>
                <c:pt idx="128">
                  <c:v>0.98296500132002496</c:v>
                </c:pt>
                <c:pt idx="129">
                  <c:v>0.98071190048105605</c:v>
                </c:pt>
                <c:pt idx="130">
                  <c:v>0.97901529562421996</c:v>
                </c:pt>
                <c:pt idx="131">
                  <c:v>0.97843648732307198</c:v>
                </c:pt>
                <c:pt idx="132">
                  <c:v>0.97611034084623305</c:v>
                </c:pt>
                <c:pt idx="133">
                  <c:v>0.97573689657386897</c:v>
                </c:pt>
                <c:pt idx="134">
                  <c:v>0.97535914687969305</c:v>
                </c:pt>
                <c:pt idx="135">
                  <c:v>0.972382852252483</c:v>
                </c:pt>
                <c:pt idx="136">
                  <c:v>0.96675980624578906</c:v>
                </c:pt>
                <c:pt idx="137">
                  <c:v>0.96424019140967698</c:v>
                </c:pt>
                <c:pt idx="138">
                  <c:v>0.963709439279125</c:v>
                </c:pt>
                <c:pt idx="139">
                  <c:v>0.95925863500938602</c:v>
                </c:pt>
                <c:pt idx="140">
                  <c:v>0.95816804788865195</c:v>
                </c:pt>
                <c:pt idx="141">
                  <c:v>0.95590267795183104</c:v>
                </c:pt>
                <c:pt idx="142">
                  <c:v>0.95533840871993103</c:v>
                </c:pt>
                <c:pt idx="143">
                  <c:v>0.955114967125819</c:v>
                </c:pt>
                <c:pt idx="144">
                  <c:v>0.94921518727780396</c:v>
                </c:pt>
                <c:pt idx="145">
                  <c:v>0.94063445721305305</c:v>
                </c:pt>
                <c:pt idx="146">
                  <c:v>0.93850020861389405</c:v>
                </c:pt>
                <c:pt idx="147">
                  <c:v>0.93585176041863705</c:v>
                </c:pt>
                <c:pt idx="148">
                  <c:v>0.93132258145338598</c:v>
                </c:pt>
                <c:pt idx="149">
                  <c:v>0.930185374429502</c:v>
                </c:pt>
                <c:pt idx="150">
                  <c:v>0.92934574082533905</c:v>
                </c:pt>
                <c:pt idx="151">
                  <c:v>0.92746553117151598</c:v>
                </c:pt>
                <c:pt idx="152">
                  <c:v>0.92673686840097103</c:v>
                </c:pt>
                <c:pt idx="153">
                  <c:v>0.92526815646292904</c:v>
                </c:pt>
                <c:pt idx="154">
                  <c:v>0.925088375184694</c:v>
                </c:pt>
                <c:pt idx="155">
                  <c:v>0.92478744810423597</c:v>
                </c:pt>
                <c:pt idx="156">
                  <c:v>0.91701069343244401</c:v>
                </c:pt>
                <c:pt idx="157">
                  <c:v>0.91427759613173998</c:v>
                </c:pt>
                <c:pt idx="158">
                  <c:v>0.91042136065452395</c:v>
                </c:pt>
                <c:pt idx="159">
                  <c:v>0.90662712281583901</c:v>
                </c:pt>
                <c:pt idx="160">
                  <c:v>0.90419565025040705</c:v>
                </c:pt>
                <c:pt idx="161">
                  <c:v>0.90298872400416696</c:v>
                </c:pt>
                <c:pt idx="162">
                  <c:v>0.90289862804502596</c:v>
                </c:pt>
                <c:pt idx="163">
                  <c:v>0.90212876931685904</c:v>
                </c:pt>
                <c:pt idx="164">
                  <c:v>0.90012413455449802</c:v>
                </c:pt>
                <c:pt idx="165">
                  <c:v>0.89850726410111703</c:v>
                </c:pt>
                <c:pt idx="166">
                  <c:v>0.89603856397731596</c:v>
                </c:pt>
                <c:pt idx="167">
                  <c:v>0.89540565452661502</c:v>
                </c:pt>
                <c:pt idx="168">
                  <c:v>0.89229123448685599</c:v>
                </c:pt>
                <c:pt idx="169">
                  <c:v>0.88599194798098801</c:v>
                </c:pt>
                <c:pt idx="170">
                  <c:v>0.88560734928042195</c:v>
                </c:pt>
                <c:pt idx="171">
                  <c:v>0.88451643931510404</c:v>
                </c:pt>
                <c:pt idx="172">
                  <c:v>0.88216018212131797</c:v>
                </c:pt>
                <c:pt idx="173">
                  <c:v>0.87896301196467297</c:v>
                </c:pt>
                <c:pt idx="174">
                  <c:v>0.87870593664949803</c:v>
                </c:pt>
                <c:pt idx="175">
                  <c:v>0.87598546691274903</c:v>
                </c:pt>
                <c:pt idx="176">
                  <c:v>0.86761288403222603</c:v>
                </c:pt>
                <c:pt idx="177">
                  <c:v>0.86697618425550504</c:v>
                </c:pt>
                <c:pt idx="178">
                  <c:v>0.858750656671457</c:v>
                </c:pt>
                <c:pt idx="179">
                  <c:v>0.84352750925520004</c:v>
                </c:pt>
                <c:pt idx="180">
                  <c:v>0.82782716376126297</c:v>
                </c:pt>
                <c:pt idx="181">
                  <c:v>0.82491181541452296</c:v>
                </c:pt>
                <c:pt idx="182">
                  <c:v>0.81907753759141999</c:v>
                </c:pt>
                <c:pt idx="183">
                  <c:v>0.81813787013388894</c:v>
                </c:pt>
                <c:pt idx="184">
                  <c:v>0.81580683438928103</c:v>
                </c:pt>
                <c:pt idx="185">
                  <c:v>0.81547606647215598</c:v>
                </c:pt>
                <c:pt idx="186">
                  <c:v>0.80769225750440699</c:v>
                </c:pt>
                <c:pt idx="187">
                  <c:v>0.806834869671477</c:v>
                </c:pt>
                <c:pt idx="188">
                  <c:v>0.804391077232123</c:v>
                </c:pt>
                <c:pt idx="189">
                  <c:v>0.78116529343077001</c:v>
                </c:pt>
                <c:pt idx="190">
                  <c:v>0.77816238399455495</c:v>
                </c:pt>
                <c:pt idx="191">
                  <c:v>0.77485556824971902</c:v>
                </c:pt>
                <c:pt idx="192">
                  <c:v>0.769733306803002</c:v>
                </c:pt>
                <c:pt idx="193">
                  <c:v>0.753952264345361</c:v>
                </c:pt>
                <c:pt idx="194">
                  <c:v>0.72581689380932601</c:v>
                </c:pt>
                <c:pt idx="195">
                  <c:v>0.72336560314158704</c:v>
                </c:pt>
                <c:pt idx="196">
                  <c:v>0.70700891582297598</c:v>
                </c:pt>
                <c:pt idx="197">
                  <c:v>0.70571373013899896</c:v>
                </c:pt>
                <c:pt idx="198">
                  <c:v>0.70565071849472205</c:v>
                </c:pt>
                <c:pt idx="199">
                  <c:v>0.70526254894006801</c:v>
                </c:pt>
                <c:pt idx="200">
                  <c:v>0.70305107737265604</c:v>
                </c:pt>
                <c:pt idx="201">
                  <c:v>0.69594513790887402</c:v>
                </c:pt>
                <c:pt idx="202">
                  <c:v>0.695813884400307</c:v>
                </c:pt>
                <c:pt idx="203">
                  <c:v>0.68112674899801195</c:v>
                </c:pt>
                <c:pt idx="204">
                  <c:v>0.67920953568358</c:v>
                </c:pt>
                <c:pt idx="205">
                  <c:v>0.66792519084318502</c:v>
                </c:pt>
                <c:pt idx="206">
                  <c:v>0.66776986843866404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23440"/>
        <c:axId val="1789023984"/>
      </c:scatterChart>
      <c:valAx>
        <c:axId val="1789023440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23984"/>
        <c:crosses val="autoZero"/>
        <c:crossBetween val="midCat"/>
      </c:valAx>
      <c:valAx>
        <c:axId val="1789023984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45-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מנהטן'!$A$5:$A$211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מנהטן'!$B$5:$B$211</c:f>
              <c:numCache>
                <c:formatCode>General</c:formatCode>
                <c:ptCount val="207"/>
                <c:pt idx="0">
                  <c:v>7.0326492890000001</c:v>
                </c:pt>
                <c:pt idx="1">
                  <c:v>6.8838899939999996</c:v>
                </c:pt>
                <c:pt idx="2">
                  <c:v>6.8246641989999999</c:v>
                </c:pt>
                <c:pt idx="3">
                  <c:v>6.7625789080000001</c:v>
                </c:pt>
                <c:pt idx="4">
                  <c:v>6.6474441630000003</c:v>
                </c:pt>
                <c:pt idx="5">
                  <c:v>6.6052549840000001</c:v>
                </c:pt>
                <c:pt idx="6">
                  <c:v>6.5185019029999998</c:v>
                </c:pt>
                <c:pt idx="7">
                  <c:v>6.5173785290000001</c:v>
                </c:pt>
                <c:pt idx="8">
                  <c:v>6.4563988820000002</c:v>
                </c:pt>
                <c:pt idx="9">
                  <c:v>6.4444739970000002</c:v>
                </c:pt>
                <c:pt idx="10">
                  <c:v>6.3537907139999996</c:v>
                </c:pt>
                <c:pt idx="11">
                  <c:v>6.3206997720000002</c:v>
                </c:pt>
                <c:pt idx="12">
                  <c:v>6.149919476</c:v>
                </c:pt>
                <c:pt idx="13">
                  <c:v>6.1267558160000002</c:v>
                </c:pt>
                <c:pt idx="14">
                  <c:v>6.0450057580000003</c:v>
                </c:pt>
                <c:pt idx="15">
                  <c:v>6.0449310929999998</c:v>
                </c:pt>
                <c:pt idx="16">
                  <c:v>5.7597831380000004</c:v>
                </c:pt>
                <c:pt idx="17">
                  <c:v>5.7149433529999998</c:v>
                </c:pt>
                <c:pt idx="18">
                  <c:v>5.6421432810000001</c:v>
                </c:pt>
                <c:pt idx="19">
                  <c:v>5.407213864</c:v>
                </c:pt>
                <c:pt idx="20">
                  <c:v>5.2039560590000002</c:v>
                </c:pt>
                <c:pt idx="21">
                  <c:v>5.1889766210000001</c:v>
                </c:pt>
                <c:pt idx="22">
                  <c:v>5.1291160280000003</c:v>
                </c:pt>
                <c:pt idx="23">
                  <c:v>5.1252635980000001</c:v>
                </c:pt>
                <c:pt idx="24">
                  <c:v>5.0920035449999999</c:v>
                </c:pt>
                <c:pt idx="25">
                  <c:v>5.076845402</c:v>
                </c:pt>
                <c:pt idx="26">
                  <c:v>5.0747129129999999</c:v>
                </c:pt>
                <c:pt idx="27">
                  <c:v>5.0513070039999999</c:v>
                </c:pt>
                <c:pt idx="28">
                  <c:v>4.9429930339999997</c:v>
                </c:pt>
                <c:pt idx="29">
                  <c:v>4.942242952</c:v>
                </c:pt>
                <c:pt idx="30">
                  <c:v>4.6968317400000004</c:v>
                </c:pt>
                <c:pt idx="31">
                  <c:v>4.6905226679999998</c:v>
                </c:pt>
                <c:pt idx="32">
                  <c:v>4.6781284669999996</c:v>
                </c:pt>
                <c:pt idx="33">
                  <c:v>4.675724657</c:v>
                </c:pt>
                <c:pt idx="34">
                  <c:v>4.6362717910000004</c:v>
                </c:pt>
                <c:pt idx="35">
                  <c:v>4.6236817690000001</c:v>
                </c:pt>
                <c:pt idx="36">
                  <c:v>4.6191536400000004</c:v>
                </c:pt>
                <c:pt idx="37">
                  <c:v>4.5158845029999997</c:v>
                </c:pt>
                <c:pt idx="38">
                  <c:v>4.475259769</c:v>
                </c:pt>
                <c:pt idx="39">
                  <c:v>4.4602134109999998</c:v>
                </c:pt>
                <c:pt idx="40">
                  <c:v>4.445512688</c:v>
                </c:pt>
                <c:pt idx="41">
                  <c:v>4.4106111849999996</c:v>
                </c:pt>
                <c:pt idx="42">
                  <c:v>4.4042578649999999</c:v>
                </c:pt>
                <c:pt idx="43">
                  <c:v>4.3940822749999997</c:v>
                </c:pt>
                <c:pt idx="44">
                  <c:v>4.3927526480000001</c:v>
                </c:pt>
                <c:pt idx="45">
                  <c:v>4.35845153</c:v>
                </c:pt>
                <c:pt idx="46">
                  <c:v>4.35845153</c:v>
                </c:pt>
                <c:pt idx="47">
                  <c:v>4.3549185670000004</c:v>
                </c:pt>
                <c:pt idx="48">
                  <c:v>4.3526724809999999</c:v>
                </c:pt>
                <c:pt idx="49">
                  <c:v>4.3520079799999998</c:v>
                </c:pt>
                <c:pt idx="50">
                  <c:v>4.3304320030000003</c:v>
                </c:pt>
                <c:pt idx="51">
                  <c:v>4.2331240619999999</c:v>
                </c:pt>
                <c:pt idx="52">
                  <c:v>4.2314924950000004</c:v>
                </c:pt>
                <c:pt idx="53">
                  <c:v>4.21876549</c:v>
                </c:pt>
                <c:pt idx="54">
                  <c:v>4.202582864</c:v>
                </c:pt>
                <c:pt idx="55">
                  <c:v>4.1739203610000004</c:v>
                </c:pt>
                <c:pt idx="56">
                  <c:v>4.1030681820000003</c:v>
                </c:pt>
                <c:pt idx="57">
                  <c:v>4.0779321910000004</c:v>
                </c:pt>
                <c:pt idx="58">
                  <c:v>4.0296209369999998</c:v>
                </c:pt>
                <c:pt idx="59">
                  <c:v>4.0170962670000003</c:v>
                </c:pt>
                <c:pt idx="60">
                  <c:v>4.0122149550000001</c:v>
                </c:pt>
                <c:pt idx="61">
                  <c:v>4.0041239739999996</c:v>
                </c:pt>
                <c:pt idx="62">
                  <c:v>3.984949528</c:v>
                </c:pt>
                <c:pt idx="63">
                  <c:v>3.983210674</c:v>
                </c:pt>
                <c:pt idx="64">
                  <c:v>3.978945462</c:v>
                </c:pt>
                <c:pt idx="65">
                  <c:v>3.963280508</c:v>
                </c:pt>
                <c:pt idx="66">
                  <c:v>3.9532436949999998</c:v>
                </c:pt>
                <c:pt idx="67">
                  <c:v>3.9426330680000001</c:v>
                </c:pt>
                <c:pt idx="68">
                  <c:v>3.9229372179999999</c:v>
                </c:pt>
                <c:pt idx="69">
                  <c:v>3.897126799</c:v>
                </c:pt>
                <c:pt idx="70">
                  <c:v>3.8661870700000001</c:v>
                </c:pt>
                <c:pt idx="71">
                  <c:v>3.8448529480000002</c:v>
                </c:pt>
                <c:pt idx="72">
                  <c:v>3.82111818</c:v>
                </c:pt>
                <c:pt idx="73">
                  <c:v>3.800591507</c:v>
                </c:pt>
                <c:pt idx="74">
                  <c:v>3.7761031439999999</c:v>
                </c:pt>
                <c:pt idx="75">
                  <c:v>3.7600450969999999</c:v>
                </c:pt>
                <c:pt idx="76">
                  <c:v>3.7477050639999998</c:v>
                </c:pt>
                <c:pt idx="77">
                  <c:v>3.7433294350000001</c:v>
                </c:pt>
                <c:pt idx="78">
                  <c:v>3.7312163030000001</c:v>
                </c:pt>
                <c:pt idx="79">
                  <c:v>3.6929959120000002</c:v>
                </c:pt>
                <c:pt idx="80">
                  <c:v>3.691546803</c:v>
                </c:pt>
                <c:pt idx="81">
                  <c:v>3.636633727</c:v>
                </c:pt>
                <c:pt idx="82">
                  <c:v>3.6042314530000001</c:v>
                </c:pt>
                <c:pt idx="83">
                  <c:v>3.584536145</c:v>
                </c:pt>
                <c:pt idx="84">
                  <c:v>3.5470691859999999</c:v>
                </c:pt>
                <c:pt idx="85">
                  <c:v>3.5444880639999998</c:v>
                </c:pt>
                <c:pt idx="86">
                  <c:v>3.5298992070000001</c:v>
                </c:pt>
                <c:pt idx="87">
                  <c:v>3.5198939039999999</c:v>
                </c:pt>
                <c:pt idx="88">
                  <c:v>3.5119406259999999</c:v>
                </c:pt>
                <c:pt idx="89">
                  <c:v>3.4928022030000001</c:v>
                </c:pt>
                <c:pt idx="90">
                  <c:v>3.4765515320000002</c:v>
                </c:pt>
                <c:pt idx="91">
                  <c:v>3.4685591680000001</c:v>
                </c:pt>
                <c:pt idx="92">
                  <c:v>3.4668890079999999</c:v>
                </c:pt>
                <c:pt idx="93">
                  <c:v>3.4605167419999998</c:v>
                </c:pt>
                <c:pt idx="94">
                  <c:v>3.4580597929999999</c:v>
                </c:pt>
                <c:pt idx="95">
                  <c:v>3.4506856149999998</c:v>
                </c:pt>
                <c:pt idx="96">
                  <c:v>3.4283167360000002</c:v>
                </c:pt>
                <c:pt idx="97">
                  <c:v>3.4240171230000001</c:v>
                </c:pt>
                <c:pt idx="98">
                  <c:v>3.4186307349999998</c:v>
                </c:pt>
                <c:pt idx="99">
                  <c:v>3.4097413140000001</c:v>
                </c:pt>
                <c:pt idx="100">
                  <c:v>3.4090197330000001</c:v>
                </c:pt>
                <c:pt idx="101">
                  <c:v>3.3973330989999999</c:v>
                </c:pt>
                <c:pt idx="102">
                  <c:v>3.3933332960000002</c:v>
                </c:pt>
                <c:pt idx="103">
                  <c:v>3.3831946550000001</c:v>
                </c:pt>
                <c:pt idx="104">
                  <c:v>3.3725275460000002</c:v>
                </c:pt>
                <c:pt idx="105">
                  <c:v>3.3715599279999999</c:v>
                </c:pt>
                <c:pt idx="106">
                  <c:v>3.3624949320000002</c:v>
                </c:pt>
                <c:pt idx="107">
                  <c:v>3.3484437140000001</c:v>
                </c:pt>
                <c:pt idx="108">
                  <c:v>3.3359583540000002</c:v>
                </c:pt>
                <c:pt idx="109">
                  <c:v>3.3302101890000002</c:v>
                </c:pt>
                <c:pt idx="110">
                  <c:v>3.323743157</c:v>
                </c:pt>
                <c:pt idx="111">
                  <c:v>3.290697523</c:v>
                </c:pt>
                <c:pt idx="112">
                  <c:v>3.1736178220000002</c:v>
                </c:pt>
                <c:pt idx="113">
                  <c:v>3.169998337</c:v>
                </c:pt>
                <c:pt idx="114">
                  <c:v>3.1629137040000002</c:v>
                </c:pt>
                <c:pt idx="115">
                  <c:v>3.154973096</c:v>
                </c:pt>
                <c:pt idx="116">
                  <c:v>3.148400724</c:v>
                </c:pt>
                <c:pt idx="117">
                  <c:v>3.147508432</c:v>
                </c:pt>
                <c:pt idx="118">
                  <c:v>3.1355595919999999</c:v>
                </c:pt>
                <c:pt idx="119">
                  <c:v>3.1203582339999998</c:v>
                </c:pt>
                <c:pt idx="120">
                  <c:v>3.0898561039999999</c:v>
                </c:pt>
                <c:pt idx="121">
                  <c:v>3.063576393</c:v>
                </c:pt>
                <c:pt idx="122">
                  <c:v>3.0363875290000002</c:v>
                </c:pt>
                <c:pt idx="123">
                  <c:v>3.027475371</c:v>
                </c:pt>
                <c:pt idx="124">
                  <c:v>3.0209666570000002</c:v>
                </c:pt>
                <c:pt idx="125">
                  <c:v>3.0202462919999999</c:v>
                </c:pt>
                <c:pt idx="126">
                  <c:v>3.0051222759999998</c:v>
                </c:pt>
                <c:pt idx="127">
                  <c:v>2.9659508469999998</c:v>
                </c:pt>
                <c:pt idx="128">
                  <c:v>2.9546903609999999</c:v>
                </c:pt>
                <c:pt idx="129">
                  <c:v>2.9395008850000002</c:v>
                </c:pt>
                <c:pt idx="130">
                  <c:v>2.9253095010000001</c:v>
                </c:pt>
                <c:pt idx="131">
                  <c:v>2.908536148</c:v>
                </c:pt>
                <c:pt idx="132">
                  <c:v>2.9047597970000001</c:v>
                </c:pt>
                <c:pt idx="133">
                  <c:v>2.9035056309999998</c:v>
                </c:pt>
                <c:pt idx="134">
                  <c:v>2.8976059759999999</c:v>
                </c:pt>
                <c:pt idx="135">
                  <c:v>2.8796122739999999</c:v>
                </c:pt>
                <c:pt idx="136">
                  <c:v>2.877690732</c:v>
                </c:pt>
                <c:pt idx="137">
                  <c:v>2.8618522949999998</c:v>
                </c:pt>
                <c:pt idx="138">
                  <c:v>2.8556148979999998</c:v>
                </c:pt>
                <c:pt idx="139">
                  <c:v>2.7928346749999999</c:v>
                </c:pt>
                <c:pt idx="140">
                  <c:v>2.7444883139999998</c:v>
                </c:pt>
                <c:pt idx="141">
                  <c:v>2.7349304779999999</c:v>
                </c:pt>
                <c:pt idx="142">
                  <c:v>2.7251770390000001</c:v>
                </c:pt>
                <c:pt idx="143">
                  <c:v>2.7054803230000002</c:v>
                </c:pt>
                <c:pt idx="144">
                  <c:v>2.7054803230000002</c:v>
                </c:pt>
                <c:pt idx="145">
                  <c:v>2.7013550319999999</c:v>
                </c:pt>
                <c:pt idx="146">
                  <c:v>2.7011402580000001</c:v>
                </c:pt>
                <c:pt idx="147">
                  <c:v>2.70061902</c:v>
                </c:pt>
                <c:pt idx="148">
                  <c:v>2.6931500829999999</c:v>
                </c:pt>
                <c:pt idx="149">
                  <c:v>2.6919467259999998</c:v>
                </c:pt>
                <c:pt idx="150">
                  <c:v>2.6863437320000001</c:v>
                </c:pt>
                <c:pt idx="151">
                  <c:v>2.6818843540000001</c:v>
                </c:pt>
                <c:pt idx="152">
                  <c:v>2.6667560620000001</c:v>
                </c:pt>
                <c:pt idx="153">
                  <c:v>2.665024737</c:v>
                </c:pt>
                <c:pt idx="154">
                  <c:v>2.6455854900000002</c:v>
                </c:pt>
                <c:pt idx="155">
                  <c:v>2.6446794260000002</c:v>
                </c:pt>
                <c:pt idx="156">
                  <c:v>2.6442498790000002</c:v>
                </c:pt>
                <c:pt idx="157">
                  <c:v>2.6429793680000002</c:v>
                </c:pt>
                <c:pt idx="158">
                  <c:v>2.6425156919999999</c:v>
                </c:pt>
                <c:pt idx="159">
                  <c:v>2.633502655</c:v>
                </c:pt>
                <c:pt idx="160">
                  <c:v>2.6243914419999999</c:v>
                </c:pt>
                <c:pt idx="161">
                  <c:v>2.621498383</c:v>
                </c:pt>
                <c:pt idx="162">
                  <c:v>2.5842551720000002</c:v>
                </c:pt>
                <c:pt idx="163">
                  <c:v>2.5673674790000001</c:v>
                </c:pt>
                <c:pt idx="164">
                  <c:v>2.5568487370000001</c:v>
                </c:pt>
                <c:pt idx="165">
                  <c:v>2.5525765250000001</c:v>
                </c:pt>
                <c:pt idx="166">
                  <c:v>2.5510978209999999</c:v>
                </c:pt>
                <c:pt idx="167">
                  <c:v>2.5493345820000002</c:v>
                </c:pt>
                <c:pt idx="168">
                  <c:v>2.547247483</c:v>
                </c:pt>
                <c:pt idx="169">
                  <c:v>2.5109715700000002</c:v>
                </c:pt>
                <c:pt idx="170">
                  <c:v>2.5067432670000001</c:v>
                </c:pt>
                <c:pt idx="171">
                  <c:v>2.502658614</c:v>
                </c:pt>
                <c:pt idx="172">
                  <c:v>2.4807035599999998</c:v>
                </c:pt>
                <c:pt idx="173">
                  <c:v>2.476417278</c:v>
                </c:pt>
                <c:pt idx="174">
                  <c:v>2.4745018999999999</c:v>
                </c:pt>
                <c:pt idx="175">
                  <c:v>2.468993663</c:v>
                </c:pt>
                <c:pt idx="176">
                  <c:v>2.442811055</c:v>
                </c:pt>
                <c:pt idx="177">
                  <c:v>2.4384016060000002</c:v>
                </c:pt>
                <c:pt idx="178">
                  <c:v>2.4353321229999998</c:v>
                </c:pt>
                <c:pt idx="179">
                  <c:v>2.4285284420000002</c:v>
                </c:pt>
                <c:pt idx="180">
                  <c:v>2.4153221120000001</c:v>
                </c:pt>
                <c:pt idx="181">
                  <c:v>2.4124721180000002</c:v>
                </c:pt>
                <c:pt idx="182">
                  <c:v>2.4026581660000002</c:v>
                </c:pt>
                <c:pt idx="183">
                  <c:v>2.3950901899999999</c:v>
                </c:pt>
                <c:pt idx="184">
                  <c:v>2.373333455</c:v>
                </c:pt>
                <c:pt idx="185">
                  <c:v>2.371001015</c:v>
                </c:pt>
                <c:pt idx="186">
                  <c:v>2.3678141080000001</c:v>
                </c:pt>
                <c:pt idx="187">
                  <c:v>2.343121923</c:v>
                </c:pt>
                <c:pt idx="188">
                  <c:v>2.3200143830000002</c:v>
                </c:pt>
                <c:pt idx="189">
                  <c:v>2.3147793230000002</c:v>
                </c:pt>
                <c:pt idx="190">
                  <c:v>2.3107202889999998</c:v>
                </c:pt>
                <c:pt idx="191">
                  <c:v>2.274101537</c:v>
                </c:pt>
                <c:pt idx="192">
                  <c:v>2.2550081280000001</c:v>
                </c:pt>
                <c:pt idx="193">
                  <c:v>2.252611409</c:v>
                </c:pt>
                <c:pt idx="194">
                  <c:v>2.2512877900000001</c:v>
                </c:pt>
                <c:pt idx="195">
                  <c:v>2.2471640349999999</c:v>
                </c:pt>
                <c:pt idx="196">
                  <c:v>2.2445301</c:v>
                </c:pt>
                <c:pt idx="197">
                  <c:v>2.2305309069999999</c:v>
                </c:pt>
                <c:pt idx="198">
                  <c:v>2.2278680999999998</c:v>
                </c:pt>
                <c:pt idx="199">
                  <c:v>2.2207300000000001</c:v>
                </c:pt>
                <c:pt idx="200">
                  <c:v>2.2162242860000001</c:v>
                </c:pt>
                <c:pt idx="201">
                  <c:v>2.2115216559999999</c:v>
                </c:pt>
                <c:pt idx="202">
                  <c:v>2.1499768100000001</c:v>
                </c:pt>
                <c:pt idx="203">
                  <c:v>2.1419667709999999</c:v>
                </c:pt>
                <c:pt idx="204">
                  <c:v>2.1406800709999998</c:v>
                </c:pt>
                <c:pt idx="205">
                  <c:v>2.1395738679999998</c:v>
                </c:pt>
                <c:pt idx="206">
                  <c:v>2.1369212970000002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67856"/>
        <c:axId val="1794077648"/>
      </c:scatterChart>
      <c:valAx>
        <c:axId val="1794067856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77648"/>
        <c:crosses val="autoZero"/>
        <c:crossBetween val="midCat"/>
      </c:valAx>
      <c:valAx>
        <c:axId val="1794077648"/>
        <c:scaling>
          <c:orientation val="minMax"/>
          <c:max val="7.1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48-</a:t>
            </a:r>
            <a:r>
              <a:rPr lang="en-GB" baseline="0"/>
              <a:t> distance decending graph</a:t>
            </a:r>
          </a:p>
          <a:p>
            <a:pPr>
              <a:defRPr/>
            </a:pPr>
            <a:r>
              <a:rPr lang="en-GB" baseline="0"/>
              <a:t>euclidean distance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'הערכת פרמטרים לFPGrowth מנהטן'!$L$6:$L$212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'הערכת פרמטרים לFPGrowth מנהטן'!$M$6:$M$212</c:f>
              <c:numCache>
                <c:formatCode>General</c:formatCode>
                <c:ptCount val="207"/>
                <c:pt idx="0">
                  <c:v>7.1868564270000004</c:v>
                </c:pt>
                <c:pt idx="1">
                  <c:v>6.9993600799999998</c:v>
                </c:pt>
                <c:pt idx="2">
                  <c:v>6.8654306390000004</c:v>
                </c:pt>
                <c:pt idx="3">
                  <c:v>6.850592411</c:v>
                </c:pt>
                <c:pt idx="4">
                  <c:v>6.707510063</c:v>
                </c:pt>
                <c:pt idx="5">
                  <c:v>6.6681824340000002</c:v>
                </c:pt>
                <c:pt idx="6">
                  <c:v>6.6022278229999998</c:v>
                </c:pt>
                <c:pt idx="7">
                  <c:v>6.586213023</c:v>
                </c:pt>
                <c:pt idx="8">
                  <c:v>6.51662769</c:v>
                </c:pt>
                <c:pt idx="9">
                  <c:v>6.4992967999999998</c:v>
                </c:pt>
                <c:pt idx="10">
                  <c:v>6.4717323950000001</c:v>
                </c:pt>
                <c:pt idx="11">
                  <c:v>6.4386414529999998</c:v>
                </c:pt>
                <c:pt idx="12">
                  <c:v>6.1851395330000001</c:v>
                </c:pt>
                <c:pt idx="13">
                  <c:v>6.1619758730000003</c:v>
                </c:pt>
                <c:pt idx="14">
                  <c:v>6.1200569490000003</c:v>
                </c:pt>
                <c:pt idx="15">
                  <c:v>6.093553966</c:v>
                </c:pt>
                <c:pt idx="16">
                  <c:v>5.9443914329999998</c:v>
                </c:pt>
                <c:pt idx="17">
                  <c:v>5.9286204400000004</c:v>
                </c:pt>
                <c:pt idx="18">
                  <c:v>5.8558203679999998</c:v>
                </c:pt>
                <c:pt idx="19">
                  <c:v>5.5144805090000002</c:v>
                </c:pt>
                <c:pt idx="20">
                  <c:v>5.3849896570000002</c:v>
                </c:pt>
                <c:pt idx="21">
                  <c:v>5.3277553409999996</c:v>
                </c:pt>
                <c:pt idx="22">
                  <c:v>5.273311004</c:v>
                </c:pt>
                <c:pt idx="23">
                  <c:v>5.2088126140000002</c:v>
                </c:pt>
                <c:pt idx="24">
                  <c:v>5.2020771369999999</c:v>
                </c:pt>
                <c:pt idx="25">
                  <c:v>5.1669071100000004</c:v>
                </c:pt>
                <c:pt idx="26">
                  <c:v>5.139696303</c:v>
                </c:pt>
                <c:pt idx="27">
                  <c:v>5.0762251349999996</c:v>
                </c:pt>
                <c:pt idx="28">
                  <c:v>5.0199379879999997</c:v>
                </c:pt>
                <c:pt idx="29">
                  <c:v>4.9559676340000003</c:v>
                </c:pt>
                <c:pt idx="30">
                  <c:v>4.7595338800000002</c:v>
                </c:pt>
                <c:pt idx="31">
                  <c:v>4.7570091290000001</c:v>
                </c:pt>
                <c:pt idx="32">
                  <c:v>4.7158193810000002</c:v>
                </c:pt>
                <c:pt idx="33">
                  <c:v>4.712956105</c:v>
                </c:pt>
                <c:pt idx="34">
                  <c:v>4.6849466179999997</c:v>
                </c:pt>
                <c:pt idx="35">
                  <c:v>4.6705115230000001</c:v>
                </c:pt>
                <c:pt idx="36">
                  <c:v>4.6529049450000004</c:v>
                </c:pt>
                <c:pt idx="37">
                  <c:v>4.6510670310000002</c:v>
                </c:pt>
                <c:pt idx="38">
                  <c:v>4.6488880569999997</c:v>
                </c:pt>
                <c:pt idx="39">
                  <c:v>4.5814505370000003</c:v>
                </c:pt>
                <c:pt idx="40">
                  <c:v>4.5368661379999997</c:v>
                </c:pt>
                <c:pt idx="41">
                  <c:v>4.5304225880000004</c:v>
                </c:pt>
                <c:pt idx="42">
                  <c:v>4.5265158630000002</c:v>
                </c:pt>
                <c:pt idx="43">
                  <c:v>4.5108974599999998</c:v>
                </c:pt>
                <c:pt idx="44">
                  <c:v>4.5098276259999999</c:v>
                </c:pt>
                <c:pt idx="45">
                  <c:v>4.5072435219999996</c:v>
                </c:pt>
                <c:pt idx="46">
                  <c:v>4.4864642789999998</c:v>
                </c:pt>
                <c:pt idx="47">
                  <c:v>4.4580522650000001</c:v>
                </c:pt>
                <c:pt idx="48">
                  <c:v>4.4239215349999998</c:v>
                </c:pt>
                <c:pt idx="49">
                  <c:v>4.3920909180000001</c:v>
                </c:pt>
                <c:pt idx="50">
                  <c:v>4.3667961259999997</c:v>
                </c:pt>
                <c:pt idx="51">
                  <c:v>4.3419937500000003</c:v>
                </c:pt>
                <c:pt idx="52">
                  <c:v>4.3413116240000003</c:v>
                </c:pt>
                <c:pt idx="53">
                  <c:v>4.3215424410000001</c:v>
                </c:pt>
                <c:pt idx="54">
                  <c:v>4.2369568820000003</c:v>
                </c:pt>
                <c:pt idx="55">
                  <c:v>4.2162330189999997</c:v>
                </c:pt>
                <c:pt idx="56">
                  <c:v>4.1791117529999999</c:v>
                </c:pt>
                <c:pt idx="57">
                  <c:v>4.1047143940000002</c:v>
                </c:pt>
                <c:pt idx="58">
                  <c:v>4.0981387170000003</c:v>
                </c:pt>
                <c:pt idx="59">
                  <c:v>4.0671480439999996</c:v>
                </c:pt>
                <c:pt idx="60">
                  <c:v>4.0532001940000004</c:v>
                </c:pt>
                <c:pt idx="61">
                  <c:v>4.0522751870000002</c:v>
                </c:pt>
                <c:pt idx="62">
                  <c:v>4.0461004039999997</c:v>
                </c:pt>
                <c:pt idx="63">
                  <c:v>4.0310763019999998</c:v>
                </c:pt>
                <c:pt idx="64">
                  <c:v>4.0288380549999996</c:v>
                </c:pt>
                <c:pt idx="65">
                  <c:v>4.0283560319999996</c:v>
                </c:pt>
                <c:pt idx="66">
                  <c:v>4.0261993489999996</c:v>
                </c:pt>
                <c:pt idx="67">
                  <c:v>4.0160470400000001</c:v>
                </c:pt>
                <c:pt idx="68">
                  <c:v>4.0038968669999999</c:v>
                </c:pt>
                <c:pt idx="69">
                  <c:v>3.9841532850000001</c:v>
                </c:pt>
                <c:pt idx="70">
                  <c:v>3.9778993649999999</c:v>
                </c:pt>
                <c:pt idx="71">
                  <c:v>3.9675606299999999</c:v>
                </c:pt>
                <c:pt idx="72">
                  <c:v>3.9110476009999999</c:v>
                </c:pt>
                <c:pt idx="73">
                  <c:v>3.8811861919999999</c:v>
                </c:pt>
                <c:pt idx="74">
                  <c:v>3.8544514969999999</c:v>
                </c:pt>
                <c:pt idx="75">
                  <c:v>3.7995516560000002</c:v>
                </c:pt>
                <c:pt idx="76">
                  <c:v>3.7897798319999998</c:v>
                </c:pt>
                <c:pt idx="77">
                  <c:v>3.7755342879999998</c:v>
                </c:pt>
                <c:pt idx="78">
                  <c:v>3.7714425509999998</c:v>
                </c:pt>
                <c:pt idx="79">
                  <c:v>3.7689058449999999</c:v>
                </c:pt>
                <c:pt idx="80">
                  <c:v>3.7158804139999999</c:v>
                </c:pt>
                <c:pt idx="81">
                  <c:v>3.6819341900000002</c:v>
                </c:pt>
                <c:pt idx="82">
                  <c:v>3.6686522269999999</c:v>
                </c:pt>
                <c:pt idx="83">
                  <c:v>3.649976208</c:v>
                </c:pt>
                <c:pt idx="84">
                  <c:v>3.6401332000000002</c:v>
                </c:pt>
                <c:pt idx="85">
                  <c:v>3.6360026419999998</c:v>
                </c:pt>
                <c:pt idx="86">
                  <c:v>3.6114360840000002</c:v>
                </c:pt>
                <c:pt idx="87">
                  <c:v>3.58413022</c:v>
                </c:pt>
                <c:pt idx="88">
                  <c:v>3.5665515050000001</c:v>
                </c:pt>
                <c:pt idx="89">
                  <c:v>3.5557683830000002</c:v>
                </c:pt>
                <c:pt idx="90">
                  <c:v>3.5541960050000001</c:v>
                </c:pt>
                <c:pt idx="91">
                  <c:v>3.543944057</c:v>
                </c:pt>
                <c:pt idx="92">
                  <c:v>3.5351281509999999</c:v>
                </c:pt>
                <c:pt idx="93">
                  <c:v>3.5267713060000001</c:v>
                </c:pt>
                <c:pt idx="94">
                  <c:v>3.5245180870000001</c:v>
                </c:pt>
                <c:pt idx="95">
                  <c:v>3.5202648820000002</c:v>
                </c:pt>
                <c:pt idx="96">
                  <c:v>3.4996200229999999</c:v>
                </c:pt>
                <c:pt idx="97">
                  <c:v>3.4964382600000001</c:v>
                </c:pt>
                <c:pt idx="98">
                  <c:v>3.4743272730000001</c:v>
                </c:pt>
                <c:pt idx="99">
                  <c:v>3.4643765819999999</c:v>
                </c:pt>
                <c:pt idx="100">
                  <c:v>3.460229231</c:v>
                </c:pt>
                <c:pt idx="101">
                  <c:v>3.448243138</c:v>
                </c:pt>
                <c:pt idx="102">
                  <c:v>3.4456806169999998</c:v>
                </c:pt>
                <c:pt idx="103">
                  <c:v>3.4327001319999999</c:v>
                </c:pt>
                <c:pt idx="104">
                  <c:v>3.4224755529999999</c:v>
                </c:pt>
                <c:pt idx="105">
                  <c:v>3.404176036</c:v>
                </c:pt>
                <c:pt idx="106">
                  <c:v>3.3924551749999998</c:v>
                </c:pt>
                <c:pt idx="107">
                  <c:v>3.3787370960000001</c:v>
                </c:pt>
                <c:pt idx="108">
                  <c:v>3.3777416420000002</c:v>
                </c:pt>
                <c:pt idx="109">
                  <c:v>3.3764657059999998</c:v>
                </c:pt>
                <c:pt idx="110">
                  <c:v>3.3718988859999999</c:v>
                </c:pt>
                <c:pt idx="111">
                  <c:v>3.3715599279999999</c:v>
                </c:pt>
                <c:pt idx="112">
                  <c:v>3.2499709010000002</c:v>
                </c:pt>
                <c:pt idx="113">
                  <c:v>3.2446168690000001</c:v>
                </c:pt>
                <c:pt idx="114">
                  <c:v>3.2297108290000001</c:v>
                </c:pt>
                <c:pt idx="115">
                  <c:v>3.2040464719999999</c:v>
                </c:pt>
                <c:pt idx="116">
                  <c:v>3.1998369809999998</c:v>
                </c:pt>
                <c:pt idx="117">
                  <c:v>3.1951649899999999</c:v>
                </c:pt>
                <c:pt idx="118">
                  <c:v>3.1929685590000001</c:v>
                </c:pt>
                <c:pt idx="119">
                  <c:v>3.186913235</c:v>
                </c:pt>
                <c:pt idx="120">
                  <c:v>3.1694025379999999</c:v>
                </c:pt>
                <c:pt idx="121">
                  <c:v>3.1092355700000001</c:v>
                </c:pt>
                <c:pt idx="122">
                  <c:v>3.0899095939999999</c:v>
                </c:pt>
                <c:pt idx="123">
                  <c:v>3.0730930829999998</c:v>
                </c:pt>
                <c:pt idx="124">
                  <c:v>3.054525253</c:v>
                </c:pt>
                <c:pt idx="125">
                  <c:v>3.0387813979999998</c:v>
                </c:pt>
                <c:pt idx="126">
                  <c:v>3.0352639450000001</c:v>
                </c:pt>
                <c:pt idx="127">
                  <c:v>3.0259425320000002</c:v>
                </c:pt>
                <c:pt idx="128">
                  <c:v>3.009223736</c:v>
                </c:pt>
                <c:pt idx="129">
                  <c:v>3.001221299</c:v>
                </c:pt>
                <c:pt idx="130">
                  <c:v>2.9851626869999999</c:v>
                </c:pt>
                <c:pt idx="131">
                  <c:v>2.9843088500000001</c:v>
                </c:pt>
                <c:pt idx="132">
                  <c:v>2.9772081410000002</c:v>
                </c:pt>
                <c:pt idx="133">
                  <c:v>2.9488563889999999</c:v>
                </c:pt>
                <c:pt idx="134">
                  <c:v>2.936417375</c:v>
                </c:pt>
                <c:pt idx="135">
                  <c:v>2.9234219719999999</c:v>
                </c:pt>
                <c:pt idx="136">
                  <c:v>2.9203685589999999</c:v>
                </c:pt>
                <c:pt idx="137">
                  <c:v>2.9203479429999999</c:v>
                </c:pt>
                <c:pt idx="138">
                  <c:v>2.9171734109999998</c:v>
                </c:pt>
                <c:pt idx="139">
                  <c:v>2.832758799</c:v>
                </c:pt>
                <c:pt idx="140">
                  <c:v>2.8191986020000002</c:v>
                </c:pt>
                <c:pt idx="141">
                  <c:v>2.812360183</c:v>
                </c:pt>
                <c:pt idx="142">
                  <c:v>2.801035121</c:v>
                </c:pt>
                <c:pt idx="143">
                  <c:v>2.7892315270000001</c:v>
                </c:pt>
                <c:pt idx="144">
                  <c:v>2.7844472069999999</c:v>
                </c:pt>
                <c:pt idx="145">
                  <c:v>2.781865421</c:v>
                </c:pt>
                <c:pt idx="146">
                  <c:v>2.7709996860000001</c:v>
                </c:pt>
                <c:pt idx="147">
                  <c:v>2.7604581100000001</c:v>
                </c:pt>
                <c:pt idx="148">
                  <c:v>2.7586902129999999</c:v>
                </c:pt>
                <c:pt idx="149">
                  <c:v>2.7545988430000001</c:v>
                </c:pt>
                <c:pt idx="150">
                  <c:v>2.7543595980000002</c:v>
                </c:pt>
                <c:pt idx="151">
                  <c:v>2.752035695</c:v>
                </c:pt>
                <c:pt idx="152">
                  <c:v>2.7519408040000002</c:v>
                </c:pt>
                <c:pt idx="153">
                  <c:v>2.747329583</c:v>
                </c:pt>
                <c:pt idx="154">
                  <c:v>2.7440864220000001</c:v>
                </c:pt>
                <c:pt idx="155">
                  <c:v>2.7422491459999998</c:v>
                </c:pt>
                <c:pt idx="156">
                  <c:v>2.737051514</c:v>
                </c:pt>
                <c:pt idx="157">
                  <c:v>2.7310363139999998</c:v>
                </c:pt>
                <c:pt idx="158">
                  <c:v>2.709852981</c:v>
                </c:pt>
                <c:pt idx="159">
                  <c:v>2.7067971989999999</c:v>
                </c:pt>
                <c:pt idx="160">
                  <c:v>2.6826886550000002</c:v>
                </c:pt>
                <c:pt idx="161">
                  <c:v>2.6818751320000001</c:v>
                </c:pt>
                <c:pt idx="162">
                  <c:v>2.6611544970000001</c:v>
                </c:pt>
                <c:pt idx="163">
                  <c:v>2.6290645449999999</c:v>
                </c:pt>
                <c:pt idx="164">
                  <c:v>2.621647185</c:v>
                </c:pt>
                <c:pt idx="165">
                  <c:v>2.6166751929999998</c:v>
                </c:pt>
                <c:pt idx="166">
                  <c:v>2.6051908680000002</c:v>
                </c:pt>
                <c:pt idx="167">
                  <c:v>2.6023752400000002</c:v>
                </c:pt>
                <c:pt idx="168">
                  <c:v>2.5996078520000001</c:v>
                </c:pt>
                <c:pt idx="169">
                  <c:v>2.5776080370000001</c:v>
                </c:pt>
                <c:pt idx="170">
                  <c:v>2.5742911940000002</c:v>
                </c:pt>
                <c:pt idx="171">
                  <c:v>2.5740847339999999</c:v>
                </c:pt>
                <c:pt idx="172">
                  <c:v>2.5602261089999998</c:v>
                </c:pt>
                <c:pt idx="173">
                  <c:v>2.5493345820000002</c:v>
                </c:pt>
                <c:pt idx="174">
                  <c:v>2.544551078</c:v>
                </c:pt>
                <c:pt idx="175">
                  <c:v>2.540212441</c:v>
                </c:pt>
                <c:pt idx="176">
                  <c:v>2.5365010969999999</c:v>
                </c:pt>
                <c:pt idx="177">
                  <c:v>2.53513557</c:v>
                </c:pt>
                <c:pt idx="178">
                  <c:v>2.5316958089999999</c:v>
                </c:pt>
                <c:pt idx="179">
                  <c:v>2.5189073039999998</c:v>
                </c:pt>
                <c:pt idx="180">
                  <c:v>2.5167030069999998</c:v>
                </c:pt>
                <c:pt idx="181">
                  <c:v>2.4956127010000002</c:v>
                </c:pt>
                <c:pt idx="182">
                  <c:v>2.483503786</c:v>
                </c:pt>
                <c:pt idx="183">
                  <c:v>2.4792682340000001</c:v>
                </c:pt>
                <c:pt idx="184">
                  <c:v>2.4708378369999999</c:v>
                </c:pt>
                <c:pt idx="185">
                  <c:v>2.4691433570000001</c:v>
                </c:pt>
                <c:pt idx="186">
                  <c:v>2.4670384730000001</c:v>
                </c:pt>
                <c:pt idx="187">
                  <c:v>2.4546323120000002</c:v>
                </c:pt>
                <c:pt idx="188">
                  <c:v>2.4181720100000001</c:v>
                </c:pt>
                <c:pt idx="189">
                  <c:v>2.3887528320000002</c:v>
                </c:pt>
                <c:pt idx="190">
                  <c:v>2.3698437600000002</c:v>
                </c:pt>
                <c:pt idx="191">
                  <c:v>2.368404242</c:v>
                </c:pt>
                <c:pt idx="192">
                  <c:v>2.343983851</c:v>
                </c:pt>
                <c:pt idx="193">
                  <c:v>2.3253167779999999</c:v>
                </c:pt>
                <c:pt idx="194">
                  <c:v>2.311348841</c:v>
                </c:pt>
                <c:pt idx="195">
                  <c:v>2.3098100540000002</c:v>
                </c:pt>
                <c:pt idx="196">
                  <c:v>2.2922322240000002</c:v>
                </c:pt>
                <c:pt idx="197">
                  <c:v>2.285205457</c:v>
                </c:pt>
                <c:pt idx="198">
                  <c:v>2.2765503680000001</c:v>
                </c:pt>
                <c:pt idx="199">
                  <c:v>2.274733747</c:v>
                </c:pt>
                <c:pt idx="200">
                  <c:v>2.274101537</c:v>
                </c:pt>
                <c:pt idx="201">
                  <c:v>2.254702354</c:v>
                </c:pt>
                <c:pt idx="202">
                  <c:v>2.2455389399999999</c:v>
                </c:pt>
                <c:pt idx="203">
                  <c:v>2.2324895410000001</c:v>
                </c:pt>
                <c:pt idx="204">
                  <c:v>2.2131074640000001</c:v>
                </c:pt>
                <c:pt idx="205">
                  <c:v>2.2026842900000001</c:v>
                </c:pt>
                <c:pt idx="206">
                  <c:v>2.1898118819999999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89616"/>
        <c:axId val="1794073840"/>
      </c:scatterChart>
      <c:valAx>
        <c:axId val="1794089616"/>
        <c:scaling>
          <c:orientation val="minMax"/>
          <c:max val="2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73840"/>
        <c:crosses val="autoZero"/>
        <c:crossBetween val="midCat"/>
      </c:valAx>
      <c:valAx>
        <c:axId val="1794073840"/>
        <c:scaling>
          <c:orientation val="minMax"/>
          <c:max val="7.1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128587</xdr:rowOff>
    </xdr:from>
    <xdr:to>
      <xdr:col>11</xdr:col>
      <xdr:colOff>361950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242888</xdr:colOff>
      <xdr:row>19</xdr:row>
      <xdr:rowOff>147637</xdr:rowOff>
    </xdr:from>
    <xdr:to>
      <xdr:col>11</xdr:col>
      <xdr:colOff>547688</xdr:colOff>
      <xdr:row>33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</xdr:row>
      <xdr:rowOff>61912</xdr:rowOff>
    </xdr:from>
    <xdr:to>
      <xdr:col>10</xdr:col>
      <xdr:colOff>95250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5</xdr:row>
      <xdr:rowOff>66675</xdr:rowOff>
    </xdr:from>
    <xdr:to>
      <xdr:col>21</xdr:col>
      <xdr:colOff>438150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4</xdr:row>
      <xdr:rowOff>171450</xdr:rowOff>
    </xdr:from>
    <xdr:to>
      <xdr:col>33</xdr:col>
      <xdr:colOff>314325</xdr:colOff>
      <xdr:row>19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5</xdr:row>
      <xdr:rowOff>66675</xdr:rowOff>
    </xdr:from>
    <xdr:to>
      <xdr:col>43</xdr:col>
      <xdr:colOff>542925</xdr:colOff>
      <xdr:row>19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295275</xdr:colOff>
      <xdr:row>6</xdr:row>
      <xdr:rowOff>9525</xdr:rowOff>
    </xdr:from>
    <xdr:to>
      <xdr:col>54</xdr:col>
      <xdr:colOff>600075</xdr:colOff>
      <xdr:row>20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19050</xdr:rowOff>
    </xdr:from>
    <xdr:to>
      <xdr:col>10</xdr:col>
      <xdr:colOff>276225</xdr:colOff>
      <xdr:row>19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3</xdr:row>
      <xdr:rowOff>180975</xdr:rowOff>
    </xdr:from>
    <xdr:to>
      <xdr:col>21</xdr:col>
      <xdr:colOff>9525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161925</xdr:colOff>
      <xdr:row>5</xdr:row>
      <xdr:rowOff>104774</xdr:rowOff>
    </xdr:from>
    <xdr:to>
      <xdr:col>32</xdr:col>
      <xdr:colOff>371475</xdr:colOff>
      <xdr:row>24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533400</xdr:colOff>
      <xdr:row>5</xdr:row>
      <xdr:rowOff>104775</xdr:rowOff>
    </xdr:from>
    <xdr:to>
      <xdr:col>43</xdr:col>
      <xdr:colOff>228600</xdr:colOff>
      <xdr:row>19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180975</xdr:colOff>
      <xdr:row>4</xdr:row>
      <xdr:rowOff>133350</xdr:rowOff>
    </xdr:from>
    <xdr:to>
      <xdr:col>53</xdr:col>
      <xdr:colOff>485775</xdr:colOff>
      <xdr:row>19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rightToLeft="1" zoomScale="85" zoomScaleNormal="85" workbookViewId="0">
      <selection activeCell="F1" sqref="F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2</v>
      </c>
      <c r="B2">
        <v>121</v>
      </c>
      <c r="C2" t="s">
        <v>67</v>
      </c>
      <c r="D2" t="s">
        <v>27</v>
      </c>
      <c r="E2" t="s">
        <v>28</v>
      </c>
      <c r="F2" t="s">
        <v>29</v>
      </c>
      <c r="G2" t="s">
        <v>61</v>
      </c>
      <c r="H2" t="s">
        <v>42</v>
      </c>
      <c r="I2" t="s">
        <v>32</v>
      </c>
      <c r="J2">
        <v>88.4</v>
      </c>
      <c r="K2">
        <v>141.1</v>
      </c>
      <c r="L2">
        <v>60.3</v>
      </c>
      <c r="M2">
        <v>53.2</v>
      </c>
      <c r="N2">
        <v>1488</v>
      </c>
      <c r="O2" t="s">
        <v>74</v>
      </c>
      <c r="P2" t="s">
        <v>75</v>
      </c>
      <c r="Q2">
        <v>61</v>
      </c>
      <c r="R2" t="s">
        <v>60</v>
      </c>
      <c r="S2">
        <v>2.91</v>
      </c>
      <c r="T2">
        <v>3.03</v>
      </c>
      <c r="U2">
        <v>9.5</v>
      </c>
      <c r="V2">
        <v>48</v>
      </c>
      <c r="W2">
        <v>5100</v>
      </c>
      <c r="X2">
        <v>47</v>
      </c>
      <c r="Y2">
        <v>53</v>
      </c>
      <c r="Z2" t="s">
        <v>62</v>
      </c>
    </row>
    <row r="3" spans="1:26" x14ac:dyDescent="0.25">
      <c r="A3">
        <v>2</v>
      </c>
      <c r="B3">
        <v>137</v>
      </c>
      <c r="C3" t="s">
        <v>68</v>
      </c>
      <c r="D3" t="s">
        <v>27</v>
      </c>
      <c r="E3" t="s">
        <v>28</v>
      </c>
      <c r="F3" t="s">
        <v>29</v>
      </c>
      <c r="G3" t="s">
        <v>61</v>
      </c>
      <c r="H3" t="s">
        <v>42</v>
      </c>
      <c r="I3" t="s">
        <v>32</v>
      </c>
      <c r="J3">
        <v>86.6</v>
      </c>
      <c r="K3">
        <v>144.6</v>
      </c>
      <c r="L3">
        <v>63.9</v>
      </c>
      <c r="M3">
        <v>50.8</v>
      </c>
      <c r="N3">
        <v>1713</v>
      </c>
      <c r="O3" t="s">
        <v>33</v>
      </c>
      <c r="P3" t="s">
        <v>34</v>
      </c>
      <c r="Q3">
        <v>92</v>
      </c>
      <c r="R3" t="s">
        <v>69</v>
      </c>
      <c r="S3">
        <v>2.91</v>
      </c>
      <c r="T3">
        <v>3.41</v>
      </c>
      <c r="U3">
        <v>9.6</v>
      </c>
      <c r="V3">
        <v>58</v>
      </c>
      <c r="W3">
        <v>4800</v>
      </c>
      <c r="X3">
        <v>49</v>
      </c>
      <c r="Y3">
        <v>54</v>
      </c>
      <c r="Z3" t="s">
        <v>62</v>
      </c>
    </row>
    <row r="4" spans="1:26" x14ac:dyDescent="0.25">
      <c r="A4">
        <v>2</v>
      </c>
      <c r="B4">
        <v>137</v>
      </c>
      <c r="C4" t="s">
        <v>68</v>
      </c>
      <c r="D4" t="s">
        <v>27</v>
      </c>
      <c r="E4" t="s">
        <v>28</v>
      </c>
      <c r="F4" t="s">
        <v>29</v>
      </c>
      <c r="G4" t="s">
        <v>61</v>
      </c>
      <c r="H4" t="s">
        <v>42</v>
      </c>
      <c r="I4" t="s">
        <v>32</v>
      </c>
      <c r="J4">
        <v>86.6</v>
      </c>
      <c r="K4">
        <v>144.6</v>
      </c>
      <c r="L4">
        <v>63.9</v>
      </c>
      <c r="M4">
        <v>50.8</v>
      </c>
      <c r="N4">
        <v>1819</v>
      </c>
      <c r="O4" t="s">
        <v>33</v>
      </c>
      <c r="P4" t="s">
        <v>34</v>
      </c>
      <c r="Q4">
        <v>92</v>
      </c>
      <c r="R4" t="s">
        <v>69</v>
      </c>
      <c r="S4">
        <v>2.91</v>
      </c>
      <c r="T4">
        <v>3.41</v>
      </c>
      <c r="U4">
        <v>9.1999999999999993</v>
      </c>
      <c r="V4">
        <v>76</v>
      </c>
      <c r="W4">
        <v>6000</v>
      </c>
      <c r="X4">
        <v>31</v>
      </c>
      <c r="Y4">
        <v>38</v>
      </c>
      <c r="Z4" t="s">
        <v>64</v>
      </c>
    </row>
    <row r="5" spans="1:26" x14ac:dyDescent="0.25">
      <c r="A5">
        <v>1</v>
      </c>
      <c r="B5">
        <v>101</v>
      </c>
      <c r="C5" t="s">
        <v>68</v>
      </c>
      <c r="D5" t="s">
        <v>27</v>
      </c>
      <c r="E5" t="s">
        <v>28</v>
      </c>
      <c r="F5" t="s">
        <v>29</v>
      </c>
      <c r="G5" t="s">
        <v>61</v>
      </c>
      <c r="H5" t="s">
        <v>42</v>
      </c>
      <c r="I5" t="s">
        <v>32</v>
      </c>
      <c r="J5">
        <v>93.7</v>
      </c>
      <c r="K5">
        <v>150</v>
      </c>
      <c r="L5">
        <v>64</v>
      </c>
      <c r="M5">
        <v>52.6</v>
      </c>
      <c r="N5">
        <v>1837</v>
      </c>
      <c r="O5" t="s">
        <v>33</v>
      </c>
      <c r="P5" t="s">
        <v>34</v>
      </c>
      <c r="Q5">
        <v>79</v>
      </c>
      <c r="R5" t="s">
        <v>69</v>
      </c>
      <c r="S5">
        <v>2.91</v>
      </c>
      <c r="T5">
        <v>3.07</v>
      </c>
      <c r="U5">
        <v>10.1</v>
      </c>
      <c r="V5">
        <v>60</v>
      </c>
      <c r="W5">
        <v>5500</v>
      </c>
      <c r="X5">
        <v>38</v>
      </c>
      <c r="Y5">
        <v>42</v>
      </c>
      <c r="Z5" t="s">
        <v>62</v>
      </c>
    </row>
    <row r="6" spans="1:26" x14ac:dyDescent="0.25">
      <c r="A6">
        <v>1</v>
      </c>
      <c r="B6">
        <v>98</v>
      </c>
      <c r="C6" t="s">
        <v>67</v>
      </c>
      <c r="D6" t="s">
        <v>27</v>
      </c>
      <c r="E6" t="s">
        <v>28</v>
      </c>
      <c r="F6" t="s">
        <v>29</v>
      </c>
      <c r="G6" t="s">
        <v>61</v>
      </c>
      <c r="H6" t="s">
        <v>42</v>
      </c>
      <c r="I6" t="s">
        <v>32</v>
      </c>
      <c r="J6">
        <v>94.5</v>
      </c>
      <c r="K6">
        <v>155.9</v>
      </c>
      <c r="L6">
        <v>63.6</v>
      </c>
      <c r="M6">
        <v>52</v>
      </c>
      <c r="N6">
        <v>1874</v>
      </c>
      <c r="O6" t="s">
        <v>33</v>
      </c>
      <c r="P6" t="s">
        <v>34</v>
      </c>
      <c r="Q6">
        <v>90</v>
      </c>
      <c r="R6" t="s">
        <v>60</v>
      </c>
      <c r="S6">
        <v>3.03</v>
      </c>
      <c r="T6">
        <v>3.11</v>
      </c>
      <c r="U6">
        <v>9.6</v>
      </c>
      <c r="V6">
        <v>70</v>
      </c>
      <c r="W6">
        <v>5400</v>
      </c>
      <c r="X6">
        <v>38</v>
      </c>
      <c r="Y6">
        <v>43</v>
      </c>
      <c r="Z6" t="s">
        <v>62</v>
      </c>
    </row>
    <row r="7" spans="1:26" x14ac:dyDescent="0.25">
      <c r="A7">
        <v>1</v>
      </c>
      <c r="B7" s="1">
        <v>128</v>
      </c>
      <c r="C7" t="s">
        <v>82</v>
      </c>
      <c r="D7" t="s">
        <v>27</v>
      </c>
      <c r="E7" t="s">
        <v>28</v>
      </c>
      <c r="F7" t="s">
        <v>29</v>
      </c>
      <c r="G7" t="s">
        <v>87</v>
      </c>
      <c r="H7" t="s">
        <v>42</v>
      </c>
      <c r="I7" t="s">
        <v>32</v>
      </c>
      <c r="J7">
        <v>94.5</v>
      </c>
      <c r="K7">
        <v>155.9</v>
      </c>
      <c r="L7">
        <v>63.6</v>
      </c>
      <c r="M7">
        <v>52</v>
      </c>
      <c r="N7">
        <v>1874</v>
      </c>
      <c r="O7" t="s">
        <v>33</v>
      </c>
      <c r="P7" t="s">
        <v>34</v>
      </c>
      <c r="Q7">
        <v>90</v>
      </c>
      <c r="R7" t="s">
        <v>60</v>
      </c>
      <c r="S7">
        <v>3.03</v>
      </c>
      <c r="T7">
        <v>3.11</v>
      </c>
      <c r="U7">
        <v>9.6</v>
      </c>
      <c r="V7">
        <v>70</v>
      </c>
      <c r="W7">
        <v>5400</v>
      </c>
      <c r="X7">
        <v>38</v>
      </c>
      <c r="Y7">
        <v>43</v>
      </c>
      <c r="Z7" s="2" t="s">
        <v>46</v>
      </c>
    </row>
    <row r="8" spans="1:26" x14ac:dyDescent="0.25">
      <c r="A8">
        <v>1</v>
      </c>
      <c r="B8">
        <v>118</v>
      </c>
      <c r="C8" t="s">
        <v>71</v>
      </c>
      <c r="D8" t="s">
        <v>27</v>
      </c>
      <c r="E8" t="s">
        <v>28</v>
      </c>
      <c r="F8" t="s">
        <v>29</v>
      </c>
      <c r="G8" t="s">
        <v>61</v>
      </c>
      <c r="H8" t="s">
        <v>42</v>
      </c>
      <c r="I8" t="s">
        <v>32</v>
      </c>
      <c r="J8">
        <v>93.7</v>
      </c>
      <c r="K8">
        <v>157.30000000000001</v>
      </c>
      <c r="L8">
        <v>63.8</v>
      </c>
      <c r="M8">
        <v>50.8</v>
      </c>
      <c r="N8">
        <v>1876</v>
      </c>
      <c r="O8" t="s">
        <v>33</v>
      </c>
      <c r="P8" t="s">
        <v>34</v>
      </c>
      <c r="Q8">
        <v>90</v>
      </c>
      <c r="R8" t="s">
        <v>60</v>
      </c>
      <c r="S8">
        <v>2.97</v>
      </c>
      <c r="T8">
        <v>3.23</v>
      </c>
      <c r="U8">
        <v>9.41</v>
      </c>
      <c r="V8">
        <v>68</v>
      </c>
      <c r="W8">
        <v>5500</v>
      </c>
      <c r="X8">
        <v>37</v>
      </c>
      <c r="Y8">
        <v>41</v>
      </c>
      <c r="Z8" t="s">
        <v>62</v>
      </c>
    </row>
    <row r="9" spans="1:26" x14ac:dyDescent="0.25">
      <c r="A9">
        <v>1</v>
      </c>
      <c r="B9">
        <v>118</v>
      </c>
      <c r="C9" t="s">
        <v>71</v>
      </c>
      <c r="D9" t="s">
        <v>27</v>
      </c>
      <c r="E9" t="s">
        <v>28</v>
      </c>
      <c r="F9" t="s">
        <v>29</v>
      </c>
      <c r="G9" t="s">
        <v>61</v>
      </c>
      <c r="H9" t="s">
        <v>42</v>
      </c>
      <c r="I9" t="s">
        <v>32</v>
      </c>
      <c r="J9">
        <v>93.7</v>
      </c>
      <c r="K9">
        <v>157.30000000000001</v>
      </c>
      <c r="L9">
        <v>63.8</v>
      </c>
      <c r="M9">
        <v>50.8</v>
      </c>
      <c r="N9">
        <v>1876</v>
      </c>
      <c r="O9" t="s">
        <v>33</v>
      </c>
      <c r="P9" t="s">
        <v>34</v>
      </c>
      <c r="Q9">
        <v>90</v>
      </c>
      <c r="R9" t="s">
        <v>60</v>
      </c>
      <c r="S9">
        <v>2.97</v>
      </c>
      <c r="T9">
        <v>3.23</v>
      </c>
      <c r="U9">
        <v>9.4</v>
      </c>
      <c r="V9">
        <v>68</v>
      </c>
      <c r="W9">
        <v>5500</v>
      </c>
      <c r="X9">
        <v>31</v>
      </c>
      <c r="Y9">
        <v>38</v>
      </c>
      <c r="Z9" t="s">
        <v>62</v>
      </c>
    </row>
    <row r="10" spans="1:26" x14ac:dyDescent="0.25">
      <c r="A10">
        <v>1</v>
      </c>
      <c r="B10">
        <v>128</v>
      </c>
      <c r="C10" t="s">
        <v>59</v>
      </c>
      <c r="D10" t="s">
        <v>27</v>
      </c>
      <c r="E10" t="s">
        <v>28</v>
      </c>
      <c r="F10" t="s">
        <v>29</v>
      </c>
      <c r="G10" t="s">
        <v>87</v>
      </c>
      <c r="H10" t="s">
        <v>42</v>
      </c>
      <c r="I10" t="s">
        <v>32</v>
      </c>
      <c r="J10">
        <v>94.5</v>
      </c>
      <c r="K10">
        <v>165.3</v>
      </c>
      <c r="L10">
        <v>63.8</v>
      </c>
      <c r="M10">
        <v>54.5</v>
      </c>
      <c r="N10">
        <v>1889</v>
      </c>
      <c r="O10" t="s">
        <v>33</v>
      </c>
      <c r="P10" t="s">
        <v>34</v>
      </c>
      <c r="Q10">
        <v>97</v>
      </c>
      <c r="R10" t="s">
        <v>60</v>
      </c>
      <c r="S10">
        <v>3.15</v>
      </c>
      <c r="T10">
        <v>3.29</v>
      </c>
      <c r="U10">
        <v>9.4</v>
      </c>
      <c r="V10">
        <v>69</v>
      </c>
      <c r="W10">
        <v>5200</v>
      </c>
      <c r="X10">
        <v>31</v>
      </c>
      <c r="Y10">
        <v>37</v>
      </c>
      <c r="Z10" t="s">
        <v>62</v>
      </c>
    </row>
    <row r="11" spans="1:26" x14ac:dyDescent="0.25">
      <c r="A11">
        <v>1</v>
      </c>
      <c r="B11">
        <v>104</v>
      </c>
      <c r="C11" t="s">
        <v>70</v>
      </c>
      <c r="D11" t="s">
        <v>27</v>
      </c>
      <c r="E11" t="s">
        <v>28</v>
      </c>
      <c r="F11" t="s">
        <v>29</v>
      </c>
      <c r="G11" t="s">
        <v>61</v>
      </c>
      <c r="H11" t="s">
        <v>42</v>
      </c>
      <c r="I11" t="s">
        <v>32</v>
      </c>
      <c r="J11">
        <v>93.1</v>
      </c>
      <c r="K11">
        <v>159.1</v>
      </c>
      <c r="L11">
        <v>64.2</v>
      </c>
      <c r="M11">
        <v>54.1</v>
      </c>
      <c r="N11">
        <v>1890</v>
      </c>
      <c r="O11" t="s">
        <v>33</v>
      </c>
      <c r="P11" t="s">
        <v>34</v>
      </c>
      <c r="Q11">
        <v>91</v>
      </c>
      <c r="R11" t="s">
        <v>60</v>
      </c>
      <c r="S11">
        <v>3.03</v>
      </c>
      <c r="T11">
        <v>3.15</v>
      </c>
      <c r="U11">
        <v>9</v>
      </c>
      <c r="V11">
        <v>68</v>
      </c>
      <c r="W11">
        <v>5000</v>
      </c>
      <c r="X11">
        <v>30</v>
      </c>
      <c r="Y11">
        <v>31</v>
      </c>
      <c r="Z11" t="s">
        <v>62</v>
      </c>
    </row>
    <row r="12" spans="1:26" x14ac:dyDescent="0.25">
      <c r="A12">
        <v>1</v>
      </c>
      <c r="B12">
        <v>104</v>
      </c>
      <c r="C12" t="s">
        <v>70</v>
      </c>
      <c r="D12" t="s">
        <v>27</v>
      </c>
      <c r="E12" t="s">
        <v>28</v>
      </c>
      <c r="F12" t="s">
        <v>29</v>
      </c>
      <c r="G12" t="s">
        <v>61</v>
      </c>
      <c r="H12" t="s">
        <v>42</v>
      </c>
      <c r="I12" t="s">
        <v>32</v>
      </c>
      <c r="J12">
        <v>93.1</v>
      </c>
      <c r="K12">
        <v>159.1</v>
      </c>
      <c r="L12">
        <v>64.2</v>
      </c>
      <c r="M12">
        <v>54.1</v>
      </c>
      <c r="N12">
        <v>1900</v>
      </c>
      <c r="O12" t="s">
        <v>33</v>
      </c>
      <c r="P12" t="s">
        <v>34</v>
      </c>
      <c r="Q12">
        <v>91</v>
      </c>
      <c r="R12" t="s">
        <v>60</v>
      </c>
      <c r="S12">
        <v>3.03</v>
      </c>
      <c r="T12">
        <v>3.15</v>
      </c>
      <c r="U12">
        <v>9</v>
      </c>
      <c r="V12">
        <v>68</v>
      </c>
      <c r="W12">
        <v>5000</v>
      </c>
      <c r="X12">
        <v>31</v>
      </c>
      <c r="Y12">
        <v>38</v>
      </c>
      <c r="Z12" t="s">
        <v>62</v>
      </c>
    </row>
    <row r="13" spans="1:26" x14ac:dyDescent="0.25">
      <c r="A13">
        <v>1</v>
      </c>
      <c r="B13">
        <v>104</v>
      </c>
      <c r="C13" t="s">
        <v>70</v>
      </c>
      <c r="D13" t="s">
        <v>27</v>
      </c>
      <c r="E13" t="s">
        <v>28</v>
      </c>
      <c r="F13" t="s">
        <v>29</v>
      </c>
      <c r="G13" t="s">
        <v>61</v>
      </c>
      <c r="H13" t="s">
        <v>42</v>
      </c>
      <c r="I13" t="s">
        <v>32</v>
      </c>
      <c r="J13">
        <v>93.1</v>
      </c>
      <c r="K13">
        <v>159.1</v>
      </c>
      <c r="L13">
        <v>64.2</v>
      </c>
      <c r="M13">
        <v>54.1</v>
      </c>
      <c r="N13">
        <v>1905</v>
      </c>
      <c r="O13" t="s">
        <v>33</v>
      </c>
      <c r="P13" t="s">
        <v>34</v>
      </c>
      <c r="Q13">
        <v>91</v>
      </c>
      <c r="R13" t="s">
        <v>60</v>
      </c>
      <c r="S13">
        <v>3.03</v>
      </c>
      <c r="T13">
        <v>3.15</v>
      </c>
      <c r="U13">
        <v>9</v>
      </c>
      <c r="V13">
        <v>68</v>
      </c>
      <c r="W13">
        <v>5000</v>
      </c>
      <c r="X13">
        <v>31</v>
      </c>
      <c r="Y13">
        <v>38</v>
      </c>
      <c r="Z13" t="s">
        <v>64</v>
      </c>
    </row>
    <row r="14" spans="1:26" x14ac:dyDescent="0.25">
      <c r="A14">
        <v>0</v>
      </c>
      <c r="B14">
        <v>81</v>
      </c>
      <c r="C14" t="s">
        <v>67</v>
      </c>
      <c r="D14" t="s">
        <v>27</v>
      </c>
      <c r="E14" t="s">
        <v>28</v>
      </c>
      <c r="F14" t="s">
        <v>34</v>
      </c>
      <c r="G14" t="s">
        <v>87</v>
      </c>
      <c r="H14" t="s">
        <v>42</v>
      </c>
      <c r="I14" t="s">
        <v>32</v>
      </c>
      <c r="J14">
        <v>94.5</v>
      </c>
      <c r="K14">
        <v>158.80000000000001</v>
      </c>
      <c r="L14">
        <v>63.6</v>
      </c>
      <c r="M14">
        <v>52</v>
      </c>
      <c r="N14">
        <v>1909</v>
      </c>
      <c r="O14" t="s">
        <v>33</v>
      </c>
      <c r="P14" t="s">
        <v>34</v>
      </c>
      <c r="Q14">
        <v>90</v>
      </c>
      <c r="R14" t="s">
        <v>60</v>
      </c>
      <c r="S14">
        <v>3.03</v>
      </c>
      <c r="T14">
        <v>3.11</v>
      </c>
      <c r="U14">
        <v>9.6</v>
      </c>
      <c r="V14">
        <v>70</v>
      </c>
      <c r="W14">
        <v>5400</v>
      </c>
      <c r="X14">
        <v>38</v>
      </c>
      <c r="Y14">
        <v>43</v>
      </c>
      <c r="Z14" t="s">
        <v>62</v>
      </c>
    </row>
    <row r="15" spans="1:26" x14ac:dyDescent="0.25">
      <c r="A15">
        <v>0</v>
      </c>
      <c r="B15" s="1">
        <v>102</v>
      </c>
      <c r="C15" t="s">
        <v>82</v>
      </c>
      <c r="D15" t="s">
        <v>27</v>
      </c>
      <c r="E15" t="s">
        <v>28</v>
      </c>
      <c r="F15" t="s">
        <v>34</v>
      </c>
      <c r="G15" t="s">
        <v>87</v>
      </c>
      <c r="H15" t="s">
        <v>42</v>
      </c>
      <c r="I15" t="s">
        <v>32</v>
      </c>
      <c r="J15">
        <v>94.5</v>
      </c>
      <c r="K15">
        <v>155.9</v>
      </c>
      <c r="L15">
        <v>63.6</v>
      </c>
      <c r="M15">
        <v>52</v>
      </c>
      <c r="N15">
        <v>1909</v>
      </c>
      <c r="O15" t="s">
        <v>33</v>
      </c>
      <c r="P15" t="s">
        <v>34</v>
      </c>
      <c r="Q15">
        <v>90</v>
      </c>
      <c r="R15" t="s">
        <v>60</v>
      </c>
      <c r="S15">
        <v>3.03</v>
      </c>
      <c r="T15">
        <v>3.11</v>
      </c>
      <c r="U15">
        <v>9.6</v>
      </c>
      <c r="V15">
        <v>70</v>
      </c>
      <c r="W15">
        <v>5400</v>
      </c>
      <c r="X15">
        <v>38</v>
      </c>
      <c r="Y15">
        <v>43</v>
      </c>
      <c r="Z15" s="2" t="s">
        <v>58</v>
      </c>
    </row>
    <row r="16" spans="1:26" x14ac:dyDescent="0.25">
      <c r="A16">
        <v>2</v>
      </c>
      <c r="B16">
        <v>161</v>
      </c>
      <c r="C16" t="s">
        <v>80</v>
      </c>
      <c r="D16" t="s">
        <v>27</v>
      </c>
      <c r="E16" t="s">
        <v>28</v>
      </c>
      <c r="F16" t="s">
        <v>29</v>
      </c>
      <c r="G16" t="s">
        <v>61</v>
      </c>
      <c r="H16" t="s">
        <v>42</v>
      </c>
      <c r="I16" t="s">
        <v>32</v>
      </c>
      <c r="J16">
        <v>93.7</v>
      </c>
      <c r="K16">
        <v>157.30000000000001</v>
      </c>
      <c r="L16">
        <v>64.400000000000006</v>
      </c>
      <c r="M16">
        <v>50.8</v>
      </c>
      <c r="N16">
        <v>1918</v>
      </c>
      <c r="O16" t="s">
        <v>33</v>
      </c>
      <c r="P16" t="s">
        <v>34</v>
      </c>
      <c r="Q16">
        <v>92</v>
      </c>
      <c r="R16" t="s">
        <v>60</v>
      </c>
      <c r="S16">
        <v>2.97</v>
      </c>
      <c r="T16">
        <v>3.23</v>
      </c>
      <c r="U16">
        <v>9.4</v>
      </c>
      <c r="V16">
        <v>68</v>
      </c>
      <c r="W16">
        <v>5500</v>
      </c>
      <c r="X16">
        <v>37</v>
      </c>
      <c r="Y16">
        <v>41</v>
      </c>
      <c r="Z16" t="s">
        <v>62</v>
      </c>
    </row>
    <row r="17" spans="1:26" x14ac:dyDescent="0.25">
      <c r="A17">
        <v>1</v>
      </c>
      <c r="B17">
        <v>128</v>
      </c>
      <c r="C17" t="s">
        <v>59</v>
      </c>
      <c r="D17" t="s">
        <v>27</v>
      </c>
      <c r="E17" t="s">
        <v>28</v>
      </c>
      <c r="F17" t="s">
        <v>29</v>
      </c>
      <c r="G17" t="s">
        <v>87</v>
      </c>
      <c r="H17" t="s">
        <v>42</v>
      </c>
      <c r="I17" t="s">
        <v>32</v>
      </c>
      <c r="J17">
        <v>94.5</v>
      </c>
      <c r="K17">
        <v>165.3</v>
      </c>
      <c r="L17">
        <v>63.8</v>
      </c>
      <c r="M17">
        <v>54.5</v>
      </c>
      <c r="N17">
        <v>1918</v>
      </c>
      <c r="O17" t="s">
        <v>33</v>
      </c>
      <c r="P17" t="s">
        <v>34</v>
      </c>
      <c r="Q17">
        <v>97</v>
      </c>
      <c r="R17" t="s">
        <v>60</v>
      </c>
      <c r="S17">
        <v>3.15</v>
      </c>
      <c r="T17">
        <v>3.29</v>
      </c>
      <c r="U17">
        <v>9.4</v>
      </c>
      <c r="V17">
        <v>69</v>
      </c>
      <c r="W17">
        <v>5200</v>
      </c>
      <c r="X17">
        <v>31</v>
      </c>
      <c r="Y17">
        <v>37</v>
      </c>
      <c r="Z17" t="s">
        <v>64</v>
      </c>
    </row>
    <row r="18" spans="1:26" x14ac:dyDescent="0.25">
      <c r="A18">
        <v>1</v>
      </c>
      <c r="B18">
        <v>119</v>
      </c>
      <c r="C18" t="s">
        <v>72</v>
      </c>
      <c r="D18" t="s">
        <v>27</v>
      </c>
      <c r="E18" t="s">
        <v>28</v>
      </c>
      <c r="F18" t="s">
        <v>29</v>
      </c>
      <c r="G18" t="s">
        <v>61</v>
      </c>
      <c r="H18" t="s">
        <v>42</v>
      </c>
      <c r="I18" t="s">
        <v>32</v>
      </c>
      <c r="J18">
        <v>93.7</v>
      </c>
      <c r="K18">
        <v>157.30000000000001</v>
      </c>
      <c r="L18">
        <v>63.8</v>
      </c>
      <c r="M18">
        <v>50.8</v>
      </c>
      <c r="N18">
        <v>1918</v>
      </c>
      <c r="O18" t="s">
        <v>33</v>
      </c>
      <c r="P18" t="s">
        <v>34</v>
      </c>
      <c r="Q18">
        <v>90</v>
      </c>
      <c r="R18" t="s">
        <v>60</v>
      </c>
      <c r="S18">
        <v>2.97</v>
      </c>
      <c r="T18">
        <v>3.23</v>
      </c>
      <c r="U18">
        <v>9.4</v>
      </c>
      <c r="V18">
        <v>68</v>
      </c>
      <c r="W18">
        <v>5500</v>
      </c>
      <c r="X18">
        <v>37</v>
      </c>
      <c r="Y18">
        <v>41</v>
      </c>
      <c r="Z18" t="s">
        <v>62</v>
      </c>
    </row>
    <row r="19" spans="1:26" x14ac:dyDescent="0.25">
      <c r="A19">
        <v>1</v>
      </c>
      <c r="B19">
        <v>122</v>
      </c>
      <c r="C19" t="s">
        <v>59</v>
      </c>
      <c r="D19" t="s">
        <v>27</v>
      </c>
      <c r="E19" t="s">
        <v>28</v>
      </c>
      <c r="F19" t="s">
        <v>34</v>
      </c>
      <c r="G19" t="s">
        <v>87</v>
      </c>
      <c r="H19" t="s">
        <v>42</v>
      </c>
      <c r="I19" t="s">
        <v>32</v>
      </c>
      <c r="J19">
        <v>94.5</v>
      </c>
      <c r="K19">
        <v>165.3</v>
      </c>
      <c r="L19">
        <v>63.8</v>
      </c>
      <c r="M19">
        <v>54.5</v>
      </c>
      <c r="N19">
        <v>1938</v>
      </c>
      <c r="O19" t="s">
        <v>33</v>
      </c>
      <c r="P19" t="s">
        <v>34</v>
      </c>
      <c r="Q19">
        <v>97</v>
      </c>
      <c r="R19" t="s">
        <v>60</v>
      </c>
      <c r="S19">
        <v>3.15</v>
      </c>
      <c r="T19">
        <v>3.29</v>
      </c>
      <c r="U19">
        <v>9.4</v>
      </c>
      <c r="V19">
        <v>69</v>
      </c>
      <c r="W19">
        <v>5200</v>
      </c>
      <c r="X19">
        <v>31</v>
      </c>
      <c r="Y19">
        <v>37</v>
      </c>
      <c r="Z19" t="s">
        <v>64</v>
      </c>
    </row>
    <row r="20" spans="1:26" x14ac:dyDescent="0.25">
      <c r="A20">
        <v>1</v>
      </c>
      <c r="B20">
        <v>101</v>
      </c>
      <c r="C20" t="s">
        <v>68</v>
      </c>
      <c r="D20" t="s">
        <v>27</v>
      </c>
      <c r="E20" t="s">
        <v>28</v>
      </c>
      <c r="F20" t="s">
        <v>29</v>
      </c>
      <c r="G20" t="s">
        <v>61</v>
      </c>
      <c r="H20" t="s">
        <v>42</v>
      </c>
      <c r="I20" t="s">
        <v>32</v>
      </c>
      <c r="J20">
        <v>93.7</v>
      </c>
      <c r="K20">
        <v>150</v>
      </c>
      <c r="L20">
        <v>64</v>
      </c>
      <c r="M20">
        <v>52.6</v>
      </c>
      <c r="N20">
        <v>1940</v>
      </c>
      <c r="O20" t="s">
        <v>33</v>
      </c>
      <c r="P20" t="s">
        <v>34</v>
      </c>
      <c r="Q20">
        <v>92</v>
      </c>
      <c r="R20" t="s">
        <v>69</v>
      </c>
      <c r="S20">
        <v>2.91</v>
      </c>
      <c r="T20">
        <v>3.41</v>
      </c>
      <c r="U20">
        <v>9.1999999999999993</v>
      </c>
      <c r="V20">
        <v>76</v>
      </c>
      <c r="W20">
        <v>6000</v>
      </c>
      <c r="X20">
        <v>30</v>
      </c>
      <c r="Y20">
        <v>34</v>
      </c>
      <c r="Z20" t="s">
        <v>62</v>
      </c>
    </row>
    <row r="21" spans="1:26" x14ac:dyDescent="0.25">
      <c r="A21">
        <v>2</v>
      </c>
      <c r="B21">
        <v>161</v>
      </c>
      <c r="C21" t="s">
        <v>80</v>
      </c>
      <c r="D21" t="s">
        <v>27</v>
      </c>
      <c r="E21" t="s">
        <v>28</v>
      </c>
      <c r="F21" t="s">
        <v>29</v>
      </c>
      <c r="G21" t="s">
        <v>61</v>
      </c>
      <c r="H21" t="s">
        <v>42</v>
      </c>
      <c r="I21" t="s">
        <v>32</v>
      </c>
      <c r="J21">
        <v>93.7</v>
      </c>
      <c r="K21">
        <v>157.30000000000001</v>
      </c>
      <c r="L21">
        <v>64.400000000000006</v>
      </c>
      <c r="M21">
        <v>50.8</v>
      </c>
      <c r="N21">
        <v>1944</v>
      </c>
      <c r="O21" t="s">
        <v>33</v>
      </c>
      <c r="P21" t="s">
        <v>34</v>
      </c>
      <c r="Q21">
        <v>92</v>
      </c>
      <c r="R21" t="s">
        <v>60</v>
      </c>
      <c r="S21">
        <v>2.97</v>
      </c>
      <c r="T21">
        <v>3.23</v>
      </c>
      <c r="U21">
        <v>9.4</v>
      </c>
      <c r="V21">
        <v>68</v>
      </c>
      <c r="W21">
        <v>5500</v>
      </c>
      <c r="X21">
        <v>31</v>
      </c>
      <c r="Y21">
        <v>38</v>
      </c>
      <c r="Z21" t="s">
        <v>62</v>
      </c>
    </row>
    <row r="22" spans="1:26" x14ac:dyDescent="0.25">
      <c r="A22">
        <v>1</v>
      </c>
      <c r="B22">
        <v>113</v>
      </c>
      <c r="C22" t="s">
        <v>70</v>
      </c>
      <c r="D22" t="s">
        <v>27</v>
      </c>
      <c r="E22" t="s">
        <v>28</v>
      </c>
      <c r="F22" t="s">
        <v>34</v>
      </c>
      <c r="G22" t="s">
        <v>87</v>
      </c>
      <c r="H22" t="s">
        <v>42</v>
      </c>
      <c r="I22" t="s">
        <v>32</v>
      </c>
      <c r="J22">
        <v>93.1</v>
      </c>
      <c r="K22">
        <v>166.8</v>
      </c>
      <c r="L22">
        <v>64.2</v>
      </c>
      <c r="M22">
        <v>54.1</v>
      </c>
      <c r="N22">
        <v>1945</v>
      </c>
      <c r="O22" t="s">
        <v>33</v>
      </c>
      <c r="P22" t="s">
        <v>34</v>
      </c>
      <c r="Q22">
        <v>91</v>
      </c>
      <c r="R22" t="s">
        <v>60</v>
      </c>
      <c r="S22">
        <v>3.03</v>
      </c>
      <c r="T22">
        <v>3.15</v>
      </c>
      <c r="U22">
        <v>9</v>
      </c>
      <c r="V22">
        <v>68</v>
      </c>
      <c r="W22">
        <v>5000</v>
      </c>
      <c r="X22">
        <v>31</v>
      </c>
      <c r="Y22">
        <v>38</v>
      </c>
      <c r="Z22" t="s">
        <v>64</v>
      </c>
    </row>
    <row r="23" spans="1:26" x14ac:dyDescent="0.25">
      <c r="A23">
        <v>1</v>
      </c>
      <c r="B23">
        <v>113</v>
      </c>
      <c r="C23" t="s">
        <v>70</v>
      </c>
      <c r="D23" t="s">
        <v>27</v>
      </c>
      <c r="E23" t="s">
        <v>28</v>
      </c>
      <c r="F23" t="s">
        <v>34</v>
      </c>
      <c r="G23" t="s">
        <v>87</v>
      </c>
      <c r="H23" t="s">
        <v>42</v>
      </c>
      <c r="I23" t="s">
        <v>32</v>
      </c>
      <c r="J23">
        <v>93.1</v>
      </c>
      <c r="K23">
        <v>166.8</v>
      </c>
      <c r="L23">
        <v>64.2</v>
      </c>
      <c r="M23">
        <v>54.1</v>
      </c>
      <c r="N23">
        <v>1950</v>
      </c>
      <c r="O23" t="s">
        <v>33</v>
      </c>
      <c r="P23" t="s">
        <v>34</v>
      </c>
      <c r="Q23">
        <v>91</v>
      </c>
      <c r="R23" t="s">
        <v>60</v>
      </c>
      <c r="S23">
        <v>3.08</v>
      </c>
      <c r="T23">
        <v>3.15</v>
      </c>
      <c r="U23">
        <v>9</v>
      </c>
      <c r="V23">
        <v>68</v>
      </c>
      <c r="W23">
        <v>5000</v>
      </c>
      <c r="X23">
        <v>31</v>
      </c>
      <c r="Y23">
        <v>38</v>
      </c>
      <c r="Z23" t="s">
        <v>66</v>
      </c>
    </row>
    <row r="24" spans="1:26" x14ac:dyDescent="0.25">
      <c r="A24">
        <v>1</v>
      </c>
      <c r="B24">
        <v>128</v>
      </c>
      <c r="C24" t="s">
        <v>59</v>
      </c>
      <c r="D24" t="s">
        <v>27</v>
      </c>
      <c r="E24" t="s">
        <v>28</v>
      </c>
      <c r="F24" t="s">
        <v>29</v>
      </c>
      <c r="G24" t="s">
        <v>87</v>
      </c>
      <c r="H24" t="s">
        <v>42</v>
      </c>
      <c r="I24" t="s">
        <v>32</v>
      </c>
      <c r="J24">
        <v>94.5</v>
      </c>
      <c r="K24">
        <v>165.3</v>
      </c>
      <c r="L24">
        <v>63.8</v>
      </c>
      <c r="M24">
        <v>54.5</v>
      </c>
      <c r="N24">
        <v>1951</v>
      </c>
      <c r="O24" t="s">
        <v>33</v>
      </c>
      <c r="P24" t="s">
        <v>34</v>
      </c>
      <c r="Q24">
        <v>97</v>
      </c>
      <c r="R24" t="s">
        <v>60</v>
      </c>
      <c r="S24">
        <v>3.15</v>
      </c>
      <c r="T24">
        <v>3.29</v>
      </c>
      <c r="U24">
        <v>9.4</v>
      </c>
      <c r="V24">
        <v>69</v>
      </c>
      <c r="W24">
        <v>5200</v>
      </c>
      <c r="X24">
        <v>31</v>
      </c>
      <c r="Y24">
        <v>37</v>
      </c>
      <c r="Z24" t="s">
        <v>64</v>
      </c>
    </row>
    <row r="25" spans="1:26" x14ac:dyDescent="0.25">
      <c r="A25">
        <v>1</v>
      </c>
      <c r="B25">
        <v>101</v>
      </c>
      <c r="C25" t="s">
        <v>68</v>
      </c>
      <c r="D25" t="s">
        <v>27</v>
      </c>
      <c r="E25" t="s">
        <v>28</v>
      </c>
      <c r="F25" t="s">
        <v>29</v>
      </c>
      <c r="G25" t="s">
        <v>61</v>
      </c>
      <c r="H25" t="s">
        <v>42</v>
      </c>
      <c r="I25" t="s">
        <v>32</v>
      </c>
      <c r="J25">
        <v>93.7</v>
      </c>
      <c r="K25">
        <v>150</v>
      </c>
      <c r="L25">
        <v>64</v>
      </c>
      <c r="M25">
        <v>52.6</v>
      </c>
      <c r="N25">
        <v>1956</v>
      </c>
      <c r="O25" t="s">
        <v>33</v>
      </c>
      <c r="P25" t="s">
        <v>34</v>
      </c>
      <c r="Q25">
        <v>92</v>
      </c>
      <c r="R25" t="s">
        <v>69</v>
      </c>
      <c r="S25">
        <v>2.91</v>
      </c>
      <c r="T25">
        <v>3.41</v>
      </c>
      <c r="U25">
        <v>9.1999999999999993</v>
      </c>
      <c r="V25">
        <v>76</v>
      </c>
      <c r="W25">
        <v>6000</v>
      </c>
      <c r="X25">
        <v>30</v>
      </c>
      <c r="Y25">
        <v>34</v>
      </c>
      <c r="Z25" t="s">
        <v>64</v>
      </c>
    </row>
    <row r="26" spans="1:26" x14ac:dyDescent="0.25">
      <c r="A26">
        <v>1</v>
      </c>
      <c r="B26">
        <v>148</v>
      </c>
      <c r="C26" t="s">
        <v>71</v>
      </c>
      <c r="D26" t="s">
        <v>27</v>
      </c>
      <c r="E26" t="s">
        <v>28</v>
      </c>
      <c r="F26" t="s">
        <v>34</v>
      </c>
      <c r="G26" t="s">
        <v>61</v>
      </c>
      <c r="H26" t="s">
        <v>42</v>
      </c>
      <c r="I26" t="s">
        <v>32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33</v>
      </c>
      <c r="P26" t="s">
        <v>34</v>
      </c>
      <c r="Q26">
        <v>90</v>
      </c>
      <c r="R26" t="s">
        <v>60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 t="s">
        <v>62</v>
      </c>
    </row>
    <row r="27" spans="1:26" x14ac:dyDescent="0.25">
      <c r="A27">
        <v>1</v>
      </c>
      <c r="B27">
        <v>154</v>
      </c>
      <c r="C27" t="s">
        <v>72</v>
      </c>
      <c r="D27" t="s">
        <v>27</v>
      </c>
      <c r="E27" t="s">
        <v>28</v>
      </c>
      <c r="F27" t="s">
        <v>34</v>
      </c>
      <c r="G27" t="s">
        <v>61</v>
      </c>
      <c r="H27" t="s">
        <v>42</v>
      </c>
      <c r="I27" t="s">
        <v>32</v>
      </c>
      <c r="J27">
        <v>93.7</v>
      </c>
      <c r="K27">
        <v>157.30000000000001</v>
      </c>
      <c r="L27">
        <v>63.8</v>
      </c>
      <c r="M27">
        <v>50.6</v>
      </c>
      <c r="N27">
        <v>1967</v>
      </c>
      <c r="O27" t="s">
        <v>33</v>
      </c>
      <c r="P27" t="s">
        <v>34</v>
      </c>
      <c r="Q27">
        <v>90</v>
      </c>
      <c r="R27" t="s">
        <v>60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 t="s">
        <v>62</v>
      </c>
    </row>
    <row r="28" spans="1:26" x14ac:dyDescent="0.25">
      <c r="A28">
        <v>1</v>
      </c>
      <c r="B28">
        <v>122</v>
      </c>
      <c r="C28" t="s">
        <v>59</v>
      </c>
      <c r="D28" t="s">
        <v>27</v>
      </c>
      <c r="E28" t="s">
        <v>28</v>
      </c>
      <c r="F28" t="s">
        <v>34</v>
      </c>
      <c r="G28" t="s">
        <v>87</v>
      </c>
      <c r="H28" t="s">
        <v>42</v>
      </c>
      <c r="I28" t="s">
        <v>32</v>
      </c>
      <c r="J28">
        <v>94.5</v>
      </c>
      <c r="K28">
        <v>165.3</v>
      </c>
      <c r="L28">
        <v>63.8</v>
      </c>
      <c r="M28">
        <v>54.5</v>
      </c>
      <c r="N28">
        <v>1971</v>
      </c>
      <c r="O28" t="s">
        <v>33</v>
      </c>
      <c r="P28" t="s">
        <v>34</v>
      </c>
      <c r="Q28">
        <v>97</v>
      </c>
      <c r="R28" t="s">
        <v>60</v>
      </c>
      <c r="S28">
        <v>3.15</v>
      </c>
      <c r="T28">
        <v>3.29</v>
      </c>
      <c r="U28">
        <v>9.4</v>
      </c>
      <c r="V28">
        <v>69</v>
      </c>
      <c r="W28">
        <v>5200</v>
      </c>
      <c r="X28">
        <v>31</v>
      </c>
      <c r="Y28">
        <v>37</v>
      </c>
      <c r="Z28" t="s">
        <v>66</v>
      </c>
    </row>
    <row r="29" spans="1:26" x14ac:dyDescent="0.25">
      <c r="A29">
        <v>1</v>
      </c>
      <c r="B29">
        <v>87</v>
      </c>
      <c r="C29" t="s">
        <v>26</v>
      </c>
      <c r="D29" t="s">
        <v>27</v>
      </c>
      <c r="E29" t="s">
        <v>28</v>
      </c>
      <c r="F29" t="s">
        <v>29</v>
      </c>
      <c r="G29" t="s">
        <v>61</v>
      </c>
      <c r="H29" t="s">
        <v>42</v>
      </c>
      <c r="I29" t="s">
        <v>32</v>
      </c>
      <c r="J29">
        <v>95.7</v>
      </c>
      <c r="K29">
        <v>158.69999999999999</v>
      </c>
      <c r="L29">
        <v>63.6</v>
      </c>
      <c r="M29">
        <v>54.5</v>
      </c>
      <c r="N29">
        <v>1985</v>
      </c>
      <c r="O29" t="s">
        <v>33</v>
      </c>
      <c r="P29" t="s">
        <v>34</v>
      </c>
      <c r="Q29">
        <v>92</v>
      </c>
      <c r="R29" t="s">
        <v>60</v>
      </c>
      <c r="S29">
        <v>3.05</v>
      </c>
      <c r="T29">
        <v>3.03</v>
      </c>
      <c r="U29">
        <v>9</v>
      </c>
      <c r="V29">
        <v>62</v>
      </c>
      <c r="W29">
        <v>4800</v>
      </c>
      <c r="X29">
        <v>35</v>
      </c>
      <c r="Y29">
        <v>39</v>
      </c>
      <c r="Z29" t="s">
        <v>62</v>
      </c>
    </row>
    <row r="30" spans="1:26" x14ac:dyDescent="0.25">
      <c r="A30">
        <v>1</v>
      </c>
      <c r="B30">
        <v>148</v>
      </c>
      <c r="C30" t="s">
        <v>71</v>
      </c>
      <c r="D30" t="s">
        <v>27</v>
      </c>
      <c r="E30" t="s">
        <v>28</v>
      </c>
      <c r="F30" t="s">
        <v>34</v>
      </c>
      <c r="G30" t="s">
        <v>87</v>
      </c>
      <c r="H30" t="s">
        <v>42</v>
      </c>
      <c r="I30" t="s">
        <v>32</v>
      </c>
      <c r="J30">
        <v>93.7</v>
      </c>
      <c r="K30">
        <v>157.30000000000001</v>
      </c>
      <c r="L30">
        <v>63.8</v>
      </c>
      <c r="M30">
        <v>50.6</v>
      </c>
      <c r="N30">
        <v>1989</v>
      </c>
      <c r="O30" t="s">
        <v>33</v>
      </c>
      <c r="P30" t="s">
        <v>34</v>
      </c>
      <c r="Q30">
        <v>90</v>
      </c>
      <c r="R30" t="s">
        <v>60</v>
      </c>
      <c r="S30">
        <v>2.97</v>
      </c>
      <c r="T30">
        <v>3.23</v>
      </c>
      <c r="U30">
        <v>9.4</v>
      </c>
      <c r="V30">
        <v>68</v>
      </c>
      <c r="W30">
        <v>5500</v>
      </c>
      <c r="X30">
        <v>31</v>
      </c>
      <c r="Y30">
        <v>38</v>
      </c>
      <c r="Z30" t="s">
        <v>64</v>
      </c>
    </row>
    <row r="31" spans="1:26" x14ac:dyDescent="0.25">
      <c r="A31">
        <v>1</v>
      </c>
      <c r="B31">
        <v>148</v>
      </c>
      <c r="C31" t="s">
        <v>71</v>
      </c>
      <c r="D31" t="s">
        <v>27</v>
      </c>
      <c r="E31" t="s">
        <v>28</v>
      </c>
      <c r="F31" t="s">
        <v>34</v>
      </c>
      <c r="G31" t="s">
        <v>87</v>
      </c>
      <c r="H31" t="s">
        <v>42</v>
      </c>
      <c r="I31" t="s">
        <v>32</v>
      </c>
      <c r="J31">
        <v>93.7</v>
      </c>
      <c r="K31">
        <v>157.30000000000001</v>
      </c>
      <c r="L31">
        <v>63.8</v>
      </c>
      <c r="M31">
        <v>50.6</v>
      </c>
      <c r="N31">
        <v>1989</v>
      </c>
      <c r="O31" t="s">
        <v>33</v>
      </c>
      <c r="P31" t="s">
        <v>34</v>
      </c>
      <c r="Q31">
        <v>90</v>
      </c>
      <c r="R31" t="s">
        <v>60</v>
      </c>
      <c r="S31">
        <v>2.97</v>
      </c>
      <c r="T31">
        <v>3.23</v>
      </c>
      <c r="U31">
        <v>9.4</v>
      </c>
      <c r="V31">
        <v>68</v>
      </c>
      <c r="W31">
        <v>5500</v>
      </c>
      <c r="X31">
        <v>31</v>
      </c>
      <c r="Y31">
        <v>38</v>
      </c>
      <c r="Z31" t="s">
        <v>66</v>
      </c>
    </row>
    <row r="32" spans="1:26" x14ac:dyDescent="0.25">
      <c r="A32">
        <v>1</v>
      </c>
      <c r="B32">
        <v>154</v>
      </c>
      <c r="C32" t="s">
        <v>72</v>
      </c>
      <c r="D32" t="s">
        <v>27</v>
      </c>
      <c r="E32" t="s">
        <v>28</v>
      </c>
      <c r="F32" t="s">
        <v>34</v>
      </c>
      <c r="G32" t="s">
        <v>87</v>
      </c>
      <c r="H32" t="s">
        <v>42</v>
      </c>
      <c r="I32" t="s">
        <v>32</v>
      </c>
      <c r="J32">
        <v>93.7</v>
      </c>
      <c r="K32">
        <v>167.3</v>
      </c>
      <c r="L32">
        <v>63.8</v>
      </c>
      <c r="M32">
        <v>50.8</v>
      </c>
      <c r="N32">
        <v>1989</v>
      </c>
      <c r="O32" t="s">
        <v>33</v>
      </c>
      <c r="P32" t="s">
        <v>34</v>
      </c>
      <c r="Q32">
        <v>90</v>
      </c>
      <c r="R32" t="s">
        <v>60</v>
      </c>
      <c r="S32">
        <v>2.97</v>
      </c>
      <c r="T32">
        <v>3.23</v>
      </c>
      <c r="U32">
        <v>9.4</v>
      </c>
      <c r="V32">
        <v>68</v>
      </c>
      <c r="W32">
        <v>5500</v>
      </c>
      <c r="X32">
        <v>31</v>
      </c>
      <c r="Y32">
        <v>38</v>
      </c>
      <c r="Z32" t="s">
        <v>64</v>
      </c>
    </row>
    <row r="33" spans="1:26" x14ac:dyDescent="0.25">
      <c r="A33">
        <v>2</v>
      </c>
      <c r="B33">
        <v>161</v>
      </c>
      <c r="C33" t="s">
        <v>80</v>
      </c>
      <c r="D33" t="s">
        <v>27</v>
      </c>
      <c r="E33" t="s">
        <v>28</v>
      </c>
      <c r="F33" t="s">
        <v>29</v>
      </c>
      <c r="G33" t="s">
        <v>61</v>
      </c>
      <c r="H33" t="s">
        <v>42</v>
      </c>
      <c r="I33" t="s">
        <v>32</v>
      </c>
      <c r="J33">
        <v>93.7</v>
      </c>
      <c r="K33">
        <v>157.30000000000001</v>
      </c>
      <c r="L33">
        <v>64.400000000000006</v>
      </c>
      <c r="M33">
        <v>50.8</v>
      </c>
      <c r="N33">
        <v>2004</v>
      </c>
      <c r="O33" t="s">
        <v>33</v>
      </c>
      <c r="P33" t="s">
        <v>34</v>
      </c>
      <c r="Q33">
        <v>92</v>
      </c>
      <c r="R33" t="s">
        <v>60</v>
      </c>
      <c r="S33">
        <v>2.97</v>
      </c>
      <c r="T33">
        <v>3.23</v>
      </c>
      <c r="U33">
        <v>9.4</v>
      </c>
      <c r="V33">
        <v>68</v>
      </c>
      <c r="W33">
        <v>5500</v>
      </c>
      <c r="X33">
        <v>31</v>
      </c>
      <c r="Y33">
        <v>38</v>
      </c>
      <c r="Z33" t="s">
        <v>64</v>
      </c>
    </row>
    <row r="34" spans="1:26" x14ac:dyDescent="0.25">
      <c r="A34">
        <v>2</v>
      </c>
      <c r="B34">
        <v>168</v>
      </c>
      <c r="C34" t="s">
        <v>59</v>
      </c>
      <c r="D34" t="s">
        <v>27</v>
      </c>
      <c r="E34" t="s">
        <v>28</v>
      </c>
      <c r="F34" t="s">
        <v>29</v>
      </c>
      <c r="G34" t="s">
        <v>54</v>
      </c>
      <c r="H34" t="s">
        <v>42</v>
      </c>
      <c r="I34" t="s">
        <v>32</v>
      </c>
      <c r="J34">
        <v>95.1</v>
      </c>
      <c r="K34">
        <v>162.4</v>
      </c>
      <c r="L34">
        <v>63.8</v>
      </c>
      <c r="M34">
        <v>53.3</v>
      </c>
      <c r="N34">
        <v>2008</v>
      </c>
      <c r="O34" t="s">
        <v>33</v>
      </c>
      <c r="P34" t="s">
        <v>34</v>
      </c>
      <c r="Q34">
        <v>97</v>
      </c>
      <c r="R34" t="s">
        <v>60</v>
      </c>
      <c r="S34">
        <v>3.15</v>
      </c>
      <c r="T34">
        <v>3.29</v>
      </c>
      <c r="U34">
        <v>9.4</v>
      </c>
      <c r="V34">
        <v>69</v>
      </c>
      <c r="W34">
        <v>5200</v>
      </c>
      <c r="X34">
        <v>31</v>
      </c>
      <c r="Y34">
        <v>37</v>
      </c>
      <c r="Z34" t="s">
        <v>57</v>
      </c>
    </row>
    <row r="35" spans="1:26" x14ac:dyDescent="0.25">
      <c r="A35">
        <v>0</v>
      </c>
      <c r="B35">
        <v>110</v>
      </c>
      <c r="C35" t="s">
        <v>68</v>
      </c>
      <c r="D35" t="s">
        <v>27</v>
      </c>
      <c r="E35" t="s">
        <v>28</v>
      </c>
      <c r="F35" t="s">
        <v>34</v>
      </c>
      <c r="G35" t="s">
        <v>87</v>
      </c>
      <c r="H35" t="s">
        <v>42</v>
      </c>
      <c r="I35" t="s">
        <v>32</v>
      </c>
      <c r="J35">
        <v>96.5</v>
      </c>
      <c r="K35">
        <v>163.4</v>
      </c>
      <c r="L35">
        <v>64</v>
      </c>
      <c r="M35">
        <v>54.5</v>
      </c>
      <c r="N35">
        <v>2010</v>
      </c>
      <c r="O35" t="s">
        <v>33</v>
      </c>
      <c r="P35" t="s">
        <v>34</v>
      </c>
      <c r="Q35">
        <v>92</v>
      </c>
      <c r="R35" t="s">
        <v>69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 t="s">
        <v>64</v>
      </c>
    </row>
    <row r="36" spans="1:26" x14ac:dyDescent="0.25">
      <c r="A36">
        <v>1</v>
      </c>
      <c r="B36">
        <v>74</v>
      </c>
      <c r="C36" t="s">
        <v>26</v>
      </c>
      <c r="D36" t="s">
        <v>27</v>
      </c>
      <c r="E36" t="s">
        <v>28</v>
      </c>
      <c r="F36" t="s">
        <v>34</v>
      </c>
      <c r="G36" t="s">
        <v>61</v>
      </c>
      <c r="H36" t="s">
        <v>42</v>
      </c>
      <c r="I36" t="s">
        <v>32</v>
      </c>
      <c r="J36">
        <v>95.7</v>
      </c>
      <c r="K36">
        <v>158.69999999999999</v>
      </c>
      <c r="L36">
        <v>63.6</v>
      </c>
      <c r="M36">
        <v>54.5</v>
      </c>
      <c r="N36">
        <v>2015</v>
      </c>
      <c r="O36" t="s">
        <v>33</v>
      </c>
      <c r="P36" t="s">
        <v>34</v>
      </c>
      <c r="Q36">
        <v>92</v>
      </c>
      <c r="R36" t="s">
        <v>60</v>
      </c>
      <c r="S36">
        <v>3.05</v>
      </c>
      <c r="T36">
        <v>3.03</v>
      </c>
      <c r="U36">
        <v>9</v>
      </c>
      <c r="V36">
        <v>62</v>
      </c>
      <c r="W36">
        <v>4800</v>
      </c>
      <c r="X36">
        <v>31</v>
      </c>
      <c r="Y36">
        <v>38</v>
      </c>
      <c r="Z36" t="s">
        <v>62</v>
      </c>
    </row>
    <row r="37" spans="1:26" x14ac:dyDescent="0.25">
      <c r="A37">
        <v>1</v>
      </c>
      <c r="B37">
        <v>128</v>
      </c>
      <c r="C37" t="s">
        <v>59</v>
      </c>
      <c r="D37" t="s">
        <v>52</v>
      </c>
      <c r="E37" t="s">
        <v>28</v>
      </c>
      <c r="F37" t="s">
        <v>29</v>
      </c>
      <c r="G37" t="s">
        <v>87</v>
      </c>
      <c r="H37" t="s">
        <v>42</v>
      </c>
      <c r="I37" t="s">
        <v>32</v>
      </c>
      <c r="J37">
        <v>94.5</v>
      </c>
      <c r="K37">
        <v>165.3</v>
      </c>
      <c r="L37">
        <v>63.8</v>
      </c>
      <c r="M37">
        <v>54.5</v>
      </c>
      <c r="N37">
        <v>2017</v>
      </c>
      <c r="O37" t="s">
        <v>33</v>
      </c>
      <c r="P37" t="s">
        <v>34</v>
      </c>
      <c r="Q37">
        <v>103</v>
      </c>
      <c r="R37" t="s">
        <v>56</v>
      </c>
      <c r="S37">
        <v>2.99</v>
      </c>
      <c r="T37">
        <v>3.47</v>
      </c>
      <c r="U37">
        <v>21.9</v>
      </c>
      <c r="V37">
        <v>55</v>
      </c>
      <c r="W37">
        <v>4800</v>
      </c>
      <c r="X37">
        <v>45</v>
      </c>
      <c r="Y37">
        <v>50</v>
      </c>
      <c r="Z37" t="s">
        <v>64</v>
      </c>
    </row>
    <row r="38" spans="1:26" x14ac:dyDescent="0.25">
      <c r="A38">
        <v>0</v>
      </c>
      <c r="B38">
        <v>78</v>
      </c>
      <c r="C38" t="s">
        <v>68</v>
      </c>
      <c r="D38" t="s">
        <v>27</v>
      </c>
      <c r="E38" t="s">
        <v>28</v>
      </c>
      <c r="F38" t="s">
        <v>34</v>
      </c>
      <c r="G38" t="s">
        <v>93</v>
      </c>
      <c r="H38" t="s">
        <v>42</v>
      </c>
      <c r="I38" t="s">
        <v>32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33</v>
      </c>
      <c r="P38" t="s">
        <v>34</v>
      </c>
      <c r="Q38">
        <v>92</v>
      </c>
      <c r="R38" t="s">
        <v>69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 t="s">
        <v>64</v>
      </c>
    </row>
    <row r="39" spans="1:26" x14ac:dyDescent="0.25">
      <c r="A39">
        <v>1</v>
      </c>
      <c r="B39">
        <v>103</v>
      </c>
      <c r="C39" t="s">
        <v>59</v>
      </c>
      <c r="D39" t="s">
        <v>27</v>
      </c>
      <c r="E39" t="s">
        <v>28</v>
      </c>
      <c r="F39" t="s">
        <v>34</v>
      </c>
      <c r="G39" t="s">
        <v>93</v>
      </c>
      <c r="H39" t="s">
        <v>42</v>
      </c>
      <c r="I39" t="s">
        <v>32</v>
      </c>
      <c r="J39">
        <v>94.5</v>
      </c>
      <c r="K39">
        <v>170.2</v>
      </c>
      <c r="L39">
        <v>63.8</v>
      </c>
      <c r="M39">
        <v>53.5</v>
      </c>
      <c r="N39">
        <v>2024</v>
      </c>
      <c r="O39" t="s">
        <v>33</v>
      </c>
      <c r="P39" t="s">
        <v>34</v>
      </c>
      <c r="Q39">
        <v>97</v>
      </c>
      <c r="R39" t="s">
        <v>60</v>
      </c>
      <c r="S39">
        <v>3.15</v>
      </c>
      <c r="T39">
        <v>3.29</v>
      </c>
      <c r="U39">
        <v>9.4</v>
      </c>
      <c r="V39">
        <v>69</v>
      </c>
      <c r="W39">
        <v>5200</v>
      </c>
      <c r="X39">
        <v>31</v>
      </c>
      <c r="Y39">
        <v>37</v>
      </c>
      <c r="Z39" t="s">
        <v>66</v>
      </c>
    </row>
    <row r="40" spans="1:26" x14ac:dyDescent="0.25">
      <c r="A40">
        <v>1</v>
      </c>
      <c r="B40">
        <v>128</v>
      </c>
      <c r="C40" t="s">
        <v>59</v>
      </c>
      <c r="D40" t="s">
        <v>27</v>
      </c>
      <c r="E40" t="s">
        <v>28</v>
      </c>
      <c r="F40" t="s">
        <v>29</v>
      </c>
      <c r="G40" t="s">
        <v>61</v>
      </c>
      <c r="H40" t="s">
        <v>42</v>
      </c>
      <c r="I40" t="s">
        <v>32</v>
      </c>
      <c r="J40">
        <v>94.5</v>
      </c>
      <c r="K40">
        <v>165.6</v>
      </c>
      <c r="L40">
        <v>63.8</v>
      </c>
      <c r="M40">
        <v>53.3</v>
      </c>
      <c r="N40">
        <v>2028</v>
      </c>
      <c r="O40" t="s">
        <v>33</v>
      </c>
      <c r="P40" t="s">
        <v>34</v>
      </c>
      <c r="Q40">
        <v>97</v>
      </c>
      <c r="R40" t="s">
        <v>60</v>
      </c>
      <c r="S40">
        <v>3.15</v>
      </c>
      <c r="T40">
        <v>3.29</v>
      </c>
      <c r="U40">
        <v>9.4</v>
      </c>
      <c r="V40">
        <v>69</v>
      </c>
      <c r="W40">
        <v>5200</v>
      </c>
      <c r="X40">
        <v>31</v>
      </c>
      <c r="Y40">
        <v>37</v>
      </c>
      <c r="Z40" t="s">
        <v>66</v>
      </c>
    </row>
    <row r="41" spans="1:26" x14ac:dyDescent="0.25">
      <c r="A41">
        <v>1</v>
      </c>
      <c r="B41">
        <v>103</v>
      </c>
      <c r="C41" t="s">
        <v>59</v>
      </c>
      <c r="D41" t="s">
        <v>27</v>
      </c>
      <c r="E41" t="s">
        <v>28</v>
      </c>
      <c r="F41" t="s">
        <v>34</v>
      </c>
      <c r="G41" t="s">
        <v>93</v>
      </c>
      <c r="H41" t="s">
        <v>42</v>
      </c>
      <c r="I41" t="s">
        <v>32</v>
      </c>
      <c r="J41">
        <v>94.5</v>
      </c>
      <c r="K41">
        <v>170.2</v>
      </c>
      <c r="L41">
        <v>63.8</v>
      </c>
      <c r="M41">
        <v>53.5</v>
      </c>
      <c r="N41">
        <v>2037</v>
      </c>
      <c r="O41" t="s">
        <v>33</v>
      </c>
      <c r="P41" t="s">
        <v>34</v>
      </c>
      <c r="Q41">
        <v>97</v>
      </c>
      <c r="R41" t="s">
        <v>60</v>
      </c>
      <c r="S41">
        <v>3.15</v>
      </c>
      <c r="T41">
        <v>3.29</v>
      </c>
      <c r="U41">
        <v>9.4</v>
      </c>
      <c r="V41">
        <v>69</v>
      </c>
      <c r="W41">
        <v>5200</v>
      </c>
      <c r="X41">
        <v>31</v>
      </c>
      <c r="Y41">
        <v>37</v>
      </c>
      <c r="Z41" t="s">
        <v>66</v>
      </c>
    </row>
    <row r="42" spans="1:26" x14ac:dyDescent="0.25">
      <c r="A42">
        <v>1</v>
      </c>
      <c r="B42">
        <v>87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42</v>
      </c>
      <c r="I42" t="s">
        <v>32</v>
      </c>
      <c r="J42">
        <v>95.7</v>
      </c>
      <c r="K42">
        <v>158.69999999999999</v>
      </c>
      <c r="L42">
        <v>63.6</v>
      </c>
      <c r="M42">
        <v>54.5</v>
      </c>
      <c r="N42">
        <v>2040</v>
      </c>
      <c r="O42" t="s">
        <v>33</v>
      </c>
      <c r="P42" t="s">
        <v>34</v>
      </c>
      <c r="Q42">
        <v>92</v>
      </c>
      <c r="R42" t="s">
        <v>60</v>
      </c>
      <c r="S42">
        <v>3.05</v>
      </c>
      <c r="T42">
        <v>3.03</v>
      </c>
      <c r="U42">
        <v>9</v>
      </c>
      <c r="V42">
        <v>62</v>
      </c>
      <c r="W42">
        <v>4800</v>
      </c>
      <c r="X42">
        <v>31</v>
      </c>
      <c r="Y42">
        <v>38</v>
      </c>
      <c r="Z42" t="s">
        <v>62</v>
      </c>
    </row>
    <row r="43" spans="1:26" x14ac:dyDescent="0.25">
      <c r="A43">
        <v>2</v>
      </c>
      <c r="B43">
        <v>83</v>
      </c>
      <c r="C43" t="s">
        <v>63</v>
      </c>
      <c r="D43" t="s">
        <v>27</v>
      </c>
      <c r="E43" t="s">
        <v>28</v>
      </c>
      <c r="F43" t="s">
        <v>29</v>
      </c>
      <c r="G43" t="s">
        <v>61</v>
      </c>
      <c r="H43" t="s">
        <v>42</v>
      </c>
      <c r="I43" t="s">
        <v>32</v>
      </c>
      <c r="J43">
        <v>93.7</v>
      </c>
      <c r="K43">
        <v>156.9</v>
      </c>
      <c r="L43">
        <v>63.4</v>
      </c>
      <c r="M43">
        <v>53.7</v>
      </c>
      <c r="N43">
        <v>2050</v>
      </c>
      <c r="O43" t="s">
        <v>50</v>
      </c>
      <c r="P43" t="s">
        <v>34</v>
      </c>
      <c r="Q43">
        <v>97</v>
      </c>
      <c r="R43" t="s">
        <v>60</v>
      </c>
      <c r="S43">
        <v>3.62</v>
      </c>
      <c r="T43">
        <v>2.36</v>
      </c>
      <c r="U43">
        <v>9</v>
      </c>
      <c r="V43">
        <v>69</v>
      </c>
      <c r="W43">
        <v>4900</v>
      </c>
      <c r="X43">
        <v>31</v>
      </c>
      <c r="Y43">
        <v>36</v>
      </c>
      <c r="Z43" t="s">
        <v>62</v>
      </c>
    </row>
    <row r="44" spans="1:26" x14ac:dyDescent="0.25">
      <c r="A44">
        <v>0</v>
      </c>
      <c r="B44">
        <v>91</v>
      </c>
      <c r="C44" t="s">
        <v>26</v>
      </c>
      <c r="D44" t="s">
        <v>27</v>
      </c>
      <c r="E44" t="s">
        <v>28</v>
      </c>
      <c r="F44" t="s">
        <v>34</v>
      </c>
      <c r="G44" t="s">
        <v>87</v>
      </c>
      <c r="H44" t="s">
        <v>42</v>
      </c>
      <c r="I44" t="s">
        <v>32</v>
      </c>
      <c r="J44">
        <v>95.7</v>
      </c>
      <c r="K44">
        <v>166.3</v>
      </c>
      <c r="L44">
        <v>64.400000000000006</v>
      </c>
      <c r="M44">
        <v>53</v>
      </c>
      <c r="N44">
        <v>2081</v>
      </c>
      <c r="O44" t="s">
        <v>33</v>
      </c>
      <c r="P44" t="s">
        <v>34</v>
      </c>
      <c r="Q44">
        <v>98</v>
      </c>
      <c r="R44" t="s">
        <v>60</v>
      </c>
      <c r="S44">
        <v>3.19</v>
      </c>
      <c r="T44">
        <v>3.03</v>
      </c>
      <c r="U44">
        <v>9</v>
      </c>
      <c r="V44">
        <v>70</v>
      </c>
      <c r="W44">
        <v>4800</v>
      </c>
      <c r="X44">
        <v>30</v>
      </c>
      <c r="Y44">
        <v>37</v>
      </c>
      <c r="Z44" t="s">
        <v>64</v>
      </c>
    </row>
    <row r="45" spans="1:26" x14ac:dyDescent="0.25">
      <c r="A45">
        <v>0</v>
      </c>
      <c r="B45">
        <v>91</v>
      </c>
      <c r="C45" t="s">
        <v>26</v>
      </c>
      <c r="D45" t="s">
        <v>27</v>
      </c>
      <c r="E45" t="s">
        <v>28</v>
      </c>
      <c r="F45" t="s">
        <v>34</v>
      </c>
      <c r="G45" t="s">
        <v>87</v>
      </c>
      <c r="H45" t="s">
        <v>42</v>
      </c>
      <c r="I45" t="s">
        <v>32</v>
      </c>
      <c r="J45">
        <v>95.7</v>
      </c>
      <c r="K45">
        <v>166.3</v>
      </c>
      <c r="L45">
        <v>64.400000000000006</v>
      </c>
      <c r="M45">
        <v>53</v>
      </c>
      <c r="N45">
        <v>2094</v>
      </c>
      <c r="O45" t="s">
        <v>33</v>
      </c>
      <c r="P45" t="s">
        <v>34</v>
      </c>
      <c r="Q45">
        <v>98</v>
      </c>
      <c r="R45" t="s">
        <v>60</v>
      </c>
      <c r="S45">
        <v>3.19</v>
      </c>
      <c r="T45">
        <v>3.03</v>
      </c>
      <c r="U45">
        <v>9</v>
      </c>
      <c r="V45">
        <v>70</v>
      </c>
      <c r="W45">
        <v>4800</v>
      </c>
      <c r="X45">
        <v>38</v>
      </c>
      <c r="Y45">
        <v>47</v>
      </c>
      <c r="Z45" t="s">
        <v>66</v>
      </c>
    </row>
    <row r="46" spans="1:26" x14ac:dyDescent="0.25">
      <c r="A46">
        <v>0</v>
      </c>
      <c r="B46">
        <v>91</v>
      </c>
      <c r="C46" t="s">
        <v>26</v>
      </c>
      <c r="D46" t="s">
        <v>27</v>
      </c>
      <c r="E46" t="s">
        <v>28</v>
      </c>
      <c r="F46" t="s">
        <v>34</v>
      </c>
      <c r="G46" t="s">
        <v>61</v>
      </c>
      <c r="H46" t="s">
        <v>42</v>
      </c>
      <c r="I46" t="s">
        <v>32</v>
      </c>
      <c r="J46">
        <v>95.7</v>
      </c>
      <c r="K46">
        <v>166.3</v>
      </c>
      <c r="L46">
        <v>64.400000000000006</v>
      </c>
      <c r="M46">
        <v>52.8</v>
      </c>
      <c r="N46">
        <v>2109</v>
      </c>
      <c r="O46" t="s">
        <v>33</v>
      </c>
      <c r="P46" t="s">
        <v>34</v>
      </c>
      <c r="Q46">
        <v>98</v>
      </c>
      <c r="R46" t="s">
        <v>60</v>
      </c>
      <c r="S46">
        <v>3.19</v>
      </c>
      <c r="T46">
        <v>3.03</v>
      </c>
      <c r="U46">
        <v>9</v>
      </c>
      <c r="V46">
        <v>70</v>
      </c>
      <c r="W46">
        <v>4800</v>
      </c>
      <c r="X46">
        <v>30</v>
      </c>
      <c r="Y46">
        <v>37</v>
      </c>
      <c r="Z46" t="s">
        <v>64</v>
      </c>
    </row>
    <row r="47" spans="1:26" x14ac:dyDescent="0.25">
      <c r="A47">
        <v>2</v>
      </c>
      <c r="B47">
        <v>83</v>
      </c>
      <c r="C47" t="s">
        <v>63</v>
      </c>
      <c r="D47" t="s">
        <v>27</v>
      </c>
      <c r="E47" t="s">
        <v>28</v>
      </c>
      <c r="F47" t="s">
        <v>29</v>
      </c>
      <c r="G47" t="s">
        <v>61</v>
      </c>
      <c r="H47" t="s">
        <v>42</v>
      </c>
      <c r="I47" t="s">
        <v>32</v>
      </c>
      <c r="J47">
        <v>93.7</v>
      </c>
      <c r="K47">
        <v>157.9</v>
      </c>
      <c r="L47">
        <v>63.6</v>
      </c>
      <c r="M47">
        <v>53.7</v>
      </c>
      <c r="N47">
        <v>2120</v>
      </c>
      <c r="O47" t="s">
        <v>50</v>
      </c>
      <c r="P47" t="s">
        <v>34</v>
      </c>
      <c r="Q47">
        <v>108</v>
      </c>
      <c r="R47" t="s">
        <v>60</v>
      </c>
      <c r="S47">
        <v>3.62</v>
      </c>
      <c r="T47">
        <v>2.64</v>
      </c>
      <c r="U47">
        <v>8.6999999999999993</v>
      </c>
      <c r="V47">
        <v>73</v>
      </c>
      <c r="W47">
        <v>4400</v>
      </c>
      <c r="X47">
        <v>26</v>
      </c>
      <c r="Y47">
        <v>31</v>
      </c>
      <c r="Z47" t="s">
        <v>64</v>
      </c>
    </row>
    <row r="48" spans="1:26" x14ac:dyDescent="0.25">
      <c r="A48">
        <v>0</v>
      </c>
      <c r="B48">
        <v>91</v>
      </c>
      <c r="C48" t="s">
        <v>26</v>
      </c>
      <c r="D48" t="s">
        <v>27</v>
      </c>
      <c r="E48" t="s">
        <v>28</v>
      </c>
      <c r="F48" t="s">
        <v>34</v>
      </c>
      <c r="G48" t="s">
        <v>61</v>
      </c>
      <c r="H48" t="s">
        <v>42</v>
      </c>
      <c r="I48" t="s">
        <v>32</v>
      </c>
      <c r="J48">
        <v>95.7</v>
      </c>
      <c r="K48">
        <v>166.3</v>
      </c>
      <c r="L48">
        <v>64.400000000000006</v>
      </c>
      <c r="M48">
        <v>52.8</v>
      </c>
      <c r="N48">
        <v>2122</v>
      </c>
      <c r="O48" t="s">
        <v>33</v>
      </c>
      <c r="P48" t="s">
        <v>34</v>
      </c>
      <c r="Q48">
        <v>98</v>
      </c>
      <c r="R48" t="s">
        <v>60</v>
      </c>
      <c r="S48">
        <v>3.19</v>
      </c>
      <c r="T48">
        <v>3.03</v>
      </c>
      <c r="U48">
        <v>9</v>
      </c>
      <c r="V48">
        <v>70</v>
      </c>
      <c r="W48">
        <v>4800</v>
      </c>
      <c r="X48">
        <v>28</v>
      </c>
      <c r="Y48">
        <v>34</v>
      </c>
      <c r="Z48" t="s">
        <v>57</v>
      </c>
    </row>
    <row r="49" spans="1:26" x14ac:dyDescent="0.25">
      <c r="A49">
        <v>1</v>
      </c>
      <c r="B49">
        <v>118</v>
      </c>
      <c r="C49" t="s">
        <v>71</v>
      </c>
      <c r="D49" t="s">
        <v>27</v>
      </c>
      <c r="E49" t="s">
        <v>53</v>
      </c>
      <c r="F49" t="s">
        <v>29</v>
      </c>
      <c r="G49" t="s">
        <v>61</v>
      </c>
      <c r="H49" t="s">
        <v>42</v>
      </c>
      <c r="I49" t="s">
        <v>32</v>
      </c>
      <c r="J49">
        <v>93.7</v>
      </c>
      <c r="K49">
        <v>157.30000000000001</v>
      </c>
      <c r="L49">
        <v>63.8</v>
      </c>
      <c r="M49">
        <v>50.8</v>
      </c>
      <c r="N49">
        <v>2128</v>
      </c>
      <c r="O49" t="s">
        <v>33</v>
      </c>
      <c r="P49" t="s">
        <v>34</v>
      </c>
      <c r="Q49">
        <v>98</v>
      </c>
      <c r="R49" t="s">
        <v>35</v>
      </c>
      <c r="S49">
        <v>3.03</v>
      </c>
      <c r="T49">
        <v>3.39</v>
      </c>
      <c r="U49">
        <v>7.6</v>
      </c>
      <c r="V49">
        <v>102</v>
      </c>
      <c r="W49">
        <v>5500</v>
      </c>
      <c r="X49">
        <v>24</v>
      </c>
      <c r="Y49">
        <v>30</v>
      </c>
      <c r="Z49" t="s">
        <v>66</v>
      </c>
    </row>
    <row r="50" spans="1:26" x14ac:dyDescent="0.25">
      <c r="A50">
        <v>1</v>
      </c>
      <c r="B50">
        <v>119</v>
      </c>
      <c r="C50" t="s">
        <v>72</v>
      </c>
      <c r="D50" t="s">
        <v>27</v>
      </c>
      <c r="E50" t="s">
        <v>53</v>
      </c>
      <c r="F50" t="s">
        <v>29</v>
      </c>
      <c r="G50" t="s">
        <v>61</v>
      </c>
      <c r="H50" t="s">
        <v>42</v>
      </c>
      <c r="I50" t="s">
        <v>32</v>
      </c>
      <c r="J50">
        <v>93.7</v>
      </c>
      <c r="K50">
        <v>157.30000000000001</v>
      </c>
      <c r="L50">
        <v>63.8</v>
      </c>
      <c r="M50">
        <v>50.8</v>
      </c>
      <c r="N50">
        <v>2128</v>
      </c>
      <c r="O50" t="s">
        <v>33</v>
      </c>
      <c r="P50" t="s">
        <v>34</v>
      </c>
      <c r="Q50">
        <v>98</v>
      </c>
      <c r="R50" t="s">
        <v>73</v>
      </c>
      <c r="S50">
        <v>3.03</v>
      </c>
      <c r="T50">
        <v>3.39</v>
      </c>
      <c r="U50">
        <v>7.6</v>
      </c>
      <c r="V50">
        <v>102</v>
      </c>
      <c r="W50">
        <v>5500</v>
      </c>
      <c r="X50">
        <v>24</v>
      </c>
      <c r="Y50">
        <v>30</v>
      </c>
      <c r="Z50" t="s">
        <v>66</v>
      </c>
    </row>
    <row r="51" spans="1:26" x14ac:dyDescent="0.25">
      <c r="A51">
        <v>0</v>
      </c>
      <c r="B51">
        <v>91</v>
      </c>
      <c r="C51" t="s">
        <v>26</v>
      </c>
      <c r="D51" t="s">
        <v>27</v>
      </c>
      <c r="E51" t="s">
        <v>28</v>
      </c>
      <c r="F51" t="s">
        <v>34</v>
      </c>
      <c r="G51" t="s">
        <v>87</v>
      </c>
      <c r="H51" t="s">
        <v>42</v>
      </c>
      <c r="I51" t="s">
        <v>32</v>
      </c>
      <c r="J51">
        <v>95.7</v>
      </c>
      <c r="K51">
        <v>166.3</v>
      </c>
      <c r="L51">
        <v>64.400000000000006</v>
      </c>
      <c r="M51">
        <v>52.8</v>
      </c>
      <c r="N51">
        <v>2140</v>
      </c>
      <c r="O51" t="s">
        <v>33</v>
      </c>
      <c r="P51" t="s">
        <v>34</v>
      </c>
      <c r="Q51">
        <v>98</v>
      </c>
      <c r="R51" t="s">
        <v>60</v>
      </c>
      <c r="S51">
        <v>3.19</v>
      </c>
      <c r="T51">
        <v>3.03</v>
      </c>
      <c r="U51">
        <v>9</v>
      </c>
      <c r="V51">
        <v>70</v>
      </c>
      <c r="W51">
        <v>4800</v>
      </c>
      <c r="X51">
        <v>28</v>
      </c>
      <c r="Y51">
        <v>34</v>
      </c>
      <c r="Z51" t="s">
        <v>58</v>
      </c>
    </row>
    <row r="52" spans="1:26" x14ac:dyDescent="0.25">
      <c r="A52">
        <v>1</v>
      </c>
      <c r="B52">
        <v>161</v>
      </c>
      <c r="C52" t="s">
        <v>80</v>
      </c>
      <c r="D52" t="s">
        <v>27</v>
      </c>
      <c r="E52" t="s">
        <v>53</v>
      </c>
      <c r="F52" t="s">
        <v>29</v>
      </c>
      <c r="G52" t="s">
        <v>61</v>
      </c>
      <c r="H52" t="s">
        <v>42</v>
      </c>
      <c r="I52" t="s">
        <v>32</v>
      </c>
      <c r="J52">
        <v>93</v>
      </c>
      <c r="K52">
        <v>157.30000000000001</v>
      </c>
      <c r="L52">
        <v>63.8</v>
      </c>
      <c r="M52">
        <v>50.8</v>
      </c>
      <c r="N52">
        <v>2145</v>
      </c>
      <c r="O52" t="s">
        <v>33</v>
      </c>
      <c r="P52" t="s">
        <v>34</v>
      </c>
      <c r="Q52">
        <v>98</v>
      </c>
      <c r="R52" t="s">
        <v>73</v>
      </c>
      <c r="S52">
        <v>3.03</v>
      </c>
      <c r="T52">
        <v>3.39</v>
      </c>
      <c r="U52">
        <v>7.6</v>
      </c>
      <c r="V52">
        <v>102</v>
      </c>
      <c r="W52">
        <v>5500</v>
      </c>
      <c r="X52">
        <v>24</v>
      </c>
      <c r="Y52">
        <v>30</v>
      </c>
      <c r="Z52" t="s">
        <v>66</v>
      </c>
    </row>
    <row r="53" spans="1:26" x14ac:dyDescent="0.25">
      <c r="A53">
        <v>0</v>
      </c>
      <c r="B53">
        <v>102</v>
      </c>
      <c r="C53" t="s">
        <v>63</v>
      </c>
      <c r="D53" t="s">
        <v>27</v>
      </c>
      <c r="E53" t="s">
        <v>28</v>
      </c>
      <c r="F53" t="s">
        <v>34</v>
      </c>
      <c r="G53" t="s">
        <v>87</v>
      </c>
      <c r="H53" t="s">
        <v>42</v>
      </c>
      <c r="I53" t="s">
        <v>32</v>
      </c>
      <c r="J53">
        <v>97.2</v>
      </c>
      <c r="K53">
        <v>172</v>
      </c>
      <c r="L53">
        <v>65.400000000000006</v>
      </c>
      <c r="M53">
        <v>52.5</v>
      </c>
      <c r="N53">
        <v>2145</v>
      </c>
      <c r="O53" t="s">
        <v>50</v>
      </c>
      <c r="P53" t="s">
        <v>34</v>
      </c>
      <c r="Q53">
        <v>108</v>
      </c>
      <c r="R53" t="s">
        <v>60</v>
      </c>
      <c r="S53">
        <v>3.62</v>
      </c>
      <c r="T53">
        <v>2.64</v>
      </c>
      <c r="U53">
        <v>9.5</v>
      </c>
      <c r="V53">
        <v>82</v>
      </c>
      <c r="W53">
        <v>4800</v>
      </c>
      <c r="X53">
        <v>32</v>
      </c>
      <c r="Y53">
        <v>37</v>
      </c>
      <c r="Z53" t="s">
        <v>64</v>
      </c>
    </row>
    <row r="54" spans="1:26" x14ac:dyDescent="0.25">
      <c r="A54">
        <v>1</v>
      </c>
      <c r="B54">
        <v>168</v>
      </c>
      <c r="C54" t="s">
        <v>26</v>
      </c>
      <c r="D54" t="s">
        <v>27</v>
      </c>
      <c r="E54" t="s">
        <v>28</v>
      </c>
      <c r="F54" t="s">
        <v>29</v>
      </c>
      <c r="G54" t="s">
        <v>87</v>
      </c>
      <c r="H54" t="s">
        <v>31</v>
      </c>
      <c r="I54" t="s">
        <v>32</v>
      </c>
      <c r="J54">
        <v>94.5</v>
      </c>
      <c r="K54">
        <v>168.7</v>
      </c>
      <c r="L54">
        <v>64</v>
      </c>
      <c r="M54">
        <v>52.6</v>
      </c>
      <c r="N54">
        <v>2169</v>
      </c>
      <c r="O54" t="s">
        <v>33</v>
      </c>
      <c r="P54" t="s">
        <v>34</v>
      </c>
      <c r="Q54">
        <v>98</v>
      </c>
      <c r="R54" t="s">
        <v>60</v>
      </c>
      <c r="S54">
        <v>3.19</v>
      </c>
      <c r="T54">
        <v>3.03</v>
      </c>
      <c r="U54">
        <v>9</v>
      </c>
      <c r="V54">
        <v>70</v>
      </c>
      <c r="W54">
        <v>4800</v>
      </c>
      <c r="X54">
        <v>29</v>
      </c>
      <c r="Y54">
        <v>34</v>
      </c>
      <c r="Z54" t="s">
        <v>57</v>
      </c>
    </row>
    <row r="55" spans="1:26" x14ac:dyDescent="0.25">
      <c r="A55">
        <v>0</v>
      </c>
      <c r="B55">
        <v>102</v>
      </c>
      <c r="C55" t="s">
        <v>63</v>
      </c>
      <c r="D55" t="s">
        <v>27</v>
      </c>
      <c r="E55" t="s">
        <v>28</v>
      </c>
      <c r="F55" t="s">
        <v>34</v>
      </c>
      <c r="G55" t="s">
        <v>87</v>
      </c>
      <c r="H55" t="s">
        <v>42</v>
      </c>
      <c r="I55" t="s">
        <v>32</v>
      </c>
      <c r="J55">
        <v>97.2</v>
      </c>
      <c r="K55">
        <v>172</v>
      </c>
      <c r="L55">
        <v>65.400000000000006</v>
      </c>
      <c r="M55">
        <v>52.5</v>
      </c>
      <c r="N55">
        <v>2190</v>
      </c>
      <c r="O55" t="s">
        <v>50</v>
      </c>
      <c r="P55" t="s">
        <v>34</v>
      </c>
      <c r="Q55">
        <v>108</v>
      </c>
      <c r="R55" t="s">
        <v>60</v>
      </c>
      <c r="S55">
        <v>3.62</v>
      </c>
      <c r="T55">
        <v>2.64</v>
      </c>
      <c r="U55">
        <v>9.5</v>
      </c>
      <c r="V55">
        <v>82</v>
      </c>
      <c r="W55">
        <v>4400</v>
      </c>
      <c r="X55">
        <v>28</v>
      </c>
      <c r="Y55">
        <v>33</v>
      </c>
      <c r="Z55" t="s">
        <v>66</v>
      </c>
    </row>
    <row r="56" spans="1:26" x14ac:dyDescent="0.25">
      <c r="A56">
        <v>1</v>
      </c>
      <c r="B56">
        <v>148</v>
      </c>
      <c r="C56" t="s">
        <v>71</v>
      </c>
      <c r="D56" t="s">
        <v>27</v>
      </c>
      <c r="E56" t="s">
        <v>53</v>
      </c>
      <c r="F56" t="s">
        <v>34</v>
      </c>
      <c r="G56" t="s">
        <v>87</v>
      </c>
      <c r="H56" t="s">
        <v>42</v>
      </c>
      <c r="I56" t="s">
        <v>32</v>
      </c>
      <c r="J56">
        <v>93.7</v>
      </c>
      <c r="K56">
        <v>157.30000000000001</v>
      </c>
      <c r="L56">
        <v>63.8</v>
      </c>
      <c r="M56">
        <v>50.6</v>
      </c>
      <c r="N56">
        <v>2191</v>
      </c>
      <c r="O56" t="s">
        <v>33</v>
      </c>
      <c r="P56" t="s">
        <v>34</v>
      </c>
      <c r="Q56">
        <v>98</v>
      </c>
      <c r="R56" t="s">
        <v>35</v>
      </c>
      <c r="S56">
        <v>3.03</v>
      </c>
      <c r="T56">
        <v>3.39</v>
      </c>
      <c r="U56">
        <v>7.6</v>
      </c>
      <c r="V56">
        <v>102</v>
      </c>
      <c r="W56">
        <v>5500</v>
      </c>
      <c r="X56">
        <v>24</v>
      </c>
      <c r="Y56">
        <v>30</v>
      </c>
      <c r="Z56" t="s">
        <v>57</v>
      </c>
    </row>
    <row r="57" spans="1:26" x14ac:dyDescent="0.25">
      <c r="A57">
        <v>1</v>
      </c>
      <c r="B57">
        <v>148</v>
      </c>
      <c r="C57" t="s">
        <v>71</v>
      </c>
      <c r="D57" t="s">
        <v>27</v>
      </c>
      <c r="E57" t="s">
        <v>53</v>
      </c>
      <c r="F57" t="s">
        <v>29</v>
      </c>
      <c r="G57" t="s">
        <v>87</v>
      </c>
      <c r="H57" t="s">
        <v>42</v>
      </c>
      <c r="I57" t="s">
        <v>32</v>
      </c>
      <c r="J57">
        <v>93.7</v>
      </c>
      <c r="K57">
        <v>157.30000000000001</v>
      </c>
      <c r="L57">
        <v>63.8</v>
      </c>
      <c r="M57">
        <v>50.6</v>
      </c>
      <c r="N57">
        <v>2191</v>
      </c>
      <c r="O57" t="s">
        <v>33</v>
      </c>
      <c r="P57" t="s">
        <v>34</v>
      </c>
      <c r="Q57">
        <v>98</v>
      </c>
      <c r="R57" t="s">
        <v>35</v>
      </c>
      <c r="S57">
        <v>3.03</v>
      </c>
      <c r="T57">
        <v>3.39</v>
      </c>
      <c r="U57">
        <v>7.6</v>
      </c>
      <c r="V57">
        <v>102</v>
      </c>
      <c r="W57">
        <v>5500</v>
      </c>
      <c r="X57">
        <v>24</v>
      </c>
      <c r="Y57">
        <v>30</v>
      </c>
      <c r="Z57" t="s">
        <v>57</v>
      </c>
    </row>
    <row r="58" spans="1:26" x14ac:dyDescent="0.25">
      <c r="A58">
        <v>1</v>
      </c>
      <c r="B58">
        <v>154</v>
      </c>
      <c r="C58" t="s">
        <v>72</v>
      </c>
      <c r="D58" t="s">
        <v>27</v>
      </c>
      <c r="E58" t="s">
        <v>28</v>
      </c>
      <c r="F58" t="s">
        <v>34</v>
      </c>
      <c r="G58" t="s">
        <v>87</v>
      </c>
      <c r="H58" t="s">
        <v>42</v>
      </c>
      <c r="I58" t="s">
        <v>32</v>
      </c>
      <c r="J58">
        <v>93.7</v>
      </c>
      <c r="K58">
        <v>167.3</v>
      </c>
      <c r="L58">
        <v>63.8</v>
      </c>
      <c r="M58">
        <v>50.8</v>
      </c>
      <c r="N58">
        <v>2191</v>
      </c>
      <c r="O58" t="s">
        <v>33</v>
      </c>
      <c r="P58" t="s">
        <v>34</v>
      </c>
      <c r="Q58">
        <v>98</v>
      </c>
      <c r="R58" t="s">
        <v>60</v>
      </c>
      <c r="S58">
        <v>2.97</v>
      </c>
      <c r="T58">
        <v>3.23</v>
      </c>
      <c r="U58">
        <v>9.4</v>
      </c>
      <c r="V58">
        <v>68</v>
      </c>
      <c r="W58">
        <v>5500</v>
      </c>
      <c r="X58">
        <v>31</v>
      </c>
      <c r="Y58">
        <v>38</v>
      </c>
      <c r="Z58" t="s">
        <v>66</v>
      </c>
    </row>
    <row r="59" spans="1:26" x14ac:dyDescent="0.25">
      <c r="A59">
        <v>1</v>
      </c>
      <c r="B59">
        <v>168</v>
      </c>
      <c r="C59" t="s">
        <v>26</v>
      </c>
      <c r="D59" t="s">
        <v>27</v>
      </c>
      <c r="E59" t="s">
        <v>28</v>
      </c>
      <c r="F59" t="s">
        <v>29</v>
      </c>
      <c r="G59" t="s">
        <v>61</v>
      </c>
      <c r="H59" t="s">
        <v>31</v>
      </c>
      <c r="I59" t="s">
        <v>32</v>
      </c>
      <c r="J59">
        <v>94.5</v>
      </c>
      <c r="K59">
        <v>168.7</v>
      </c>
      <c r="L59">
        <v>64</v>
      </c>
      <c r="M59">
        <v>52.6</v>
      </c>
      <c r="N59">
        <v>2204</v>
      </c>
      <c r="O59" t="s">
        <v>33</v>
      </c>
      <c r="P59" t="s">
        <v>34</v>
      </c>
      <c r="Q59">
        <v>98</v>
      </c>
      <c r="R59" t="s">
        <v>60</v>
      </c>
      <c r="S59">
        <v>3.19</v>
      </c>
      <c r="T59">
        <v>3.03</v>
      </c>
      <c r="U59">
        <v>9</v>
      </c>
      <c r="V59">
        <v>70</v>
      </c>
      <c r="W59">
        <v>4800</v>
      </c>
      <c r="X59">
        <v>29</v>
      </c>
      <c r="Y59">
        <v>34</v>
      </c>
      <c r="Z59" t="s">
        <v>57</v>
      </c>
    </row>
    <row r="60" spans="1:26" x14ac:dyDescent="0.25">
      <c r="A60">
        <v>2</v>
      </c>
      <c r="B60">
        <v>122</v>
      </c>
      <c r="C60" t="s">
        <v>41</v>
      </c>
      <c r="D60" t="s">
        <v>27</v>
      </c>
      <c r="E60" t="s">
        <v>28</v>
      </c>
      <c r="F60" t="s">
        <v>29</v>
      </c>
      <c r="G60" t="s">
        <v>87</v>
      </c>
      <c r="H60" t="s">
        <v>42</v>
      </c>
      <c r="I60" t="s">
        <v>32</v>
      </c>
      <c r="J60">
        <v>97.3</v>
      </c>
      <c r="K60">
        <v>171.7</v>
      </c>
      <c r="L60">
        <v>65.5</v>
      </c>
      <c r="M60">
        <v>55.7</v>
      </c>
      <c r="N60">
        <v>2209</v>
      </c>
      <c r="O60" t="s">
        <v>33</v>
      </c>
      <c r="P60" t="s">
        <v>34</v>
      </c>
      <c r="Q60">
        <v>109</v>
      </c>
      <c r="R60" t="s">
        <v>35</v>
      </c>
      <c r="S60">
        <v>3.19</v>
      </c>
      <c r="T60">
        <v>3.4</v>
      </c>
      <c r="U60">
        <v>9</v>
      </c>
      <c r="V60">
        <v>85</v>
      </c>
      <c r="W60">
        <v>5250</v>
      </c>
      <c r="X60">
        <v>27</v>
      </c>
      <c r="Y60">
        <v>34</v>
      </c>
      <c r="Z60" t="s">
        <v>66</v>
      </c>
    </row>
    <row r="61" spans="1:26" x14ac:dyDescent="0.25">
      <c r="A61">
        <v>2</v>
      </c>
      <c r="B61">
        <v>94</v>
      </c>
      <c r="C61" t="s">
        <v>41</v>
      </c>
      <c r="D61" t="s">
        <v>27</v>
      </c>
      <c r="E61" t="s">
        <v>28</v>
      </c>
      <c r="F61" t="s">
        <v>34</v>
      </c>
      <c r="G61" t="s">
        <v>87</v>
      </c>
      <c r="H61" t="s">
        <v>42</v>
      </c>
      <c r="I61" t="s">
        <v>32</v>
      </c>
      <c r="J61">
        <v>97.3</v>
      </c>
      <c r="K61">
        <v>171.7</v>
      </c>
      <c r="L61">
        <v>65.5</v>
      </c>
      <c r="M61">
        <v>55.7</v>
      </c>
      <c r="N61">
        <v>2212</v>
      </c>
      <c r="O61" t="s">
        <v>33</v>
      </c>
      <c r="P61" t="s">
        <v>34</v>
      </c>
      <c r="Q61">
        <v>109</v>
      </c>
      <c r="R61" t="s">
        <v>35</v>
      </c>
      <c r="S61">
        <v>3.19</v>
      </c>
      <c r="T61">
        <v>3.4</v>
      </c>
      <c r="U61">
        <v>9</v>
      </c>
      <c r="V61">
        <v>85</v>
      </c>
      <c r="W61">
        <v>5250</v>
      </c>
      <c r="X61">
        <v>27</v>
      </c>
      <c r="Y61">
        <v>34</v>
      </c>
      <c r="Z61" t="s">
        <v>57</v>
      </c>
    </row>
    <row r="62" spans="1:26" x14ac:dyDescent="0.25">
      <c r="A62">
        <v>3</v>
      </c>
      <c r="B62">
        <v>256</v>
      </c>
      <c r="C62" t="s">
        <v>41</v>
      </c>
      <c r="D62" t="s">
        <v>27</v>
      </c>
      <c r="E62" t="s">
        <v>28</v>
      </c>
      <c r="F62" t="s">
        <v>29</v>
      </c>
      <c r="G62" t="s">
        <v>61</v>
      </c>
      <c r="H62" t="s">
        <v>42</v>
      </c>
      <c r="I62" t="s">
        <v>32</v>
      </c>
      <c r="J62">
        <v>94.5</v>
      </c>
      <c r="K62">
        <v>165.7</v>
      </c>
      <c r="L62">
        <v>64</v>
      </c>
      <c r="M62">
        <v>51.4</v>
      </c>
      <c r="N62">
        <v>2221</v>
      </c>
      <c r="O62" t="s">
        <v>33</v>
      </c>
      <c r="P62" t="s">
        <v>34</v>
      </c>
      <c r="Q62">
        <v>109</v>
      </c>
      <c r="R62" t="s">
        <v>35</v>
      </c>
      <c r="S62">
        <v>3.19</v>
      </c>
      <c r="T62">
        <v>3.4</v>
      </c>
      <c r="U62">
        <v>8.5</v>
      </c>
      <c r="V62">
        <v>90</v>
      </c>
      <c r="W62">
        <v>5500</v>
      </c>
      <c r="X62">
        <v>24</v>
      </c>
      <c r="Y62">
        <v>29</v>
      </c>
      <c r="Z62" t="s">
        <v>58</v>
      </c>
    </row>
    <row r="63" spans="1:26" x14ac:dyDescent="0.25">
      <c r="A63">
        <v>0</v>
      </c>
      <c r="B63">
        <v>106</v>
      </c>
      <c r="C63" t="s">
        <v>68</v>
      </c>
      <c r="D63" t="s">
        <v>27</v>
      </c>
      <c r="E63" t="s">
        <v>28</v>
      </c>
      <c r="F63" t="s">
        <v>29</v>
      </c>
      <c r="G63" t="s">
        <v>61</v>
      </c>
      <c r="H63" t="s">
        <v>42</v>
      </c>
      <c r="I63" t="s">
        <v>32</v>
      </c>
      <c r="J63">
        <v>96.5</v>
      </c>
      <c r="K63">
        <v>167.5</v>
      </c>
      <c r="L63">
        <v>65.2</v>
      </c>
      <c r="M63">
        <v>53.3</v>
      </c>
      <c r="N63">
        <v>2236</v>
      </c>
      <c r="O63" t="s">
        <v>33</v>
      </c>
      <c r="P63" t="s">
        <v>34</v>
      </c>
      <c r="Q63">
        <v>110</v>
      </c>
      <c r="R63" t="s">
        <v>69</v>
      </c>
      <c r="S63">
        <v>3.15</v>
      </c>
      <c r="T63">
        <v>3.58</v>
      </c>
      <c r="U63">
        <v>9</v>
      </c>
      <c r="V63">
        <v>86</v>
      </c>
      <c r="W63">
        <v>5800</v>
      </c>
      <c r="X63">
        <v>27</v>
      </c>
      <c r="Y63">
        <v>33</v>
      </c>
      <c r="Z63" t="s">
        <v>66</v>
      </c>
    </row>
    <row r="64" spans="1:26" x14ac:dyDescent="0.25">
      <c r="A64">
        <v>2</v>
      </c>
      <c r="B64">
        <v>83</v>
      </c>
      <c r="C64" t="s">
        <v>63</v>
      </c>
      <c r="D64" t="s">
        <v>27</v>
      </c>
      <c r="E64" t="s">
        <v>28</v>
      </c>
      <c r="F64" t="s">
        <v>29</v>
      </c>
      <c r="G64" t="s">
        <v>61</v>
      </c>
      <c r="H64" t="s">
        <v>65</v>
      </c>
      <c r="I64" t="s">
        <v>32</v>
      </c>
      <c r="J64">
        <v>93.3</v>
      </c>
      <c r="K64">
        <v>157.30000000000001</v>
      </c>
      <c r="L64">
        <v>63.8</v>
      </c>
      <c r="M64">
        <v>55.7</v>
      </c>
      <c r="N64">
        <v>2240</v>
      </c>
      <c r="O64" t="s">
        <v>50</v>
      </c>
      <c r="P64" t="s">
        <v>34</v>
      </c>
      <c r="Q64">
        <v>108</v>
      </c>
      <c r="R64" t="s">
        <v>60</v>
      </c>
      <c r="S64">
        <v>3.62</v>
      </c>
      <c r="T64">
        <v>2.64</v>
      </c>
      <c r="U64">
        <v>8.6999999999999993</v>
      </c>
      <c r="V64">
        <v>73</v>
      </c>
      <c r="W64">
        <v>4400</v>
      </c>
      <c r="X64">
        <v>26</v>
      </c>
      <c r="Y64">
        <v>31</v>
      </c>
      <c r="Z64" t="s">
        <v>66</v>
      </c>
    </row>
    <row r="65" spans="1:26" x14ac:dyDescent="0.25">
      <c r="A65">
        <v>3</v>
      </c>
      <c r="B65" s="1">
        <v>134</v>
      </c>
      <c r="C65" t="s">
        <v>41</v>
      </c>
      <c r="D65" t="s">
        <v>27</v>
      </c>
      <c r="E65" t="s">
        <v>28</v>
      </c>
      <c r="F65" t="s">
        <v>29</v>
      </c>
      <c r="G65" t="s">
        <v>30</v>
      </c>
      <c r="H65" t="s">
        <v>42</v>
      </c>
      <c r="I65" t="s">
        <v>32</v>
      </c>
      <c r="J65">
        <v>94.5</v>
      </c>
      <c r="K65">
        <v>159.30000000000001</v>
      </c>
      <c r="L65">
        <v>64.2</v>
      </c>
      <c r="M65">
        <v>55.6</v>
      </c>
      <c r="N65">
        <v>2254</v>
      </c>
      <c r="O65" t="s">
        <v>33</v>
      </c>
      <c r="P65" t="s">
        <v>34</v>
      </c>
      <c r="Q65">
        <v>109</v>
      </c>
      <c r="R65" t="s">
        <v>35</v>
      </c>
      <c r="S65">
        <v>3.19</v>
      </c>
      <c r="T65">
        <v>3.4</v>
      </c>
      <c r="U65">
        <v>8.5</v>
      </c>
      <c r="V65">
        <v>90</v>
      </c>
      <c r="W65">
        <v>5500</v>
      </c>
      <c r="X65">
        <v>24</v>
      </c>
      <c r="Y65">
        <v>29</v>
      </c>
      <c r="Z65" s="1" t="s">
        <v>43</v>
      </c>
    </row>
    <row r="66" spans="1:26" x14ac:dyDescent="0.25">
      <c r="A66">
        <v>2</v>
      </c>
      <c r="B66">
        <v>122</v>
      </c>
      <c r="C66" t="s">
        <v>41</v>
      </c>
      <c r="D66" t="s">
        <v>52</v>
      </c>
      <c r="E66" t="s">
        <v>28</v>
      </c>
      <c r="F66" t="s">
        <v>29</v>
      </c>
      <c r="G66" t="s">
        <v>87</v>
      </c>
      <c r="H66" t="s">
        <v>42</v>
      </c>
      <c r="I66" t="s">
        <v>32</v>
      </c>
      <c r="J66">
        <v>97.3</v>
      </c>
      <c r="K66">
        <v>171.7</v>
      </c>
      <c r="L66">
        <v>65.5</v>
      </c>
      <c r="M66">
        <v>55.7</v>
      </c>
      <c r="N66">
        <v>2261</v>
      </c>
      <c r="O66" t="s">
        <v>33</v>
      </c>
      <c r="P66" t="s">
        <v>34</v>
      </c>
      <c r="Q66">
        <v>97</v>
      </c>
      <c r="R66" t="s">
        <v>56</v>
      </c>
      <c r="S66">
        <v>3.01</v>
      </c>
      <c r="T66">
        <v>3.4</v>
      </c>
      <c r="U66">
        <v>23</v>
      </c>
      <c r="V66">
        <v>52</v>
      </c>
      <c r="W66">
        <v>4800</v>
      </c>
      <c r="X66">
        <v>37</v>
      </c>
      <c r="Y66">
        <v>46</v>
      </c>
      <c r="Z66" t="s">
        <v>66</v>
      </c>
    </row>
    <row r="67" spans="1:26" x14ac:dyDescent="0.25">
      <c r="A67">
        <v>2</v>
      </c>
      <c r="B67">
        <v>94</v>
      </c>
      <c r="C67" t="s">
        <v>41</v>
      </c>
      <c r="D67" t="s">
        <v>52</v>
      </c>
      <c r="E67" t="s">
        <v>28</v>
      </c>
      <c r="F67" t="s">
        <v>34</v>
      </c>
      <c r="G67" t="s">
        <v>87</v>
      </c>
      <c r="H67" t="s">
        <v>42</v>
      </c>
      <c r="I67" t="s">
        <v>32</v>
      </c>
      <c r="J67">
        <v>97.3</v>
      </c>
      <c r="K67">
        <v>171.7</v>
      </c>
      <c r="L67">
        <v>65.5</v>
      </c>
      <c r="M67">
        <v>55.7</v>
      </c>
      <c r="N67">
        <v>2264</v>
      </c>
      <c r="O67" t="s">
        <v>33</v>
      </c>
      <c r="P67" t="s">
        <v>34</v>
      </c>
      <c r="Q67">
        <v>97</v>
      </c>
      <c r="R67" t="s">
        <v>56</v>
      </c>
      <c r="S67">
        <v>3.01</v>
      </c>
      <c r="T67">
        <v>3.4</v>
      </c>
      <c r="U67">
        <v>23</v>
      </c>
      <c r="V67">
        <v>52</v>
      </c>
      <c r="W67">
        <v>4800</v>
      </c>
      <c r="X67">
        <v>37</v>
      </c>
      <c r="Y67">
        <v>46</v>
      </c>
      <c r="Z67" t="s">
        <v>66</v>
      </c>
    </row>
    <row r="68" spans="1:26" x14ac:dyDescent="0.25">
      <c r="A68">
        <v>1</v>
      </c>
      <c r="B68">
        <v>168</v>
      </c>
      <c r="C68" t="s">
        <v>26</v>
      </c>
      <c r="D68" t="s">
        <v>27</v>
      </c>
      <c r="E68" t="s">
        <v>28</v>
      </c>
      <c r="F68" t="s">
        <v>29</v>
      </c>
      <c r="G68" t="s">
        <v>87</v>
      </c>
      <c r="H68" t="s">
        <v>31</v>
      </c>
      <c r="I68" t="s">
        <v>32</v>
      </c>
      <c r="J68">
        <v>94.5</v>
      </c>
      <c r="K68">
        <v>168.7</v>
      </c>
      <c r="L68">
        <v>64</v>
      </c>
      <c r="M68">
        <v>52.6</v>
      </c>
      <c r="N68">
        <v>2265</v>
      </c>
      <c r="O68" t="s">
        <v>45</v>
      </c>
      <c r="P68" t="s">
        <v>34</v>
      </c>
      <c r="Q68">
        <v>98</v>
      </c>
      <c r="R68" t="s">
        <v>35</v>
      </c>
      <c r="S68">
        <v>3.24</v>
      </c>
      <c r="T68">
        <v>3.08</v>
      </c>
      <c r="U68">
        <v>9.4</v>
      </c>
      <c r="V68">
        <v>112</v>
      </c>
      <c r="W68">
        <v>5110.6970000000001</v>
      </c>
      <c r="X68">
        <v>26</v>
      </c>
      <c r="Y68">
        <v>29</v>
      </c>
      <c r="Z68" t="s">
        <v>58</v>
      </c>
    </row>
    <row r="69" spans="1:26" x14ac:dyDescent="0.25">
      <c r="A69">
        <v>0</v>
      </c>
      <c r="B69">
        <v>91</v>
      </c>
      <c r="C69" t="s">
        <v>26</v>
      </c>
      <c r="D69" t="s">
        <v>52</v>
      </c>
      <c r="E69" t="s">
        <v>28</v>
      </c>
      <c r="F69" t="s">
        <v>34</v>
      </c>
      <c r="G69" t="s">
        <v>61</v>
      </c>
      <c r="H69" t="s">
        <v>42</v>
      </c>
      <c r="I69" t="s">
        <v>32</v>
      </c>
      <c r="J69">
        <v>95.7</v>
      </c>
      <c r="K69">
        <v>166.3</v>
      </c>
      <c r="L69">
        <v>64.400000000000006</v>
      </c>
      <c r="M69">
        <v>52.8</v>
      </c>
      <c r="N69">
        <v>2275</v>
      </c>
      <c r="O69" t="s">
        <v>33</v>
      </c>
      <c r="P69" t="s">
        <v>34</v>
      </c>
      <c r="Q69">
        <v>110</v>
      </c>
      <c r="R69" t="s">
        <v>56</v>
      </c>
      <c r="S69">
        <v>3.27</v>
      </c>
      <c r="T69">
        <v>3.35</v>
      </c>
      <c r="U69">
        <v>22.5</v>
      </c>
      <c r="V69">
        <v>56</v>
      </c>
      <c r="W69">
        <v>4500</v>
      </c>
      <c r="X69">
        <v>38</v>
      </c>
      <c r="Y69">
        <v>47</v>
      </c>
      <c r="Z69" t="s">
        <v>66</v>
      </c>
    </row>
    <row r="70" spans="1:26" x14ac:dyDescent="0.25">
      <c r="A70">
        <v>0</v>
      </c>
      <c r="B70">
        <v>91</v>
      </c>
      <c r="C70" t="s">
        <v>26</v>
      </c>
      <c r="D70" t="s">
        <v>52</v>
      </c>
      <c r="E70" t="s">
        <v>28</v>
      </c>
      <c r="F70" t="s">
        <v>34</v>
      </c>
      <c r="G70" t="s">
        <v>87</v>
      </c>
      <c r="H70" t="s">
        <v>42</v>
      </c>
      <c r="I70" t="s">
        <v>32</v>
      </c>
      <c r="J70">
        <v>95.7</v>
      </c>
      <c r="K70">
        <v>166.3</v>
      </c>
      <c r="L70">
        <v>64.400000000000006</v>
      </c>
      <c r="M70">
        <v>53</v>
      </c>
      <c r="N70">
        <v>2275</v>
      </c>
      <c r="O70" t="s">
        <v>33</v>
      </c>
      <c r="P70" t="s">
        <v>34</v>
      </c>
      <c r="Q70">
        <v>110</v>
      </c>
      <c r="R70" t="s">
        <v>56</v>
      </c>
      <c r="S70">
        <v>3.27</v>
      </c>
      <c r="T70">
        <v>3.35</v>
      </c>
      <c r="U70">
        <v>22.5</v>
      </c>
      <c r="V70">
        <v>56</v>
      </c>
      <c r="W70">
        <v>4500</v>
      </c>
      <c r="X70">
        <v>34</v>
      </c>
      <c r="Y70">
        <v>36</v>
      </c>
      <c r="Z70" t="s">
        <v>66</v>
      </c>
    </row>
    <row r="71" spans="1:26" x14ac:dyDescent="0.25">
      <c r="A71">
        <v>2</v>
      </c>
      <c r="B71">
        <v>94</v>
      </c>
      <c r="C71" t="s">
        <v>41</v>
      </c>
      <c r="D71" t="s">
        <v>27</v>
      </c>
      <c r="E71" t="s">
        <v>28</v>
      </c>
      <c r="F71" t="s">
        <v>34</v>
      </c>
      <c r="G71" t="s">
        <v>87</v>
      </c>
      <c r="H71" t="s">
        <v>42</v>
      </c>
      <c r="I71" t="s">
        <v>32</v>
      </c>
      <c r="J71">
        <v>97.3</v>
      </c>
      <c r="K71">
        <v>171.7</v>
      </c>
      <c r="L71">
        <v>65.5</v>
      </c>
      <c r="M71">
        <v>55.7</v>
      </c>
      <c r="N71">
        <v>2275</v>
      </c>
      <c r="O71" t="s">
        <v>33</v>
      </c>
      <c r="P71" t="s">
        <v>34</v>
      </c>
      <c r="Q71">
        <v>109</v>
      </c>
      <c r="R71" t="s">
        <v>35</v>
      </c>
      <c r="S71">
        <v>3.19</v>
      </c>
      <c r="T71">
        <v>3.4</v>
      </c>
      <c r="U71">
        <v>9</v>
      </c>
      <c r="V71">
        <v>85</v>
      </c>
      <c r="W71">
        <v>5250</v>
      </c>
      <c r="X71">
        <v>27</v>
      </c>
      <c r="Y71">
        <v>34</v>
      </c>
      <c r="Z71" t="s">
        <v>57</v>
      </c>
    </row>
    <row r="72" spans="1:26" x14ac:dyDescent="0.25">
      <c r="A72">
        <v>0</v>
      </c>
      <c r="B72">
        <v>77</v>
      </c>
      <c r="C72" t="s">
        <v>26</v>
      </c>
      <c r="D72" t="s">
        <v>27</v>
      </c>
      <c r="E72" t="s">
        <v>28</v>
      </c>
      <c r="F72" t="s">
        <v>34</v>
      </c>
      <c r="G72" t="s">
        <v>93</v>
      </c>
      <c r="H72" t="s">
        <v>42</v>
      </c>
      <c r="I72" t="s">
        <v>32</v>
      </c>
      <c r="J72">
        <v>95.7</v>
      </c>
      <c r="K72">
        <v>169.7</v>
      </c>
      <c r="L72">
        <v>63.6</v>
      </c>
      <c r="M72">
        <v>59.1</v>
      </c>
      <c r="N72">
        <v>2280</v>
      </c>
      <c r="O72" t="s">
        <v>33</v>
      </c>
      <c r="P72" t="s">
        <v>34</v>
      </c>
      <c r="Q72">
        <v>92</v>
      </c>
      <c r="R72" t="s">
        <v>60</v>
      </c>
      <c r="S72">
        <v>3.05</v>
      </c>
      <c r="T72">
        <v>3.03</v>
      </c>
      <c r="U72">
        <v>9</v>
      </c>
      <c r="V72">
        <v>62</v>
      </c>
      <c r="W72">
        <v>4800</v>
      </c>
      <c r="X72">
        <v>31</v>
      </c>
      <c r="Y72">
        <v>37</v>
      </c>
      <c r="Z72" t="s">
        <v>64</v>
      </c>
    </row>
    <row r="73" spans="1:26" x14ac:dyDescent="0.25">
      <c r="A73">
        <v>0</v>
      </c>
      <c r="B73">
        <v>106</v>
      </c>
      <c r="C73" t="s">
        <v>68</v>
      </c>
      <c r="D73" t="s">
        <v>27</v>
      </c>
      <c r="E73" t="s">
        <v>28</v>
      </c>
      <c r="F73" t="s">
        <v>29</v>
      </c>
      <c r="G73" t="s">
        <v>61</v>
      </c>
      <c r="H73" t="s">
        <v>42</v>
      </c>
      <c r="I73" t="s">
        <v>32</v>
      </c>
      <c r="J73">
        <v>96.5</v>
      </c>
      <c r="K73">
        <v>167.5</v>
      </c>
      <c r="L73">
        <v>65.2</v>
      </c>
      <c r="M73">
        <v>53.3</v>
      </c>
      <c r="N73">
        <v>2289</v>
      </c>
      <c r="O73" t="s">
        <v>33</v>
      </c>
      <c r="P73" t="s">
        <v>34</v>
      </c>
      <c r="Q73">
        <v>110</v>
      </c>
      <c r="R73" t="s">
        <v>69</v>
      </c>
      <c r="S73">
        <v>3.15</v>
      </c>
      <c r="T73">
        <v>3.58</v>
      </c>
      <c r="U73">
        <v>9</v>
      </c>
      <c r="V73">
        <v>86</v>
      </c>
      <c r="W73">
        <v>5800</v>
      </c>
      <c r="X73">
        <v>27</v>
      </c>
      <c r="Y73">
        <v>33</v>
      </c>
      <c r="Z73" t="s">
        <v>57</v>
      </c>
    </row>
    <row r="74" spans="1:26" x14ac:dyDescent="0.25">
      <c r="A74">
        <v>0</v>
      </c>
      <c r="B74">
        <v>89</v>
      </c>
      <c r="C74" t="s">
        <v>63</v>
      </c>
      <c r="D74" t="s">
        <v>27</v>
      </c>
      <c r="E74" t="s">
        <v>28</v>
      </c>
      <c r="F74" t="s">
        <v>34</v>
      </c>
      <c r="G74" t="s">
        <v>93</v>
      </c>
      <c r="H74" t="s">
        <v>42</v>
      </c>
      <c r="I74" t="s">
        <v>32</v>
      </c>
      <c r="J74">
        <v>97</v>
      </c>
      <c r="K74">
        <v>173.5</v>
      </c>
      <c r="L74">
        <v>65.400000000000006</v>
      </c>
      <c r="M74">
        <v>53</v>
      </c>
      <c r="N74">
        <v>2290</v>
      </c>
      <c r="O74" t="s">
        <v>50</v>
      </c>
      <c r="P74" t="s">
        <v>34</v>
      </c>
      <c r="Q74">
        <v>108</v>
      </c>
      <c r="R74" t="s">
        <v>60</v>
      </c>
      <c r="S74">
        <v>3.62</v>
      </c>
      <c r="T74">
        <v>2.64</v>
      </c>
      <c r="U74">
        <v>9</v>
      </c>
      <c r="V74">
        <v>82</v>
      </c>
      <c r="W74">
        <v>4800</v>
      </c>
      <c r="X74">
        <v>28</v>
      </c>
      <c r="Y74">
        <v>32</v>
      </c>
      <c r="Z74" t="s">
        <v>66</v>
      </c>
    </row>
    <row r="75" spans="1:26" x14ac:dyDescent="0.25">
      <c r="A75">
        <v>0</v>
      </c>
      <c r="B75">
        <v>81</v>
      </c>
      <c r="C75" t="s">
        <v>26</v>
      </c>
      <c r="D75" t="s">
        <v>27</v>
      </c>
      <c r="E75" t="s">
        <v>28</v>
      </c>
      <c r="F75" t="s">
        <v>34</v>
      </c>
      <c r="G75" t="s">
        <v>93</v>
      </c>
      <c r="H75" t="s">
        <v>65</v>
      </c>
      <c r="I75" t="s">
        <v>32</v>
      </c>
      <c r="J75">
        <v>95.7</v>
      </c>
      <c r="K75">
        <v>169.7</v>
      </c>
      <c r="L75">
        <v>63.6</v>
      </c>
      <c r="M75">
        <v>59.1</v>
      </c>
      <c r="N75">
        <v>2290</v>
      </c>
      <c r="O75" t="s">
        <v>33</v>
      </c>
      <c r="P75" t="s">
        <v>34</v>
      </c>
      <c r="Q75">
        <v>92</v>
      </c>
      <c r="R75" t="s">
        <v>60</v>
      </c>
      <c r="S75">
        <v>3.05</v>
      </c>
      <c r="T75">
        <v>3.03</v>
      </c>
      <c r="U75">
        <v>9</v>
      </c>
      <c r="V75">
        <v>62</v>
      </c>
      <c r="W75">
        <v>4800</v>
      </c>
      <c r="X75">
        <v>27</v>
      </c>
      <c r="Y75">
        <v>32</v>
      </c>
      <c r="Z75" t="s">
        <v>66</v>
      </c>
    </row>
    <row r="76" spans="1:26" x14ac:dyDescent="0.25">
      <c r="A76">
        <v>1</v>
      </c>
      <c r="B76">
        <v>107</v>
      </c>
      <c r="C76" t="s">
        <v>68</v>
      </c>
      <c r="D76" t="s">
        <v>27</v>
      </c>
      <c r="E76" t="s">
        <v>28</v>
      </c>
      <c r="F76" t="s">
        <v>29</v>
      </c>
      <c r="G76" t="s">
        <v>87</v>
      </c>
      <c r="H76" t="s">
        <v>42</v>
      </c>
      <c r="I76" t="s">
        <v>32</v>
      </c>
      <c r="J76">
        <v>96.5</v>
      </c>
      <c r="K76">
        <v>169.1</v>
      </c>
      <c r="L76">
        <v>66</v>
      </c>
      <c r="M76">
        <v>51</v>
      </c>
      <c r="N76">
        <v>2293</v>
      </c>
      <c r="O76" t="s">
        <v>33</v>
      </c>
      <c r="P76" t="s">
        <v>34</v>
      </c>
      <c r="Q76">
        <v>110</v>
      </c>
      <c r="R76" t="s">
        <v>60</v>
      </c>
      <c r="S76">
        <v>3.15</v>
      </c>
      <c r="T76">
        <v>3.58</v>
      </c>
      <c r="U76">
        <v>9.1</v>
      </c>
      <c r="V76">
        <v>100</v>
      </c>
      <c r="W76">
        <v>5500</v>
      </c>
      <c r="X76">
        <v>25</v>
      </c>
      <c r="Y76">
        <v>31</v>
      </c>
      <c r="Z76">
        <v>10345</v>
      </c>
    </row>
    <row r="77" spans="1:26" x14ac:dyDescent="0.25">
      <c r="A77">
        <v>1</v>
      </c>
      <c r="B77">
        <v>168</v>
      </c>
      <c r="C77" t="s">
        <v>26</v>
      </c>
      <c r="D77" t="s">
        <v>27</v>
      </c>
      <c r="E77" t="s">
        <v>28</v>
      </c>
      <c r="F77" t="s">
        <v>29</v>
      </c>
      <c r="G77" t="s">
        <v>61</v>
      </c>
      <c r="H77" t="s">
        <v>31</v>
      </c>
      <c r="I77" t="s">
        <v>32</v>
      </c>
      <c r="J77">
        <v>94.5</v>
      </c>
      <c r="K77">
        <v>168.7</v>
      </c>
      <c r="L77">
        <v>64</v>
      </c>
      <c r="M77">
        <v>52.6</v>
      </c>
      <c r="N77">
        <v>2300</v>
      </c>
      <c r="O77" t="s">
        <v>45</v>
      </c>
      <c r="P77" t="s">
        <v>34</v>
      </c>
      <c r="Q77">
        <v>98</v>
      </c>
      <c r="R77" t="s">
        <v>35</v>
      </c>
      <c r="S77">
        <v>3.24</v>
      </c>
      <c r="T77">
        <v>3.08</v>
      </c>
      <c r="U77">
        <v>9.4</v>
      </c>
      <c r="V77">
        <v>112</v>
      </c>
      <c r="W77">
        <v>4881.5150000000003</v>
      </c>
      <c r="X77">
        <v>26</v>
      </c>
      <c r="Y77">
        <v>29</v>
      </c>
      <c r="Z77" t="s">
        <v>58</v>
      </c>
    </row>
    <row r="78" spans="1:26" x14ac:dyDescent="0.25">
      <c r="A78">
        <v>2</v>
      </c>
      <c r="B78">
        <v>94</v>
      </c>
      <c r="C78" t="s">
        <v>41</v>
      </c>
      <c r="D78" t="s">
        <v>27</v>
      </c>
      <c r="E78" t="s">
        <v>28</v>
      </c>
      <c r="F78" t="s">
        <v>34</v>
      </c>
      <c r="G78" t="s">
        <v>87</v>
      </c>
      <c r="H78" t="s">
        <v>42</v>
      </c>
      <c r="I78" t="s">
        <v>32</v>
      </c>
      <c r="J78">
        <v>97.3</v>
      </c>
      <c r="K78">
        <v>171.7</v>
      </c>
      <c r="L78">
        <v>65.5</v>
      </c>
      <c r="M78">
        <v>55.7</v>
      </c>
      <c r="N78">
        <v>2300</v>
      </c>
      <c r="O78" t="s">
        <v>33</v>
      </c>
      <c r="P78" t="s">
        <v>34</v>
      </c>
      <c r="Q78">
        <v>109</v>
      </c>
      <c r="R78" t="s">
        <v>35</v>
      </c>
      <c r="S78">
        <v>3.19</v>
      </c>
      <c r="T78">
        <v>3.4</v>
      </c>
      <c r="U78">
        <v>10</v>
      </c>
      <c r="V78">
        <v>100</v>
      </c>
      <c r="W78">
        <v>5500</v>
      </c>
      <c r="X78">
        <v>26</v>
      </c>
      <c r="Y78">
        <v>32</v>
      </c>
      <c r="Z78" t="s">
        <v>58</v>
      </c>
    </row>
    <row r="79" spans="1:26" x14ac:dyDescent="0.25">
      <c r="A79">
        <v>0</v>
      </c>
      <c r="B79">
        <v>106</v>
      </c>
      <c r="C79" t="s">
        <v>59</v>
      </c>
      <c r="D79" t="s">
        <v>27</v>
      </c>
      <c r="E79" t="s">
        <v>28</v>
      </c>
      <c r="F79" t="s">
        <v>34</v>
      </c>
      <c r="G79" t="s">
        <v>87</v>
      </c>
      <c r="H79" t="s">
        <v>42</v>
      </c>
      <c r="I79" t="s">
        <v>32</v>
      </c>
      <c r="J79">
        <v>97.2</v>
      </c>
      <c r="K79">
        <v>173.4</v>
      </c>
      <c r="L79">
        <v>65.2</v>
      </c>
      <c r="M79">
        <v>54.7</v>
      </c>
      <c r="N79">
        <v>2302</v>
      </c>
      <c r="O79" t="s">
        <v>33</v>
      </c>
      <c r="P79" t="s">
        <v>34</v>
      </c>
      <c r="Q79">
        <v>120</v>
      </c>
      <c r="R79" t="s">
        <v>60</v>
      </c>
      <c r="S79">
        <v>3.33</v>
      </c>
      <c r="T79">
        <v>3.47</v>
      </c>
      <c r="U79">
        <v>8.5</v>
      </c>
      <c r="V79">
        <v>97</v>
      </c>
      <c r="W79">
        <v>5200</v>
      </c>
      <c r="X79">
        <v>27</v>
      </c>
      <c r="Y79">
        <v>34</v>
      </c>
      <c r="Z79" t="s">
        <v>58</v>
      </c>
    </row>
    <row r="80" spans="1:26" x14ac:dyDescent="0.25">
      <c r="A80">
        <v>0</v>
      </c>
      <c r="B80">
        <v>85</v>
      </c>
      <c r="C80" t="s">
        <v>68</v>
      </c>
      <c r="D80" t="s">
        <v>27</v>
      </c>
      <c r="E80" t="s">
        <v>28</v>
      </c>
      <c r="F80" t="s">
        <v>34</v>
      </c>
      <c r="G80" t="s">
        <v>87</v>
      </c>
      <c r="H80" t="s">
        <v>42</v>
      </c>
      <c r="I80" t="s">
        <v>32</v>
      </c>
      <c r="J80">
        <v>96.5</v>
      </c>
      <c r="K80">
        <v>175.4</v>
      </c>
      <c r="L80">
        <v>65.2</v>
      </c>
      <c r="M80">
        <v>54.1</v>
      </c>
      <c r="N80">
        <v>2304</v>
      </c>
      <c r="O80" t="s">
        <v>33</v>
      </c>
      <c r="P80" t="s">
        <v>34</v>
      </c>
      <c r="Q80">
        <v>110</v>
      </c>
      <c r="R80" t="s">
        <v>69</v>
      </c>
      <c r="S80">
        <v>3.15</v>
      </c>
      <c r="T80">
        <v>3.58</v>
      </c>
      <c r="U80">
        <v>9</v>
      </c>
      <c r="V80">
        <v>86</v>
      </c>
      <c r="W80">
        <v>5800</v>
      </c>
      <c r="X80">
        <v>27</v>
      </c>
      <c r="Y80">
        <v>33</v>
      </c>
      <c r="Z80" t="s">
        <v>57</v>
      </c>
    </row>
    <row r="81" spans="1:26" x14ac:dyDescent="0.25">
      <c r="A81">
        <v>2</v>
      </c>
      <c r="B81">
        <v>94</v>
      </c>
      <c r="C81" t="s">
        <v>41</v>
      </c>
      <c r="D81" t="s">
        <v>52</v>
      </c>
      <c r="E81" t="s">
        <v>53</v>
      </c>
      <c r="F81" t="s">
        <v>34</v>
      </c>
      <c r="G81" t="s">
        <v>87</v>
      </c>
      <c r="H81" t="s">
        <v>42</v>
      </c>
      <c r="I81" t="s">
        <v>32</v>
      </c>
      <c r="J81">
        <v>97.3</v>
      </c>
      <c r="K81">
        <v>171.7</v>
      </c>
      <c r="L81">
        <v>65.5</v>
      </c>
      <c r="M81">
        <v>55.7</v>
      </c>
      <c r="N81">
        <v>2319</v>
      </c>
      <c r="O81" t="s">
        <v>33</v>
      </c>
      <c r="P81" t="s">
        <v>34</v>
      </c>
      <c r="Q81">
        <v>97</v>
      </c>
      <c r="R81" t="s">
        <v>56</v>
      </c>
      <c r="S81">
        <v>3.01</v>
      </c>
      <c r="T81">
        <v>3.4</v>
      </c>
      <c r="U81">
        <v>23</v>
      </c>
      <c r="V81">
        <v>68</v>
      </c>
      <c r="W81">
        <v>4500</v>
      </c>
      <c r="X81">
        <v>37</v>
      </c>
      <c r="Y81">
        <v>42</v>
      </c>
      <c r="Z81" t="s">
        <v>58</v>
      </c>
    </row>
    <row r="82" spans="1:26" x14ac:dyDescent="0.25">
      <c r="A82">
        <v>0</v>
      </c>
      <c r="B82">
        <v>106</v>
      </c>
      <c r="C82" t="s">
        <v>59</v>
      </c>
      <c r="D82" t="s">
        <v>27</v>
      </c>
      <c r="E82" t="s">
        <v>28</v>
      </c>
      <c r="F82" t="s">
        <v>34</v>
      </c>
      <c r="G82" t="s">
        <v>61</v>
      </c>
      <c r="H82" t="s">
        <v>42</v>
      </c>
      <c r="I82" t="s">
        <v>32</v>
      </c>
      <c r="J82">
        <v>97.2</v>
      </c>
      <c r="K82">
        <v>173.4</v>
      </c>
      <c r="L82">
        <v>65.2</v>
      </c>
      <c r="M82">
        <v>54.7</v>
      </c>
      <c r="N82">
        <v>2324</v>
      </c>
      <c r="O82" t="s">
        <v>33</v>
      </c>
      <c r="P82" t="s">
        <v>34</v>
      </c>
      <c r="Q82">
        <v>120</v>
      </c>
      <c r="R82" t="s">
        <v>60</v>
      </c>
      <c r="S82">
        <v>3.33</v>
      </c>
      <c r="T82">
        <v>3.47</v>
      </c>
      <c r="U82">
        <v>8.5</v>
      </c>
      <c r="V82">
        <v>97</v>
      </c>
      <c r="W82">
        <v>5200</v>
      </c>
      <c r="X82">
        <v>27</v>
      </c>
      <c r="Y82">
        <v>34</v>
      </c>
      <c r="Z82" t="s">
        <v>57</v>
      </c>
    </row>
    <row r="83" spans="1:26" x14ac:dyDescent="0.25">
      <c r="A83">
        <v>-1</v>
      </c>
      <c r="B83">
        <v>65</v>
      </c>
      <c r="C83" t="s">
        <v>26</v>
      </c>
      <c r="D83" t="s">
        <v>27</v>
      </c>
      <c r="E83" t="s">
        <v>28</v>
      </c>
      <c r="F83" t="s">
        <v>34</v>
      </c>
      <c r="G83" t="s">
        <v>87</v>
      </c>
      <c r="H83" t="s">
        <v>42</v>
      </c>
      <c r="I83" t="s">
        <v>32</v>
      </c>
      <c r="J83">
        <v>102.4</v>
      </c>
      <c r="K83">
        <v>175.6</v>
      </c>
      <c r="L83">
        <v>66.5</v>
      </c>
      <c r="M83">
        <v>54.9</v>
      </c>
      <c r="N83">
        <v>2326</v>
      </c>
      <c r="O83" t="s">
        <v>33</v>
      </c>
      <c r="P83" t="s">
        <v>34</v>
      </c>
      <c r="Q83">
        <v>122</v>
      </c>
      <c r="R83" t="s">
        <v>35</v>
      </c>
      <c r="S83">
        <v>3.31</v>
      </c>
      <c r="T83">
        <v>3.54</v>
      </c>
      <c r="U83">
        <v>8.6999999999999993</v>
      </c>
      <c r="V83">
        <v>92</v>
      </c>
      <c r="W83">
        <v>4200</v>
      </c>
      <c r="X83">
        <v>29</v>
      </c>
      <c r="Y83">
        <v>34</v>
      </c>
      <c r="Z83" t="s">
        <v>57</v>
      </c>
    </row>
    <row r="84" spans="1:26" x14ac:dyDescent="0.25">
      <c r="A84">
        <v>3</v>
      </c>
      <c r="B84">
        <v>153</v>
      </c>
      <c r="C84" t="s">
        <v>80</v>
      </c>
      <c r="D84" t="s">
        <v>27</v>
      </c>
      <c r="E84" t="s">
        <v>28</v>
      </c>
      <c r="F84" t="s">
        <v>29</v>
      </c>
      <c r="G84" t="s">
        <v>61</v>
      </c>
      <c r="H84" t="s">
        <v>42</v>
      </c>
      <c r="I84" t="s">
        <v>32</v>
      </c>
      <c r="J84">
        <v>96.3</v>
      </c>
      <c r="K84">
        <v>173</v>
      </c>
      <c r="L84">
        <v>65.400000000000006</v>
      </c>
      <c r="M84">
        <v>49.4</v>
      </c>
      <c r="N84">
        <v>2328</v>
      </c>
      <c r="O84" t="s">
        <v>33</v>
      </c>
      <c r="P84" t="s">
        <v>34</v>
      </c>
      <c r="Q84">
        <v>122</v>
      </c>
      <c r="R84" t="s">
        <v>60</v>
      </c>
      <c r="S84">
        <v>3.35</v>
      </c>
      <c r="T84">
        <v>3.46</v>
      </c>
      <c r="U84">
        <v>8.5</v>
      </c>
      <c r="V84">
        <v>88</v>
      </c>
      <c r="W84">
        <v>5000</v>
      </c>
      <c r="X84">
        <v>25</v>
      </c>
      <c r="Y84">
        <v>32</v>
      </c>
      <c r="Z84" t="s">
        <v>57</v>
      </c>
    </row>
    <row r="85" spans="1:26" x14ac:dyDescent="0.25">
      <c r="A85">
        <v>2</v>
      </c>
      <c r="B85">
        <v>164</v>
      </c>
      <c r="C85" t="s">
        <v>85</v>
      </c>
      <c r="D85" t="s">
        <v>27</v>
      </c>
      <c r="E85" t="s">
        <v>28</v>
      </c>
      <c r="F85" t="s">
        <v>34</v>
      </c>
      <c r="G85" t="s">
        <v>87</v>
      </c>
      <c r="H85" t="s">
        <v>42</v>
      </c>
      <c r="I85" t="s">
        <v>32</v>
      </c>
      <c r="J85">
        <v>99.8</v>
      </c>
      <c r="K85">
        <v>176.6</v>
      </c>
      <c r="L85">
        <v>66.2</v>
      </c>
      <c r="M85">
        <v>54.3</v>
      </c>
      <c r="N85">
        <v>2337</v>
      </c>
      <c r="O85" t="s">
        <v>33</v>
      </c>
      <c r="P85" t="s">
        <v>34</v>
      </c>
      <c r="Q85">
        <v>109</v>
      </c>
      <c r="R85" t="s">
        <v>35</v>
      </c>
      <c r="S85">
        <v>3.19</v>
      </c>
      <c r="T85">
        <v>3.4</v>
      </c>
      <c r="U85">
        <v>10</v>
      </c>
      <c r="V85">
        <v>102</v>
      </c>
      <c r="W85">
        <v>5500</v>
      </c>
      <c r="X85">
        <v>24</v>
      </c>
      <c r="Y85">
        <v>30</v>
      </c>
      <c r="Z85" s="1" t="s">
        <v>46</v>
      </c>
    </row>
    <row r="86" spans="1:26" x14ac:dyDescent="0.25">
      <c r="A86">
        <v>0</v>
      </c>
      <c r="B86" s="1">
        <v>128</v>
      </c>
      <c r="C86" t="s">
        <v>82</v>
      </c>
      <c r="D86" t="s">
        <v>27</v>
      </c>
      <c r="E86" t="s">
        <v>28</v>
      </c>
      <c r="F86" t="s">
        <v>34</v>
      </c>
      <c r="G86" t="s">
        <v>87</v>
      </c>
      <c r="H86" t="s">
        <v>31</v>
      </c>
      <c r="I86" t="s">
        <v>32</v>
      </c>
      <c r="J86">
        <v>94.3</v>
      </c>
      <c r="K86">
        <v>170.7</v>
      </c>
      <c r="L86">
        <v>61.8</v>
      </c>
      <c r="M86">
        <v>53.5</v>
      </c>
      <c r="N86">
        <v>2337</v>
      </c>
      <c r="O86" t="s">
        <v>33</v>
      </c>
      <c r="P86" t="s">
        <v>34</v>
      </c>
      <c r="Q86">
        <v>111</v>
      </c>
      <c r="R86" t="s">
        <v>60</v>
      </c>
      <c r="S86">
        <v>3.31</v>
      </c>
      <c r="T86">
        <v>3.23</v>
      </c>
      <c r="U86">
        <v>8.5</v>
      </c>
      <c r="V86">
        <v>78</v>
      </c>
      <c r="W86">
        <v>4800</v>
      </c>
      <c r="X86">
        <v>24</v>
      </c>
      <c r="Y86">
        <v>29</v>
      </c>
      <c r="Z86" t="s">
        <v>64</v>
      </c>
    </row>
    <row r="87" spans="1:26" x14ac:dyDescent="0.25">
      <c r="A87">
        <v>0</v>
      </c>
      <c r="B87">
        <v>102</v>
      </c>
      <c r="C87" t="s">
        <v>63</v>
      </c>
      <c r="D87" t="s">
        <v>27</v>
      </c>
      <c r="E87" t="s">
        <v>28</v>
      </c>
      <c r="F87" t="s">
        <v>34</v>
      </c>
      <c r="G87" t="s">
        <v>87</v>
      </c>
      <c r="H87" t="s">
        <v>42</v>
      </c>
      <c r="I87" t="s">
        <v>32</v>
      </c>
      <c r="J87">
        <v>97.2</v>
      </c>
      <c r="K87">
        <v>172</v>
      </c>
      <c r="L87">
        <v>65.400000000000006</v>
      </c>
      <c r="M87">
        <v>52.5</v>
      </c>
      <c r="N87">
        <v>2340</v>
      </c>
      <c r="O87" t="s">
        <v>50</v>
      </c>
      <c r="P87" t="s">
        <v>34</v>
      </c>
      <c r="Q87">
        <v>108</v>
      </c>
      <c r="R87" t="s">
        <v>35</v>
      </c>
      <c r="S87">
        <v>3.62</v>
      </c>
      <c r="T87">
        <v>2.64</v>
      </c>
      <c r="U87">
        <v>9</v>
      </c>
      <c r="V87">
        <v>94</v>
      </c>
      <c r="W87">
        <v>5200</v>
      </c>
      <c r="X87">
        <v>26</v>
      </c>
      <c r="Y87">
        <v>32</v>
      </c>
      <c r="Z87" t="s">
        <v>58</v>
      </c>
    </row>
    <row r="88" spans="1:26" x14ac:dyDescent="0.25">
      <c r="A88">
        <v>1</v>
      </c>
      <c r="B88">
        <v>125</v>
      </c>
      <c r="C88" t="s">
        <v>80</v>
      </c>
      <c r="D88" t="s">
        <v>27</v>
      </c>
      <c r="E88" t="s">
        <v>28</v>
      </c>
      <c r="F88" t="s">
        <v>34</v>
      </c>
      <c r="G88" t="s">
        <v>87</v>
      </c>
      <c r="H88" t="s">
        <v>42</v>
      </c>
      <c r="I88" t="s">
        <v>32</v>
      </c>
      <c r="J88">
        <v>96.3</v>
      </c>
      <c r="K88">
        <v>172.4</v>
      </c>
      <c r="L88">
        <v>65.400000000000006</v>
      </c>
      <c r="M88">
        <v>51.6</v>
      </c>
      <c r="N88">
        <v>2365</v>
      </c>
      <c r="O88" t="s">
        <v>33</v>
      </c>
      <c r="P88" t="s">
        <v>34</v>
      </c>
      <c r="Q88">
        <v>122</v>
      </c>
      <c r="R88" t="s">
        <v>60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 t="s">
        <v>64</v>
      </c>
    </row>
    <row r="89" spans="1:26" x14ac:dyDescent="0.25">
      <c r="A89">
        <v>3</v>
      </c>
      <c r="B89">
        <v>153</v>
      </c>
      <c r="C89" t="s">
        <v>80</v>
      </c>
      <c r="D89" t="s">
        <v>27</v>
      </c>
      <c r="E89" t="s">
        <v>53</v>
      </c>
      <c r="F89" t="s">
        <v>29</v>
      </c>
      <c r="G89" t="s">
        <v>61</v>
      </c>
      <c r="H89" t="s">
        <v>42</v>
      </c>
      <c r="I89" t="s">
        <v>32</v>
      </c>
      <c r="J89">
        <v>96.3</v>
      </c>
      <c r="K89">
        <v>173</v>
      </c>
      <c r="L89">
        <v>65.400000000000006</v>
      </c>
      <c r="M89">
        <v>49.4</v>
      </c>
      <c r="N89">
        <v>2370</v>
      </c>
      <c r="O89" t="s">
        <v>33</v>
      </c>
      <c r="P89" t="s">
        <v>34</v>
      </c>
      <c r="Q89">
        <v>110</v>
      </c>
      <c r="R89" t="s">
        <v>73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 t="s">
        <v>58</v>
      </c>
    </row>
    <row r="90" spans="1:26" x14ac:dyDescent="0.25">
      <c r="A90">
        <v>0</v>
      </c>
      <c r="B90">
        <v>85</v>
      </c>
      <c r="C90" t="s">
        <v>68</v>
      </c>
      <c r="D90" t="s">
        <v>27</v>
      </c>
      <c r="E90" t="s">
        <v>28</v>
      </c>
      <c r="F90" t="s">
        <v>34</v>
      </c>
      <c r="G90" t="s">
        <v>87</v>
      </c>
      <c r="H90" t="s">
        <v>42</v>
      </c>
      <c r="I90" t="s">
        <v>32</v>
      </c>
      <c r="J90">
        <v>96.5</v>
      </c>
      <c r="K90">
        <v>175.4</v>
      </c>
      <c r="L90">
        <v>62.5</v>
      </c>
      <c r="M90">
        <v>54.1</v>
      </c>
      <c r="N90">
        <v>2372</v>
      </c>
      <c r="O90" t="s">
        <v>33</v>
      </c>
      <c r="P90" t="s">
        <v>34</v>
      </c>
      <c r="Q90">
        <v>110</v>
      </c>
      <c r="R90" t="s">
        <v>69</v>
      </c>
      <c r="S90">
        <v>3.15</v>
      </c>
      <c r="T90">
        <v>3.58</v>
      </c>
      <c r="U90">
        <v>9</v>
      </c>
      <c r="V90">
        <v>86</v>
      </c>
      <c r="W90">
        <v>5800</v>
      </c>
      <c r="X90">
        <v>27</v>
      </c>
      <c r="Y90">
        <v>33</v>
      </c>
      <c r="Z90" t="s">
        <v>58</v>
      </c>
    </row>
    <row r="91" spans="1:26" x14ac:dyDescent="0.25">
      <c r="A91">
        <v>3</v>
      </c>
      <c r="B91">
        <v>150</v>
      </c>
      <c r="C91" t="s">
        <v>70</v>
      </c>
      <c r="D91" t="s">
        <v>27</v>
      </c>
      <c r="E91" t="s">
        <v>28</v>
      </c>
      <c r="F91" t="s">
        <v>29</v>
      </c>
      <c r="G91" t="s">
        <v>61</v>
      </c>
      <c r="H91" t="s">
        <v>31</v>
      </c>
      <c r="I91" t="s">
        <v>32</v>
      </c>
      <c r="J91">
        <v>95.3</v>
      </c>
      <c r="K91">
        <v>169</v>
      </c>
      <c r="L91">
        <v>65.7</v>
      </c>
      <c r="M91">
        <v>49.6</v>
      </c>
      <c r="N91">
        <v>2380</v>
      </c>
      <c r="O91" t="s">
        <v>77</v>
      </c>
      <c r="P91" t="s">
        <v>29</v>
      </c>
      <c r="Q91">
        <v>70</v>
      </c>
      <c r="R91" t="s">
        <v>78</v>
      </c>
      <c r="S91">
        <v>3.3370000000000002</v>
      </c>
      <c r="T91">
        <v>3.097</v>
      </c>
      <c r="U91">
        <v>9.4</v>
      </c>
      <c r="V91">
        <v>101</v>
      </c>
      <c r="W91">
        <v>6000</v>
      </c>
      <c r="X91">
        <v>17</v>
      </c>
      <c r="Y91">
        <v>23</v>
      </c>
      <c r="Z91" s="1" t="s">
        <v>43</v>
      </c>
    </row>
    <row r="92" spans="1:26" x14ac:dyDescent="0.25">
      <c r="A92">
        <v>3</v>
      </c>
      <c r="B92">
        <v>150</v>
      </c>
      <c r="C92" t="s">
        <v>70</v>
      </c>
      <c r="D92" t="s">
        <v>27</v>
      </c>
      <c r="E92" t="s">
        <v>28</v>
      </c>
      <c r="F92" t="s">
        <v>29</v>
      </c>
      <c r="G92" t="s">
        <v>61</v>
      </c>
      <c r="H92" t="s">
        <v>31</v>
      </c>
      <c r="I92" t="s">
        <v>32</v>
      </c>
      <c r="J92">
        <v>95.3</v>
      </c>
      <c r="K92">
        <v>169</v>
      </c>
      <c r="L92">
        <v>65.7</v>
      </c>
      <c r="M92">
        <v>49.6</v>
      </c>
      <c r="N92">
        <v>2380</v>
      </c>
      <c r="O92" t="s">
        <v>77</v>
      </c>
      <c r="P92" t="s">
        <v>29</v>
      </c>
      <c r="Q92">
        <v>70</v>
      </c>
      <c r="R92" t="s">
        <v>78</v>
      </c>
      <c r="S92">
        <v>3.4249999999999998</v>
      </c>
      <c r="T92">
        <v>3.2549999999999999</v>
      </c>
      <c r="U92">
        <v>9.4</v>
      </c>
      <c r="V92">
        <v>101</v>
      </c>
      <c r="W92">
        <v>6000</v>
      </c>
      <c r="X92">
        <v>17</v>
      </c>
      <c r="Y92">
        <v>23</v>
      </c>
      <c r="Z92" s="1" t="s">
        <v>43</v>
      </c>
    </row>
    <row r="93" spans="1:26" x14ac:dyDescent="0.25">
      <c r="A93">
        <v>3</v>
      </c>
      <c r="B93">
        <v>150</v>
      </c>
      <c r="C93" t="s">
        <v>70</v>
      </c>
      <c r="D93" t="s">
        <v>27</v>
      </c>
      <c r="E93" t="s">
        <v>28</v>
      </c>
      <c r="F93" t="s">
        <v>29</v>
      </c>
      <c r="G93" t="s">
        <v>61</v>
      </c>
      <c r="H93" t="s">
        <v>31</v>
      </c>
      <c r="I93" t="s">
        <v>32</v>
      </c>
      <c r="J93">
        <v>95.3</v>
      </c>
      <c r="K93">
        <v>169</v>
      </c>
      <c r="L93">
        <v>65.7</v>
      </c>
      <c r="M93">
        <v>49.6</v>
      </c>
      <c r="N93">
        <v>2385</v>
      </c>
      <c r="O93" t="s">
        <v>77</v>
      </c>
      <c r="P93" t="s">
        <v>29</v>
      </c>
      <c r="Q93">
        <v>70</v>
      </c>
      <c r="R93" t="s">
        <v>78</v>
      </c>
      <c r="S93">
        <v>3.5139999999999998</v>
      </c>
      <c r="T93">
        <v>3.4140000000000001</v>
      </c>
      <c r="U93">
        <v>9.4</v>
      </c>
      <c r="V93">
        <v>101</v>
      </c>
      <c r="W93">
        <v>6000</v>
      </c>
      <c r="X93">
        <v>17</v>
      </c>
      <c r="Y93">
        <v>23</v>
      </c>
      <c r="Z93" s="1" t="s">
        <v>46</v>
      </c>
    </row>
    <row r="94" spans="1:26" x14ac:dyDescent="0.25">
      <c r="A94">
        <v>1</v>
      </c>
      <c r="B94">
        <v>129</v>
      </c>
      <c r="C94" t="s">
        <v>70</v>
      </c>
      <c r="D94" t="s">
        <v>27</v>
      </c>
      <c r="E94" t="s">
        <v>28</v>
      </c>
      <c r="F94" t="s">
        <v>29</v>
      </c>
      <c r="G94" t="s">
        <v>61</v>
      </c>
      <c r="H94" t="s">
        <v>42</v>
      </c>
      <c r="I94" t="s">
        <v>32</v>
      </c>
      <c r="J94">
        <v>98.8</v>
      </c>
      <c r="K94">
        <v>177.8</v>
      </c>
      <c r="L94">
        <v>66.5</v>
      </c>
      <c r="M94">
        <v>53.7</v>
      </c>
      <c r="N94">
        <v>2385</v>
      </c>
      <c r="O94" t="s">
        <v>33</v>
      </c>
      <c r="P94" t="s">
        <v>34</v>
      </c>
      <c r="Q94">
        <v>122</v>
      </c>
      <c r="R94" t="s">
        <v>60</v>
      </c>
      <c r="S94">
        <v>3.39</v>
      </c>
      <c r="T94">
        <v>3.39</v>
      </c>
      <c r="U94">
        <v>8.6</v>
      </c>
      <c r="V94">
        <v>84</v>
      </c>
      <c r="W94">
        <v>4800</v>
      </c>
      <c r="X94">
        <v>26</v>
      </c>
      <c r="Y94">
        <v>32</v>
      </c>
      <c r="Z94" t="s">
        <v>57</v>
      </c>
    </row>
    <row r="95" spans="1:26" x14ac:dyDescent="0.25">
      <c r="A95">
        <v>1</v>
      </c>
      <c r="B95">
        <v>129</v>
      </c>
      <c r="C95" t="s">
        <v>70</v>
      </c>
      <c r="D95" t="s">
        <v>27</v>
      </c>
      <c r="E95" t="s">
        <v>28</v>
      </c>
      <c r="F95" t="s">
        <v>29</v>
      </c>
      <c r="G95" t="s">
        <v>61</v>
      </c>
      <c r="H95" t="s">
        <v>42</v>
      </c>
      <c r="I95" t="s">
        <v>32</v>
      </c>
      <c r="J95">
        <v>98.8</v>
      </c>
      <c r="K95">
        <v>177.8</v>
      </c>
      <c r="L95">
        <v>66.5</v>
      </c>
      <c r="M95">
        <v>53.7</v>
      </c>
      <c r="N95">
        <v>2385</v>
      </c>
      <c r="O95" t="s">
        <v>33</v>
      </c>
      <c r="P95" t="s">
        <v>34</v>
      </c>
      <c r="Q95">
        <v>122</v>
      </c>
      <c r="R95" t="s">
        <v>60</v>
      </c>
      <c r="S95">
        <v>3.39</v>
      </c>
      <c r="T95">
        <v>3.39</v>
      </c>
      <c r="U95">
        <v>8.6</v>
      </c>
      <c r="V95">
        <v>84</v>
      </c>
      <c r="W95">
        <v>4800</v>
      </c>
      <c r="X95">
        <v>26</v>
      </c>
      <c r="Y95">
        <v>32</v>
      </c>
      <c r="Z95" t="s">
        <v>43</v>
      </c>
    </row>
    <row r="96" spans="1:26" x14ac:dyDescent="0.25">
      <c r="A96">
        <v>0</v>
      </c>
      <c r="B96">
        <v>102</v>
      </c>
      <c r="C96" t="s">
        <v>63</v>
      </c>
      <c r="D96" t="s">
        <v>27</v>
      </c>
      <c r="E96" t="s">
        <v>28</v>
      </c>
      <c r="F96" t="s">
        <v>34</v>
      </c>
      <c r="G96" t="s">
        <v>87</v>
      </c>
      <c r="H96" t="s">
        <v>65</v>
      </c>
      <c r="I96" t="s">
        <v>32</v>
      </c>
      <c r="J96">
        <v>97</v>
      </c>
      <c r="K96">
        <v>172</v>
      </c>
      <c r="L96">
        <v>65.400000000000006</v>
      </c>
      <c r="M96">
        <v>54.3</v>
      </c>
      <c r="N96">
        <v>2385</v>
      </c>
      <c r="O96" t="s">
        <v>50</v>
      </c>
      <c r="P96" t="s">
        <v>34</v>
      </c>
      <c r="Q96">
        <v>108</v>
      </c>
      <c r="R96" t="s">
        <v>60</v>
      </c>
      <c r="S96">
        <v>3.62</v>
      </c>
      <c r="T96">
        <v>2.64</v>
      </c>
      <c r="U96">
        <v>9</v>
      </c>
      <c r="V96">
        <v>82</v>
      </c>
      <c r="W96">
        <v>4800</v>
      </c>
      <c r="X96">
        <v>24</v>
      </c>
      <c r="Y96">
        <v>25</v>
      </c>
      <c r="Z96" t="s">
        <v>58</v>
      </c>
    </row>
    <row r="97" spans="1:26" x14ac:dyDescent="0.25">
      <c r="A97">
        <v>2</v>
      </c>
      <c r="B97">
        <v>192</v>
      </c>
      <c r="C97" t="s">
        <v>91</v>
      </c>
      <c r="D97" t="s">
        <v>27</v>
      </c>
      <c r="E97" t="s">
        <v>28</v>
      </c>
      <c r="F97" t="s">
        <v>29</v>
      </c>
      <c r="G97" t="s">
        <v>87</v>
      </c>
      <c r="H97" t="s">
        <v>31</v>
      </c>
      <c r="I97" t="s">
        <v>32</v>
      </c>
      <c r="J97">
        <v>101.2</v>
      </c>
      <c r="K97">
        <v>176.8</v>
      </c>
      <c r="L97">
        <v>64.8</v>
      </c>
      <c r="M97">
        <v>54.3</v>
      </c>
      <c r="N97">
        <v>2395</v>
      </c>
      <c r="O97" t="s">
        <v>33</v>
      </c>
      <c r="P97" t="s">
        <v>34</v>
      </c>
      <c r="Q97">
        <v>108</v>
      </c>
      <c r="R97" t="s">
        <v>35</v>
      </c>
      <c r="S97">
        <v>3.5</v>
      </c>
      <c r="T97">
        <v>2.8</v>
      </c>
      <c r="U97">
        <v>8.8000000000000007</v>
      </c>
      <c r="V97">
        <v>101</v>
      </c>
      <c r="W97">
        <v>5800</v>
      </c>
      <c r="X97">
        <v>23</v>
      </c>
      <c r="Y97">
        <v>29</v>
      </c>
      <c r="Z97" t="s">
        <v>47</v>
      </c>
    </row>
    <row r="98" spans="1:26" x14ac:dyDescent="0.25">
      <c r="A98">
        <v>0</v>
      </c>
      <c r="B98">
        <v>192</v>
      </c>
      <c r="C98" t="s">
        <v>91</v>
      </c>
      <c r="D98" t="s">
        <v>27</v>
      </c>
      <c r="E98" t="s">
        <v>28</v>
      </c>
      <c r="F98" t="s">
        <v>34</v>
      </c>
      <c r="G98" t="s">
        <v>87</v>
      </c>
      <c r="H98" t="s">
        <v>31</v>
      </c>
      <c r="I98" t="s">
        <v>32</v>
      </c>
      <c r="J98">
        <v>101.2</v>
      </c>
      <c r="K98">
        <v>176.8</v>
      </c>
      <c r="L98">
        <v>64.8</v>
      </c>
      <c r="M98">
        <v>54.3</v>
      </c>
      <c r="N98">
        <v>2395</v>
      </c>
      <c r="O98" t="s">
        <v>33</v>
      </c>
      <c r="P98" t="s">
        <v>34</v>
      </c>
      <c r="Q98">
        <v>108</v>
      </c>
      <c r="R98" t="s">
        <v>35</v>
      </c>
      <c r="S98">
        <v>3.5</v>
      </c>
      <c r="T98">
        <v>2.8</v>
      </c>
      <c r="U98">
        <v>8.8000000000000007</v>
      </c>
      <c r="V98">
        <v>101</v>
      </c>
      <c r="W98">
        <v>5800</v>
      </c>
      <c r="X98">
        <v>23</v>
      </c>
      <c r="Y98">
        <v>29</v>
      </c>
      <c r="Z98" t="s">
        <v>47</v>
      </c>
    </row>
    <row r="99" spans="1:26" x14ac:dyDescent="0.25">
      <c r="A99">
        <v>1</v>
      </c>
      <c r="B99">
        <v>125</v>
      </c>
      <c r="C99" t="s">
        <v>80</v>
      </c>
      <c r="D99" t="s">
        <v>27</v>
      </c>
      <c r="E99" t="s">
        <v>53</v>
      </c>
      <c r="F99" t="s">
        <v>34</v>
      </c>
      <c r="G99" t="s">
        <v>87</v>
      </c>
      <c r="H99" t="s">
        <v>42</v>
      </c>
      <c r="I99" t="s">
        <v>32</v>
      </c>
      <c r="J99">
        <v>96.3</v>
      </c>
      <c r="K99">
        <v>172.4</v>
      </c>
      <c r="L99">
        <v>65.400000000000006</v>
      </c>
      <c r="M99">
        <v>51.6</v>
      </c>
      <c r="N99">
        <v>2403</v>
      </c>
      <c r="O99" t="s">
        <v>33</v>
      </c>
      <c r="P99" t="s">
        <v>34</v>
      </c>
      <c r="Q99">
        <v>110</v>
      </c>
      <c r="R99" t="s">
        <v>73</v>
      </c>
      <c r="S99">
        <v>3.17</v>
      </c>
      <c r="T99">
        <v>3.46</v>
      </c>
      <c r="U99">
        <v>7.5</v>
      </c>
      <c r="V99">
        <v>116</v>
      </c>
      <c r="W99">
        <v>5500</v>
      </c>
      <c r="X99">
        <v>23</v>
      </c>
      <c r="Y99">
        <v>30</v>
      </c>
      <c r="Z99" t="s">
        <v>58</v>
      </c>
    </row>
    <row r="100" spans="1:26" x14ac:dyDescent="0.25">
      <c r="A100">
        <v>-1</v>
      </c>
      <c r="B100">
        <v>137</v>
      </c>
      <c r="C100" t="s">
        <v>80</v>
      </c>
      <c r="D100" t="s">
        <v>27</v>
      </c>
      <c r="E100" t="s">
        <v>28</v>
      </c>
      <c r="F100" t="s">
        <v>34</v>
      </c>
      <c r="G100" t="s">
        <v>87</v>
      </c>
      <c r="H100" t="s">
        <v>42</v>
      </c>
      <c r="I100" t="s">
        <v>32</v>
      </c>
      <c r="J100">
        <v>96.3</v>
      </c>
      <c r="K100">
        <v>172.4</v>
      </c>
      <c r="L100">
        <v>65.400000000000006</v>
      </c>
      <c r="M100">
        <v>51.6</v>
      </c>
      <c r="N100">
        <v>2403</v>
      </c>
      <c r="O100" t="s">
        <v>33</v>
      </c>
      <c r="P100" t="s">
        <v>34</v>
      </c>
      <c r="Q100">
        <v>110</v>
      </c>
      <c r="R100" t="s">
        <v>73</v>
      </c>
      <c r="S100">
        <v>3.17</v>
      </c>
      <c r="T100">
        <v>3.46</v>
      </c>
      <c r="U100">
        <v>7.5</v>
      </c>
      <c r="V100">
        <v>116</v>
      </c>
      <c r="W100">
        <v>5500</v>
      </c>
      <c r="X100">
        <v>23</v>
      </c>
      <c r="Y100">
        <v>30</v>
      </c>
      <c r="Z100" t="s">
        <v>58</v>
      </c>
    </row>
    <row r="101" spans="1:26" x14ac:dyDescent="0.25">
      <c r="A101">
        <v>1</v>
      </c>
      <c r="B101">
        <v>125</v>
      </c>
      <c r="C101" t="s">
        <v>80</v>
      </c>
      <c r="D101" t="s">
        <v>27</v>
      </c>
      <c r="E101" t="s">
        <v>28</v>
      </c>
      <c r="F101" t="s">
        <v>34</v>
      </c>
      <c r="G101" t="s">
        <v>87</v>
      </c>
      <c r="H101" t="s">
        <v>42</v>
      </c>
      <c r="I101" t="s">
        <v>32</v>
      </c>
      <c r="J101">
        <v>96.3</v>
      </c>
      <c r="K101">
        <v>172.4</v>
      </c>
      <c r="L101">
        <v>65.400000000000006</v>
      </c>
      <c r="M101">
        <v>51.6</v>
      </c>
      <c r="N101">
        <v>2405</v>
      </c>
      <c r="O101" t="s">
        <v>33</v>
      </c>
      <c r="P101" t="s">
        <v>34</v>
      </c>
      <c r="Q101">
        <v>122</v>
      </c>
      <c r="R101" t="s">
        <v>60</v>
      </c>
      <c r="S101">
        <v>3.35</v>
      </c>
      <c r="T101">
        <v>3.46</v>
      </c>
      <c r="U101">
        <v>8.5</v>
      </c>
      <c r="V101">
        <v>88</v>
      </c>
      <c r="W101">
        <v>5000</v>
      </c>
      <c r="X101">
        <v>25</v>
      </c>
      <c r="Y101">
        <v>32</v>
      </c>
      <c r="Z101" t="s">
        <v>57</v>
      </c>
    </row>
    <row r="102" spans="1:26" x14ac:dyDescent="0.25">
      <c r="A102">
        <v>0</v>
      </c>
      <c r="B102">
        <v>115</v>
      </c>
      <c r="C102" t="s">
        <v>70</v>
      </c>
      <c r="D102" t="s">
        <v>27</v>
      </c>
      <c r="E102" t="s">
        <v>28</v>
      </c>
      <c r="F102" t="s">
        <v>34</v>
      </c>
      <c r="G102" t="s">
        <v>87</v>
      </c>
      <c r="H102" t="s">
        <v>42</v>
      </c>
      <c r="I102" t="s">
        <v>32</v>
      </c>
      <c r="J102">
        <v>98.8</v>
      </c>
      <c r="K102">
        <v>177.8</v>
      </c>
      <c r="L102">
        <v>66.5</v>
      </c>
      <c r="M102">
        <v>55.5</v>
      </c>
      <c r="N102">
        <v>2410</v>
      </c>
      <c r="O102" t="s">
        <v>33</v>
      </c>
      <c r="P102" t="s">
        <v>34</v>
      </c>
      <c r="Q102">
        <v>122</v>
      </c>
      <c r="R102" t="s">
        <v>60</v>
      </c>
      <c r="S102">
        <v>3.39</v>
      </c>
      <c r="T102">
        <v>3.39</v>
      </c>
      <c r="U102">
        <v>8.6</v>
      </c>
      <c r="V102">
        <v>84</v>
      </c>
      <c r="W102">
        <v>4800</v>
      </c>
      <c r="X102">
        <v>26</v>
      </c>
      <c r="Y102">
        <v>32</v>
      </c>
      <c r="Z102" t="s">
        <v>57</v>
      </c>
    </row>
    <row r="103" spans="1:26" x14ac:dyDescent="0.25">
      <c r="A103">
        <v>0</v>
      </c>
      <c r="B103">
        <v>115</v>
      </c>
      <c r="C103" t="s">
        <v>70</v>
      </c>
      <c r="D103" t="s">
        <v>27</v>
      </c>
      <c r="E103" t="s">
        <v>28</v>
      </c>
      <c r="F103" t="s">
        <v>34</v>
      </c>
      <c r="G103" t="s">
        <v>87</v>
      </c>
      <c r="H103" t="s">
        <v>42</v>
      </c>
      <c r="I103" t="s">
        <v>32</v>
      </c>
      <c r="J103">
        <v>98.8</v>
      </c>
      <c r="K103">
        <v>177.8</v>
      </c>
      <c r="L103">
        <v>66.5</v>
      </c>
      <c r="M103">
        <v>55.5</v>
      </c>
      <c r="N103">
        <v>2410</v>
      </c>
      <c r="O103" t="s">
        <v>33</v>
      </c>
      <c r="P103" t="s">
        <v>34</v>
      </c>
      <c r="Q103">
        <v>122</v>
      </c>
      <c r="R103" t="s">
        <v>60</v>
      </c>
      <c r="S103">
        <v>3.39</v>
      </c>
      <c r="T103">
        <v>3.39</v>
      </c>
      <c r="U103">
        <v>8.6</v>
      </c>
      <c r="V103">
        <v>84</v>
      </c>
      <c r="W103">
        <v>4800</v>
      </c>
      <c r="X103">
        <v>26</v>
      </c>
      <c r="Y103">
        <v>32</v>
      </c>
      <c r="Z103" t="s">
        <v>58</v>
      </c>
    </row>
    <row r="104" spans="1:26" x14ac:dyDescent="0.25">
      <c r="A104">
        <v>-1</v>
      </c>
      <c r="B104">
        <v>65</v>
      </c>
      <c r="C104" t="s">
        <v>26</v>
      </c>
      <c r="D104" t="s">
        <v>27</v>
      </c>
      <c r="E104" t="s">
        <v>28</v>
      </c>
      <c r="F104" t="s">
        <v>34</v>
      </c>
      <c r="G104" t="s">
        <v>61</v>
      </c>
      <c r="H104" t="s">
        <v>42</v>
      </c>
      <c r="I104" t="s">
        <v>32</v>
      </c>
      <c r="J104">
        <v>102.4</v>
      </c>
      <c r="K104">
        <v>175.6</v>
      </c>
      <c r="L104">
        <v>66.5</v>
      </c>
      <c r="M104">
        <v>53.9</v>
      </c>
      <c r="N104">
        <v>2414</v>
      </c>
      <c r="O104" t="s">
        <v>33</v>
      </c>
      <c r="P104" t="s">
        <v>34</v>
      </c>
      <c r="Q104">
        <v>122</v>
      </c>
      <c r="R104" t="s">
        <v>35</v>
      </c>
      <c r="S104">
        <v>3.31</v>
      </c>
      <c r="T104">
        <v>3.54</v>
      </c>
      <c r="U104">
        <v>8.6999999999999993</v>
      </c>
      <c r="V104">
        <v>92</v>
      </c>
      <c r="W104">
        <v>4200</v>
      </c>
      <c r="X104">
        <v>27</v>
      </c>
      <c r="Y104">
        <v>32</v>
      </c>
      <c r="Z104" t="s">
        <v>58</v>
      </c>
    </row>
    <row r="105" spans="1:26" x14ac:dyDescent="0.25">
      <c r="A105">
        <v>-1</v>
      </c>
      <c r="B105">
        <v>65</v>
      </c>
      <c r="C105" t="s">
        <v>26</v>
      </c>
      <c r="D105" t="s">
        <v>27</v>
      </c>
      <c r="E105" t="s">
        <v>28</v>
      </c>
      <c r="F105" t="s">
        <v>34</v>
      </c>
      <c r="G105" t="s">
        <v>87</v>
      </c>
      <c r="H105" t="s">
        <v>42</v>
      </c>
      <c r="I105" t="s">
        <v>32</v>
      </c>
      <c r="J105">
        <v>102.4</v>
      </c>
      <c r="K105">
        <v>175.6</v>
      </c>
      <c r="L105">
        <v>66.5</v>
      </c>
      <c r="M105">
        <v>54.9</v>
      </c>
      <c r="N105">
        <v>2414</v>
      </c>
      <c r="O105" t="s">
        <v>33</v>
      </c>
      <c r="P105" t="s">
        <v>34</v>
      </c>
      <c r="Q105">
        <v>122</v>
      </c>
      <c r="R105" t="s">
        <v>35</v>
      </c>
      <c r="S105">
        <v>3.31</v>
      </c>
      <c r="T105">
        <v>3.54</v>
      </c>
      <c r="U105">
        <v>8.6999999999999993</v>
      </c>
      <c r="V105">
        <v>92</v>
      </c>
      <c r="W105">
        <v>4200</v>
      </c>
      <c r="X105">
        <v>27</v>
      </c>
      <c r="Y105">
        <v>32</v>
      </c>
      <c r="Z105" t="s">
        <v>43</v>
      </c>
    </row>
    <row r="106" spans="1:26" x14ac:dyDescent="0.25">
      <c r="A106">
        <v>0</v>
      </c>
      <c r="B106">
        <v>85</v>
      </c>
      <c r="C106" t="s">
        <v>63</v>
      </c>
      <c r="D106" t="s">
        <v>27</v>
      </c>
      <c r="E106" t="s">
        <v>28</v>
      </c>
      <c r="F106" t="s">
        <v>34</v>
      </c>
      <c r="G106" t="s">
        <v>93</v>
      </c>
      <c r="H106" t="s">
        <v>65</v>
      </c>
      <c r="I106" t="s">
        <v>32</v>
      </c>
      <c r="J106">
        <v>96.9</v>
      </c>
      <c r="K106">
        <v>173.6</v>
      </c>
      <c r="L106">
        <v>65.400000000000006</v>
      </c>
      <c r="M106">
        <v>54.9</v>
      </c>
      <c r="N106">
        <v>2420</v>
      </c>
      <c r="O106" t="s">
        <v>50</v>
      </c>
      <c r="P106" t="s">
        <v>34</v>
      </c>
      <c r="Q106">
        <v>108</v>
      </c>
      <c r="R106" t="s">
        <v>60</v>
      </c>
      <c r="S106">
        <v>3.62</v>
      </c>
      <c r="T106">
        <v>2.64</v>
      </c>
      <c r="U106">
        <v>9</v>
      </c>
      <c r="V106">
        <v>82</v>
      </c>
      <c r="W106">
        <v>4800</v>
      </c>
      <c r="X106">
        <v>23</v>
      </c>
      <c r="Y106">
        <v>29</v>
      </c>
      <c r="Z106" t="s">
        <v>57</v>
      </c>
    </row>
    <row r="107" spans="1:26" x14ac:dyDescent="0.25">
      <c r="A107">
        <v>0</v>
      </c>
      <c r="B107">
        <v>115</v>
      </c>
      <c r="C107" t="s">
        <v>70</v>
      </c>
      <c r="D107" t="s">
        <v>27</v>
      </c>
      <c r="E107" t="s">
        <v>28</v>
      </c>
      <c r="F107" t="s">
        <v>34</v>
      </c>
      <c r="G107" t="s">
        <v>61</v>
      </c>
      <c r="H107" t="s">
        <v>42</v>
      </c>
      <c r="I107" t="s">
        <v>32</v>
      </c>
      <c r="J107">
        <v>98.8</v>
      </c>
      <c r="K107">
        <v>177.8</v>
      </c>
      <c r="L107">
        <v>66.5</v>
      </c>
      <c r="M107">
        <v>55.5</v>
      </c>
      <c r="N107">
        <v>2425</v>
      </c>
      <c r="O107" t="s">
        <v>33</v>
      </c>
      <c r="P107" t="s">
        <v>34</v>
      </c>
      <c r="Q107">
        <v>122</v>
      </c>
      <c r="R107" t="s">
        <v>60</v>
      </c>
      <c r="S107">
        <v>3.39</v>
      </c>
      <c r="T107">
        <v>3.39</v>
      </c>
      <c r="U107">
        <v>8.6</v>
      </c>
      <c r="V107">
        <v>84</v>
      </c>
      <c r="W107">
        <v>4800</v>
      </c>
      <c r="X107">
        <v>26</v>
      </c>
      <c r="Y107">
        <v>32</v>
      </c>
      <c r="Z107" s="1" t="s">
        <v>43</v>
      </c>
    </row>
    <row r="108" spans="1:26" x14ac:dyDescent="0.25">
      <c r="A108">
        <v>0</v>
      </c>
      <c r="B108" s="1">
        <v>81</v>
      </c>
      <c r="C108" t="s">
        <v>70</v>
      </c>
      <c r="D108" t="s">
        <v>52</v>
      </c>
      <c r="E108" t="s">
        <v>28</v>
      </c>
      <c r="F108" t="s">
        <v>34</v>
      </c>
      <c r="G108" t="s">
        <v>87</v>
      </c>
      <c r="H108" t="s">
        <v>42</v>
      </c>
      <c r="I108" t="s">
        <v>32</v>
      </c>
      <c r="J108">
        <v>98.8</v>
      </c>
      <c r="K108">
        <v>177.8</v>
      </c>
      <c r="L108">
        <v>66.5</v>
      </c>
      <c r="M108">
        <v>55.5</v>
      </c>
      <c r="N108">
        <v>2443</v>
      </c>
      <c r="O108" t="s">
        <v>33</v>
      </c>
      <c r="P108" t="s">
        <v>34</v>
      </c>
      <c r="Q108">
        <v>122</v>
      </c>
      <c r="R108" t="s">
        <v>56</v>
      </c>
      <c r="S108">
        <v>3.39</v>
      </c>
      <c r="T108">
        <v>3.39</v>
      </c>
      <c r="U108">
        <v>22.7</v>
      </c>
      <c r="V108">
        <v>64</v>
      </c>
      <c r="W108">
        <v>4650</v>
      </c>
      <c r="X108">
        <v>36</v>
      </c>
      <c r="Y108">
        <v>42</v>
      </c>
      <c r="Z108" t="s">
        <v>43</v>
      </c>
    </row>
    <row r="109" spans="1:26" x14ac:dyDescent="0.25">
      <c r="A109">
        <v>0</v>
      </c>
      <c r="B109" s="1">
        <v>65</v>
      </c>
      <c r="C109" t="s">
        <v>70</v>
      </c>
      <c r="D109" t="s">
        <v>52</v>
      </c>
      <c r="E109" t="s">
        <v>28</v>
      </c>
      <c r="F109" t="s">
        <v>29</v>
      </c>
      <c r="G109" t="s">
        <v>87</v>
      </c>
      <c r="H109" t="s">
        <v>42</v>
      </c>
      <c r="I109" t="s">
        <v>32</v>
      </c>
      <c r="J109">
        <v>98.8</v>
      </c>
      <c r="K109">
        <v>177.8</v>
      </c>
      <c r="L109">
        <v>66.5</v>
      </c>
      <c r="M109">
        <v>55.5</v>
      </c>
      <c r="N109">
        <v>2443</v>
      </c>
      <c r="O109" t="s">
        <v>33</v>
      </c>
      <c r="P109" t="s">
        <v>34</v>
      </c>
      <c r="Q109">
        <v>122</v>
      </c>
      <c r="R109" t="s">
        <v>56</v>
      </c>
      <c r="S109">
        <v>3.39</v>
      </c>
      <c r="T109">
        <v>3.39</v>
      </c>
      <c r="U109">
        <v>22.7</v>
      </c>
      <c r="V109">
        <v>64</v>
      </c>
      <c r="W109">
        <v>4650</v>
      </c>
      <c r="X109">
        <v>36</v>
      </c>
      <c r="Y109">
        <v>42</v>
      </c>
      <c r="Z109" t="s">
        <v>43</v>
      </c>
    </row>
    <row r="110" spans="1:26" x14ac:dyDescent="0.25">
      <c r="A110">
        <v>0</v>
      </c>
      <c r="B110">
        <v>89</v>
      </c>
      <c r="C110" t="s">
        <v>63</v>
      </c>
      <c r="D110" t="s">
        <v>27</v>
      </c>
      <c r="E110" t="s">
        <v>28</v>
      </c>
      <c r="F110" t="s">
        <v>34</v>
      </c>
      <c r="G110" t="s">
        <v>93</v>
      </c>
      <c r="H110" t="s">
        <v>42</v>
      </c>
      <c r="I110" t="s">
        <v>32</v>
      </c>
      <c r="J110">
        <v>97</v>
      </c>
      <c r="K110">
        <v>173.5</v>
      </c>
      <c r="L110">
        <v>65.400000000000006</v>
      </c>
      <c r="M110">
        <v>53</v>
      </c>
      <c r="N110">
        <v>2455</v>
      </c>
      <c r="O110" t="s">
        <v>50</v>
      </c>
      <c r="P110" t="s">
        <v>34</v>
      </c>
      <c r="Q110">
        <v>108</v>
      </c>
      <c r="R110" t="s">
        <v>35</v>
      </c>
      <c r="S110">
        <v>3.62</v>
      </c>
      <c r="T110">
        <v>2.64</v>
      </c>
      <c r="U110">
        <v>9</v>
      </c>
      <c r="V110">
        <v>94</v>
      </c>
      <c r="W110">
        <v>5200</v>
      </c>
      <c r="X110">
        <v>25</v>
      </c>
      <c r="Y110">
        <v>31</v>
      </c>
      <c r="Z110" t="s">
        <v>58</v>
      </c>
    </row>
    <row r="111" spans="1:26" x14ac:dyDescent="0.25">
      <c r="A111">
        <v>-1</v>
      </c>
      <c r="B111">
        <v>65</v>
      </c>
      <c r="C111" t="s">
        <v>26</v>
      </c>
      <c r="D111" t="s">
        <v>27</v>
      </c>
      <c r="E111" t="s">
        <v>28</v>
      </c>
      <c r="F111" t="s">
        <v>34</v>
      </c>
      <c r="G111" t="s">
        <v>61</v>
      </c>
      <c r="H111" t="s">
        <v>42</v>
      </c>
      <c r="I111" t="s">
        <v>32</v>
      </c>
      <c r="J111">
        <v>102.4</v>
      </c>
      <c r="K111">
        <v>175.6</v>
      </c>
      <c r="L111">
        <v>66.5</v>
      </c>
      <c r="M111">
        <v>53.9</v>
      </c>
      <c r="N111">
        <v>2458</v>
      </c>
      <c r="O111" t="s">
        <v>33</v>
      </c>
      <c r="P111" t="s">
        <v>34</v>
      </c>
      <c r="Q111">
        <v>122</v>
      </c>
      <c r="R111" t="s">
        <v>35</v>
      </c>
      <c r="S111">
        <v>3.31</v>
      </c>
      <c r="T111">
        <v>3.54</v>
      </c>
      <c r="U111">
        <v>8.6999999999999993</v>
      </c>
      <c r="V111">
        <v>92</v>
      </c>
      <c r="W111">
        <v>4200</v>
      </c>
      <c r="X111">
        <v>27</v>
      </c>
      <c r="Y111">
        <v>32</v>
      </c>
      <c r="Z111" s="1" t="s">
        <v>43</v>
      </c>
    </row>
    <row r="112" spans="1:26" x14ac:dyDescent="0.25">
      <c r="A112">
        <v>2</v>
      </c>
      <c r="B112" s="1">
        <v>134</v>
      </c>
      <c r="C112" t="s">
        <v>81</v>
      </c>
      <c r="D112" t="s">
        <v>27</v>
      </c>
      <c r="E112" t="s">
        <v>28</v>
      </c>
      <c r="F112" t="s">
        <v>29</v>
      </c>
      <c r="G112" t="s">
        <v>61</v>
      </c>
      <c r="H112" t="s">
        <v>42</v>
      </c>
      <c r="I112" t="s">
        <v>32</v>
      </c>
      <c r="J112">
        <v>96.1</v>
      </c>
      <c r="K112">
        <v>176.8</v>
      </c>
      <c r="L112">
        <v>66.599999999999994</v>
      </c>
      <c r="M112">
        <v>50.5</v>
      </c>
      <c r="N112">
        <v>2460</v>
      </c>
      <c r="O112" t="s">
        <v>33</v>
      </c>
      <c r="P112" t="s">
        <v>34</v>
      </c>
      <c r="Q112">
        <v>132</v>
      </c>
      <c r="R112" t="s">
        <v>35</v>
      </c>
      <c r="S112">
        <v>3.46</v>
      </c>
      <c r="T112">
        <v>3.9</v>
      </c>
      <c r="U112">
        <v>8.6999999999999993</v>
      </c>
      <c r="V112">
        <v>84.551000000000002</v>
      </c>
      <c r="W112">
        <v>5339.8789999999999</v>
      </c>
      <c r="X112">
        <v>23</v>
      </c>
      <c r="Y112">
        <v>31</v>
      </c>
      <c r="Z112" t="s">
        <v>58</v>
      </c>
    </row>
    <row r="113" spans="1:26" x14ac:dyDescent="0.25">
      <c r="A113">
        <v>0</v>
      </c>
      <c r="B113">
        <v>85</v>
      </c>
      <c r="C113" t="s">
        <v>68</v>
      </c>
      <c r="D113" t="s">
        <v>27</v>
      </c>
      <c r="E113" t="s">
        <v>28</v>
      </c>
      <c r="F113" t="s">
        <v>34</v>
      </c>
      <c r="G113" t="s">
        <v>87</v>
      </c>
      <c r="H113" t="s">
        <v>42</v>
      </c>
      <c r="I113" t="s">
        <v>32</v>
      </c>
      <c r="J113">
        <v>96.5</v>
      </c>
      <c r="K113">
        <v>175.4</v>
      </c>
      <c r="L113">
        <v>65.2</v>
      </c>
      <c r="M113">
        <v>54.1</v>
      </c>
      <c r="N113">
        <v>2465</v>
      </c>
      <c r="O113" t="s">
        <v>33</v>
      </c>
      <c r="P113" t="s">
        <v>34</v>
      </c>
      <c r="Q113">
        <v>110</v>
      </c>
      <c r="R113" t="s">
        <v>35</v>
      </c>
      <c r="S113">
        <v>3.15</v>
      </c>
      <c r="T113">
        <v>3.58</v>
      </c>
      <c r="U113">
        <v>9</v>
      </c>
      <c r="V113">
        <v>101</v>
      </c>
      <c r="W113">
        <v>5800</v>
      </c>
      <c r="X113">
        <v>24</v>
      </c>
      <c r="Y113">
        <v>28</v>
      </c>
      <c r="Z113" s="1" t="s">
        <v>46</v>
      </c>
    </row>
    <row r="114" spans="1:26" x14ac:dyDescent="0.25">
      <c r="A114">
        <v>-1</v>
      </c>
      <c r="B114">
        <v>65</v>
      </c>
      <c r="C114" t="s">
        <v>26</v>
      </c>
      <c r="D114" t="s">
        <v>52</v>
      </c>
      <c r="E114" t="s">
        <v>53</v>
      </c>
      <c r="F114" t="s">
        <v>34</v>
      </c>
      <c r="G114" t="s">
        <v>87</v>
      </c>
      <c r="H114" t="s">
        <v>42</v>
      </c>
      <c r="I114" t="s">
        <v>32</v>
      </c>
      <c r="J114">
        <v>102.4</v>
      </c>
      <c r="K114">
        <v>175.6</v>
      </c>
      <c r="L114">
        <v>66.5</v>
      </c>
      <c r="M114">
        <v>54.9</v>
      </c>
      <c r="N114">
        <v>2480</v>
      </c>
      <c r="O114" t="s">
        <v>33</v>
      </c>
      <c r="P114" t="s">
        <v>34</v>
      </c>
      <c r="Q114">
        <v>110</v>
      </c>
      <c r="R114" t="s">
        <v>56</v>
      </c>
      <c r="S114">
        <v>3.27</v>
      </c>
      <c r="T114">
        <v>3.35</v>
      </c>
      <c r="U114">
        <v>22.5</v>
      </c>
      <c r="V114">
        <v>73</v>
      </c>
      <c r="W114">
        <v>4500</v>
      </c>
      <c r="X114">
        <v>30</v>
      </c>
      <c r="Y114">
        <v>33</v>
      </c>
      <c r="Z114" t="s">
        <v>43</v>
      </c>
    </row>
    <row r="115" spans="1:26" x14ac:dyDescent="0.25">
      <c r="A115">
        <v>3</v>
      </c>
      <c r="B115">
        <v>150</v>
      </c>
      <c r="C115" t="s">
        <v>70</v>
      </c>
      <c r="D115" t="s">
        <v>27</v>
      </c>
      <c r="E115" t="s">
        <v>28</v>
      </c>
      <c r="F115" t="s">
        <v>29</v>
      </c>
      <c r="G115" t="s">
        <v>61</v>
      </c>
      <c r="H115" t="s">
        <v>31</v>
      </c>
      <c r="I115" t="s">
        <v>32</v>
      </c>
      <c r="J115">
        <v>95.3</v>
      </c>
      <c r="K115">
        <v>169</v>
      </c>
      <c r="L115">
        <v>65.7</v>
      </c>
      <c r="M115">
        <v>49.6</v>
      </c>
      <c r="N115">
        <v>2500</v>
      </c>
      <c r="O115" t="s">
        <v>77</v>
      </c>
      <c r="P115" t="s">
        <v>29</v>
      </c>
      <c r="Q115">
        <v>80</v>
      </c>
      <c r="R115" t="s">
        <v>35</v>
      </c>
      <c r="S115">
        <v>3.6019999999999999</v>
      </c>
      <c r="T115">
        <v>3.5720000000000001</v>
      </c>
      <c r="U115">
        <v>9.4</v>
      </c>
      <c r="V115">
        <v>135</v>
      </c>
      <c r="W115">
        <v>6000</v>
      </c>
      <c r="X115">
        <v>16</v>
      </c>
      <c r="Y115">
        <v>23</v>
      </c>
      <c r="Z115" s="1" t="s">
        <v>47</v>
      </c>
    </row>
    <row r="116" spans="1:26" x14ac:dyDescent="0.25">
      <c r="A116">
        <v>2</v>
      </c>
      <c r="B116" s="1">
        <v>107</v>
      </c>
      <c r="C116" t="s">
        <v>85</v>
      </c>
      <c r="D116" t="s">
        <v>27</v>
      </c>
      <c r="E116" t="s">
        <v>28</v>
      </c>
      <c r="F116" t="s">
        <v>29</v>
      </c>
      <c r="G116" t="s">
        <v>87</v>
      </c>
      <c r="H116" t="s">
        <v>42</v>
      </c>
      <c r="I116" t="s">
        <v>32</v>
      </c>
      <c r="J116">
        <v>99.8</v>
      </c>
      <c r="K116">
        <v>177.3</v>
      </c>
      <c r="L116">
        <v>66.3</v>
      </c>
      <c r="M116">
        <v>53.1</v>
      </c>
      <c r="N116">
        <v>2507</v>
      </c>
      <c r="O116" t="s">
        <v>33</v>
      </c>
      <c r="P116" t="s">
        <v>55</v>
      </c>
      <c r="Q116">
        <v>136</v>
      </c>
      <c r="R116" t="s">
        <v>35</v>
      </c>
      <c r="S116">
        <v>3.19</v>
      </c>
      <c r="T116">
        <v>3.4</v>
      </c>
      <c r="U116">
        <v>8.5</v>
      </c>
      <c r="V116">
        <v>110</v>
      </c>
      <c r="W116">
        <v>5500</v>
      </c>
      <c r="X116">
        <v>19</v>
      </c>
      <c r="Y116">
        <v>25</v>
      </c>
      <c r="Z116" s="1" t="s">
        <v>46</v>
      </c>
    </row>
    <row r="117" spans="1:26" x14ac:dyDescent="0.25">
      <c r="A117">
        <v>0</v>
      </c>
      <c r="B117">
        <v>102</v>
      </c>
      <c r="C117" t="s">
        <v>63</v>
      </c>
      <c r="D117" t="s">
        <v>27</v>
      </c>
      <c r="E117" t="s">
        <v>53</v>
      </c>
      <c r="F117" t="s">
        <v>34</v>
      </c>
      <c r="G117" t="s">
        <v>87</v>
      </c>
      <c r="H117" t="s">
        <v>65</v>
      </c>
      <c r="I117" t="s">
        <v>32</v>
      </c>
      <c r="J117">
        <v>97</v>
      </c>
      <c r="K117">
        <v>172</v>
      </c>
      <c r="L117">
        <v>65.400000000000006</v>
      </c>
      <c r="M117">
        <v>54.3</v>
      </c>
      <c r="N117">
        <v>2510</v>
      </c>
      <c r="O117" t="s">
        <v>50</v>
      </c>
      <c r="P117" t="s">
        <v>34</v>
      </c>
      <c r="Q117">
        <v>108</v>
      </c>
      <c r="R117" t="s">
        <v>35</v>
      </c>
      <c r="S117">
        <v>3.62</v>
      </c>
      <c r="T117">
        <v>2.64</v>
      </c>
      <c r="U117">
        <v>7.7</v>
      </c>
      <c r="V117">
        <v>111</v>
      </c>
      <c r="W117">
        <v>4800</v>
      </c>
      <c r="X117">
        <v>24</v>
      </c>
      <c r="Y117">
        <v>29</v>
      </c>
      <c r="Z117" s="1" t="s">
        <v>43</v>
      </c>
    </row>
    <row r="118" spans="1:26" x14ac:dyDescent="0.25">
      <c r="A118">
        <v>-1</v>
      </c>
      <c r="B118">
        <v>110</v>
      </c>
      <c r="C118" t="s">
        <v>71</v>
      </c>
      <c r="D118" t="s">
        <v>27</v>
      </c>
      <c r="E118" t="s">
        <v>28</v>
      </c>
      <c r="F118" t="s">
        <v>34</v>
      </c>
      <c r="G118" t="s">
        <v>93</v>
      </c>
      <c r="H118" t="s">
        <v>42</v>
      </c>
      <c r="I118" t="s">
        <v>32</v>
      </c>
      <c r="J118">
        <v>103.3</v>
      </c>
      <c r="K118">
        <v>174.6</v>
      </c>
      <c r="L118">
        <v>64.599999999999994</v>
      </c>
      <c r="M118">
        <v>59.8</v>
      </c>
      <c r="N118">
        <v>2535</v>
      </c>
      <c r="O118" t="s">
        <v>33</v>
      </c>
      <c r="P118" t="s">
        <v>34</v>
      </c>
      <c r="Q118">
        <v>122</v>
      </c>
      <c r="R118" t="s">
        <v>60</v>
      </c>
      <c r="S118">
        <v>3.34</v>
      </c>
      <c r="T118">
        <v>3.46</v>
      </c>
      <c r="U118">
        <v>8.5</v>
      </c>
      <c r="V118">
        <v>88</v>
      </c>
      <c r="W118">
        <v>5000</v>
      </c>
      <c r="X118">
        <v>24</v>
      </c>
      <c r="Y118">
        <v>30</v>
      </c>
      <c r="Z118" t="s">
        <v>57</v>
      </c>
    </row>
    <row r="119" spans="1:26" x14ac:dyDescent="0.25">
      <c r="A119">
        <v>-1</v>
      </c>
      <c r="B119">
        <v>74</v>
      </c>
      <c r="C119" t="s">
        <v>72</v>
      </c>
      <c r="D119" t="s">
        <v>27</v>
      </c>
      <c r="E119" t="s">
        <v>28</v>
      </c>
      <c r="F119" t="s">
        <v>34</v>
      </c>
      <c r="G119" t="s">
        <v>93</v>
      </c>
      <c r="H119" t="s">
        <v>42</v>
      </c>
      <c r="I119" t="s">
        <v>32</v>
      </c>
      <c r="J119">
        <v>103.3</v>
      </c>
      <c r="K119">
        <v>174.6</v>
      </c>
      <c r="L119">
        <v>64.599999999999994</v>
      </c>
      <c r="M119">
        <v>59.8</v>
      </c>
      <c r="N119">
        <v>2535</v>
      </c>
      <c r="O119" t="s">
        <v>33</v>
      </c>
      <c r="P119" t="s">
        <v>34</v>
      </c>
      <c r="Q119">
        <v>122</v>
      </c>
      <c r="R119" t="s">
        <v>60</v>
      </c>
      <c r="S119">
        <v>3.35</v>
      </c>
      <c r="T119">
        <v>3.46</v>
      </c>
      <c r="U119">
        <v>8.5</v>
      </c>
      <c r="V119">
        <v>88</v>
      </c>
      <c r="W119">
        <v>5000</v>
      </c>
      <c r="X119">
        <v>24</v>
      </c>
      <c r="Y119">
        <v>30</v>
      </c>
      <c r="Z119" t="s">
        <v>57</v>
      </c>
    </row>
    <row r="120" spans="1:26" x14ac:dyDescent="0.25">
      <c r="A120">
        <v>2</v>
      </c>
      <c r="B120">
        <v>134</v>
      </c>
      <c r="C120" t="s">
        <v>26</v>
      </c>
      <c r="D120" t="s">
        <v>27</v>
      </c>
      <c r="E120" t="s">
        <v>28</v>
      </c>
      <c r="F120" t="s">
        <v>29</v>
      </c>
      <c r="G120" t="s">
        <v>54</v>
      </c>
      <c r="H120" t="s">
        <v>31</v>
      </c>
      <c r="I120" t="s">
        <v>32</v>
      </c>
      <c r="J120">
        <v>98.4</v>
      </c>
      <c r="K120">
        <v>176.2</v>
      </c>
      <c r="L120">
        <v>65.599999999999994</v>
      </c>
      <c r="M120">
        <v>52</v>
      </c>
      <c r="N120">
        <v>2536</v>
      </c>
      <c r="O120" t="s">
        <v>33</v>
      </c>
      <c r="P120" t="s">
        <v>34</v>
      </c>
      <c r="Q120">
        <v>146</v>
      </c>
      <c r="R120" t="s">
        <v>35</v>
      </c>
      <c r="S120">
        <v>3.62</v>
      </c>
      <c r="T120">
        <v>3.5</v>
      </c>
      <c r="U120">
        <v>9.3000000000000007</v>
      </c>
      <c r="V120">
        <v>116</v>
      </c>
      <c r="W120">
        <v>4800</v>
      </c>
      <c r="X120">
        <v>24</v>
      </c>
      <c r="Y120">
        <v>30</v>
      </c>
      <c r="Z120" t="s">
        <v>58</v>
      </c>
    </row>
    <row r="121" spans="1:26" x14ac:dyDescent="0.25">
      <c r="A121">
        <v>2</v>
      </c>
      <c r="B121">
        <v>134</v>
      </c>
      <c r="C121" t="s">
        <v>26</v>
      </c>
      <c r="D121" t="s">
        <v>27</v>
      </c>
      <c r="E121" t="s">
        <v>28</v>
      </c>
      <c r="F121" t="s">
        <v>29</v>
      </c>
      <c r="G121" t="s">
        <v>54</v>
      </c>
      <c r="H121" t="s">
        <v>31</v>
      </c>
      <c r="I121" t="s">
        <v>32</v>
      </c>
      <c r="J121">
        <v>98.4</v>
      </c>
      <c r="K121">
        <v>176.2</v>
      </c>
      <c r="L121">
        <v>65.599999999999994</v>
      </c>
      <c r="M121">
        <v>52</v>
      </c>
      <c r="N121">
        <v>2540</v>
      </c>
      <c r="O121" t="s">
        <v>33</v>
      </c>
      <c r="P121" t="s">
        <v>34</v>
      </c>
      <c r="Q121">
        <v>146</v>
      </c>
      <c r="R121" t="s">
        <v>35</v>
      </c>
      <c r="S121">
        <v>3.62</v>
      </c>
      <c r="T121">
        <v>3.5</v>
      </c>
      <c r="U121">
        <v>9.3000000000000007</v>
      </c>
      <c r="V121">
        <v>116</v>
      </c>
      <c r="W121">
        <v>4800</v>
      </c>
      <c r="X121">
        <v>24</v>
      </c>
      <c r="Y121">
        <v>30</v>
      </c>
      <c r="Z121" t="s">
        <v>57</v>
      </c>
    </row>
    <row r="122" spans="1:26" x14ac:dyDescent="0.25">
      <c r="A122">
        <v>3</v>
      </c>
      <c r="B122" s="1">
        <v>134</v>
      </c>
      <c r="C122" t="s">
        <v>44</v>
      </c>
      <c r="D122" t="s">
        <v>27</v>
      </c>
      <c r="E122" t="s">
        <v>28</v>
      </c>
      <c r="F122" t="s">
        <v>29</v>
      </c>
      <c r="G122" t="s">
        <v>30</v>
      </c>
      <c r="H122" t="s">
        <v>31</v>
      </c>
      <c r="I122" t="s">
        <v>32</v>
      </c>
      <c r="J122">
        <v>88.6</v>
      </c>
      <c r="K122">
        <v>168.8</v>
      </c>
      <c r="L122">
        <v>64.099999999999994</v>
      </c>
      <c r="M122">
        <v>48.8</v>
      </c>
      <c r="N122">
        <v>2548</v>
      </c>
      <c r="O122" t="s">
        <v>45</v>
      </c>
      <c r="P122" t="s">
        <v>34</v>
      </c>
      <c r="Q122">
        <v>130</v>
      </c>
      <c r="R122" t="s">
        <v>35</v>
      </c>
      <c r="S122">
        <v>3.47</v>
      </c>
      <c r="T122">
        <v>2.68</v>
      </c>
      <c r="U122">
        <v>9</v>
      </c>
      <c r="V122">
        <v>111</v>
      </c>
      <c r="W122">
        <v>5000</v>
      </c>
      <c r="X122">
        <v>21</v>
      </c>
      <c r="Y122">
        <v>27</v>
      </c>
      <c r="Z122" t="s">
        <v>46</v>
      </c>
    </row>
    <row r="123" spans="1:26" x14ac:dyDescent="0.25">
      <c r="A123">
        <v>3</v>
      </c>
      <c r="B123" s="1">
        <v>134</v>
      </c>
      <c r="C123" t="s">
        <v>44</v>
      </c>
      <c r="D123" t="s">
        <v>27</v>
      </c>
      <c r="E123" t="s">
        <v>28</v>
      </c>
      <c r="F123" t="s">
        <v>29</v>
      </c>
      <c r="G123" t="s">
        <v>30</v>
      </c>
      <c r="H123" t="s">
        <v>31</v>
      </c>
      <c r="I123" t="s">
        <v>32</v>
      </c>
      <c r="J123">
        <v>88.6</v>
      </c>
      <c r="K123">
        <v>168.8</v>
      </c>
      <c r="L123">
        <v>64.099999999999994</v>
      </c>
      <c r="M123">
        <v>48.8</v>
      </c>
      <c r="N123">
        <v>2548</v>
      </c>
      <c r="O123" t="s">
        <v>45</v>
      </c>
      <c r="P123" t="s">
        <v>34</v>
      </c>
      <c r="Q123">
        <v>130</v>
      </c>
      <c r="R123" t="s">
        <v>35</v>
      </c>
      <c r="S123">
        <v>3.47</v>
      </c>
      <c r="T123">
        <v>2.68</v>
      </c>
      <c r="U123">
        <v>9</v>
      </c>
      <c r="V123">
        <v>111</v>
      </c>
      <c r="W123">
        <v>5000</v>
      </c>
      <c r="X123">
        <v>21</v>
      </c>
      <c r="Y123">
        <v>27</v>
      </c>
      <c r="Z123" t="s">
        <v>47</v>
      </c>
    </row>
    <row r="124" spans="1:26" x14ac:dyDescent="0.25">
      <c r="A124">
        <v>2</v>
      </c>
      <c r="B124">
        <v>134</v>
      </c>
      <c r="C124" t="s">
        <v>26</v>
      </c>
      <c r="D124" t="s">
        <v>27</v>
      </c>
      <c r="E124" t="s">
        <v>28</v>
      </c>
      <c r="F124" t="s">
        <v>29</v>
      </c>
      <c r="G124" t="s">
        <v>61</v>
      </c>
      <c r="H124" t="s">
        <v>31</v>
      </c>
      <c r="I124" t="s">
        <v>32</v>
      </c>
      <c r="J124">
        <v>98.4</v>
      </c>
      <c r="K124">
        <v>176.2</v>
      </c>
      <c r="L124">
        <v>65.599999999999994</v>
      </c>
      <c r="M124">
        <v>52</v>
      </c>
      <c r="N124">
        <v>2551</v>
      </c>
      <c r="O124" t="s">
        <v>33</v>
      </c>
      <c r="P124" t="s">
        <v>34</v>
      </c>
      <c r="Q124">
        <v>146</v>
      </c>
      <c r="R124" t="s">
        <v>35</v>
      </c>
      <c r="S124">
        <v>3.62</v>
      </c>
      <c r="T124">
        <v>3.5</v>
      </c>
      <c r="U124">
        <v>9.3000000000000007</v>
      </c>
      <c r="V124">
        <v>116</v>
      </c>
      <c r="W124">
        <v>4800</v>
      </c>
      <c r="X124">
        <v>24</v>
      </c>
      <c r="Y124">
        <v>30</v>
      </c>
      <c r="Z124" t="s">
        <v>58</v>
      </c>
    </row>
    <row r="125" spans="1:26" x14ac:dyDescent="0.25">
      <c r="A125">
        <v>0</v>
      </c>
      <c r="B125" s="1">
        <v>93</v>
      </c>
      <c r="C125" t="s">
        <v>41</v>
      </c>
      <c r="D125" t="s">
        <v>27</v>
      </c>
      <c r="E125" t="s">
        <v>28</v>
      </c>
      <c r="F125" t="s">
        <v>34</v>
      </c>
      <c r="G125" t="s">
        <v>93</v>
      </c>
      <c r="H125" t="s">
        <v>42</v>
      </c>
      <c r="I125" t="s">
        <v>32</v>
      </c>
      <c r="J125">
        <v>100.4</v>
      </c>
      <c r="K125">
        <v>183.1</v>
      </c>
      <c r="L125">
        <v>66.900000000000006</v>
      </c>
      <c r="M125">
        <v>55.1</v>
      </c>
      <c r="N125">
        <v>2563</v>
      </c>
      <c r="O125" t="s">
        <v>33</v>
      </c>
      <c r="P125" t="s">
        <v>34</v>
      </c>
      <c r="Q125">
        <v>109</v>
      </c>
      <c r="R125" t="s">
        <v>35</v>
      </c>
      <c r="S125">
        <v>3.19</v>
      </c>
      <c r="T125">
        <v>3.4</v>
      </c>
      <c r="U125">
        <v>9</v>
      </c>
      <c r="V125">
        <v>88</v>
      </c>
      <c r="W125">
        <v>5500</v>
      </c>
      <c r="X125">
        <v>25</v>
      </c>
      <c r="Y125">
        <v>31</v>
      </c>
      <c r="Z125" s="1" t="s">
        <v>43</v>
      </c>
    </row>
    <row r="126" spans="1:26" x14ac:dyDescent="0.25">
      <c r="A126">
        <v>0</v>
      </c>
      <c r="B126" s="1">
        <v>74</v>
      </c>
      <c r="C126" t="s">
        <v>81</v>
      </c>
      <c r="D126" t="s">
        <v>27</v>
      </c>
      <c r="E126" t="s">
        <v>28</v>
      </c>
      <c r="F126" t="s">
        <v>34</v>
      </c>
      <c r="G126" t="s">
        <v>93</v>
      </c>
      <c r="H126" t="s">
        <v>42</v>
      </c>
      <c r="I126" t="s">
        <v>32</v>
      </c>
      <c r="J126">
        <v>96.1</v>
      </c>
      <c r="K126">
        <v>181.5</v>
      </c>
      <c r="L126">
        <v>66.5</v>
      </c>
      <c r="M126">
        <v>55.2</v>
      </c>
      <c r="N126">
        <v>2579</v>
      </c>
      <c r="O126" t="s">
        <v>33</v>
      </c>
      <c r="P126" t="s">
        <v>34</v>
      </c>
      <c r="Q126">
        <v>132</v>
      </c>
      <c r="R126" t="s">
        <v>35</v>
      </c>
      <c r="S126">
        <v>3.46</v>
      </c>
      <c r="T126">
        <v>3.9</v>
      </c>
      <c r="U126">
        <v>8.6999999999999993</v>
      </c>
      <c r="V126">
        <v>102.557</v>
      </c>
      <c r="W126">
        <v>5569.0609999999997</v>
      </c>
      <c r="X126">
        <v>23</v>
      </c>
      <c r="Y126">
        <v>31</v>
      </c>
      <c r="Z126" t="s">
        <v>58</v>
      </c>
    </row>
    <row r="127" spans="1:26" x14ac:dyDescent="0.25">
      <c r="A127">
        <v>0</v>
      </c>
      <c r="B127" s="1">
        <v>94</v>
      </c>
      <c r="C127" t="s">
        <v>41</v>
      </c>
      <c r="D127" t="s">
        <v>52</v>
      </c>
      <c r="E127" t="s">
        <v>53</v>
      </c>
      <c r="F127" t="s">
        <v>34</v>
      </c>
      <c r="G127" t="s">
        <v>87</v>
      </c>
      <c r="H127" t="s">
        <v>42</v>
      </c>
      <c r="I127" t="s">
        <v>32</v>
      </c>
      <c r="J127">
        <v>100.4</v>
      </c>
      <c r="K127">
        <v>180.2</v>
      </c>
      <c r="L127">
        <v>66.900000000000006</v>
      </c>
      <c r="M127">
        <v>55.1</v>
      </c>
      <c r="N127">
        <v>2579</v>
      </c>
      <c r="O127" t="s">
        <v>33</v>
      </c>
      <c r="P127" t="s">
        <v>34</v>
      </c>
      <c r="Q127">
        <v>97</v>
      </c>
      <c r="R127" t="s">
        <v>56</v>
      </c>
      <c r="S127">
        <v>3.01</v>
      </c>
      <c r="T127">
        <v>3.4</v>
      </c>
      <c r="U127">
        <v>23</v>
      </c>
      <c r="V127">
        <v>68</v>
      </c>
      <c r="W127">
        <v>4500</v>
      </c>
      <c r="X127">
        <v>33</v>
      </c>
      <c r="Y127">
        <v>38</v>
      </c>
      <c r="Z127" s="1" t="s">
        <v>46</v>
      </c>
    </row>
    <row r="128" spans="1:26" x14ac:dyDescent="0.25">
      <c r="A128">
        <v>0</v>
      </c>
      <c r="B128">
        <v>85</v>
      </c>
      <c r="C128" t="s">
        <v>63</v>
      </c>
      <c r="D128" t="s">
        <v>27</v>
      </c>
      <c r="E128" t="s">
        <v>53</v>
      </c>
      <c r="F128" t="s">
        <v>34</v>
      </c>
      <c r="G128" t="s">
        <v>93</v>
      </c>
      <c r="H128" t="s">
        <v>65</v>
      </c>
      <c r="I128" t="s">
        <v>32</v>
      </c>
      <c r="J128">
        <v>96.9</v>
      </c>
      <c r="K128">
        <v>173.6</v>
      </c>
      <c r="L128">
        <v>65.400000000000006</v>
      </c>
      <c r="M128">
        <v>54.9</v>
      </c>
      <c r="N128">
        <v>2650</v>
      </c>
      <c r="O128" t="s">
        <v>50</v>
      </c>
      <c r="P128" t="s">
        <v>34</v>
      </c>
      <c r="Q128">
        <v>108</v>
      </c>
      <c r="R128" t="s">
        <v>35</v>
      </c>
      <c r="S128">
        <v>3.62</v>
      </c>
      <c r="T128">
        <v>2.64</v>
      </c>
      <c r="U128">
        <v>7.7</v>
      </c>
      <c r="V128">
        <v>111</v>
      </c>
      <c r="W128">
        <v>4800</v>
      </c>
      <c r="X128">
        <v>23</v>
      </c>
      <c r="Y128">
        <v>23</v>
      </c>
      <c r="Z128" s="1" t="s">
        <v>43</v>
      </c>
    </row>
    <row r="129" spans="1:26" x14ac:dyDescent="0.25">
      <c r="A129">
        <v>3</v>
      </c>
      <c r="B129">
        <v>150</v>
      </c>
      <c r="C129" t="s">
        <v>79</v>
      </c>
      <c r="D129" t="s">
        <v>27</v>
      </c>
      <c r="E129" t="s">
        <v>28</v>
      </c>
      <c r="F129" t="s">
        <v>29</v>
      </c>
      <c r="G129" t="s">
        <v>61</v>
      </c>
      <c r="H129" t="s">
        <v>42</v>
      </c>
      <c r="I129" t="s">
        <v>32</v>
      </c>
      <c r="J129">
        <v>99.1</v>
      </c>
      <c r="K129">
        <v>186.6</v>
      </c>
      <c r="L129">
        <v>66.5</v>
      </c>
      <c r="M129">
        <v>56.1</v>
      </c>
      <c r="N129">
        <v>2658</v>
      </c>
      <c r="O129" t="s">
        <v>33</v>
      </c>
      <c r="P129" t="s">
        <v>34</v>
      </c>
      <c r="Q129">
        <v>121</v>
      </c>
      <c r="R129" t="s">
        <v>35</v>
      </c>
      <c r="S129">
        <v>3.54</v>
      </c>
      <c r="T129">
        <v>3.07</v>
      </c>
      <c r="U129">
        <v>9.31</v>
      </c>
      <c r="V129">
        <v>110</v>
      </c>
      <c r="W129">
        <v>5250</v>
      </c>
      <c r="X129">
        <v>21</v>
      </c>
      <c r="Y129">
        <v>28</v>
      </c>
      <c r="Z129" s="1" t="s">
        <v>43</v>
      </c>
    </row>
    <row r="130" spans="1:26" x14ac:dyDescent="0.25">
      <c r="A130">
        <v>0</v>
      </c>
      <c r="B130" s="1">
        <v>94</v>
      </c>
      <c r="C130" t="s">
        <v>41</v>
      </c>
      <c r="D130" t="s">
        <v>27</v>
      </c>
      <c r="E130" t="s">
        <v>28</v>
      </c>
      <c r="F130" t="s">
        <v>34</v>
      </c>
      <c r="G130" t="s">
        <v>87</v>
      </c>
      <c r="H130" t="s">
        <v>42</v>
      </c>
      <c r="I130" t="s">
        <v>32</v>
      </c>
      <c r="J130">
        <v>100.4</v>
      </c>
      <c r="K130">
        <v>180.2</v>
      </c>
      <c r="L130">
        <v>66.900000000000006</v>
      </c>
      <c r="M130">
        <v>55.1</v>
      </c>
      <c r="N130">
        <v>2661</v>
      </c>
      <c r="O130" t="s">
        <v>33</v>
      </c>
      <c r="P130" t="s">
        <v>55</v>
      </c>
      <c r="Q130">
        <v>136</v>
      </c>
      <c r="R130" t="s">
        <v>35</v>
      </c>
      <c r="S130">
        <v>3.19</v>
      </c>
      <c r="T130">
        <v>3.4</v>
      </c>
      <c r="U130">
        <v>8.5</v>
      </c>
      <c r="V130">
        <v>110</v>
      </c>
      <c r="W130">
        <v>5500</v>
      </c>
      <c r="X130">
        <v>19</v>
      </c>
      <c r="Y130">
        <v>24</v>
      </c>
      <c r="Z130" t="s">
        <v>46</v>
      </c>
    </row>
    <row r="131" spans="1:26" x14ac:dyDescent="0.25">
      <c r="A131">
        <v>0</v>
      </c>
      <c r="B131">
        <v>118</v>
      </c>
      <c r="C131" t="s">
        <v>70</v>
      </c>
      <c r="D131" t="s">
        <v>27</v>
      </c>
      <c r="E131" t="s">
        <v>28</v>
      </c>
      <c r="F131" t="s">
        <v>34</v>
      </c>
      <c r="G131" t="s">
        <v>87</v>
      </c>
      <c r="H131" t="s">
        <v>31</v>
      </c>
      <c r="I131" t="s">
        <v>32</v>
      </c>
      <c r="J131">
        <v>104.9</v>
      </c>
      <c r="K131">
        <v>175</v>
      </c>
      <c r="L131">
        <v>66.099999999999994</v>
      </c>
      <c r="M131">
        <v>54.4</v>
      </c>
      <c r="N131">
        <v>2670</v>
      </c>
      <c r="O131" t="s">
        <v>33</v>
      </c>
      <c r="P131" t="s">
        <v>34</v>
      </c>
      <c r="Q131">
        <v>140</v>
      </c>
      <c r="R131" t="s">
        <v>35</v>
      </c>
      <c r="S131">
        <v>3.76</v>
      </c>
      <c r="T131">
        <v>3.16</v>
      </c>
      <c r="U131">
        <v>8</v>
      </c>
      <c r="V131">
        <v>120</v>
      </c>
      <c r="W131">
        <v>5000</v>
      </c>
      <c r="X131">
        <v>19</v>
      </c>
      <c r="Y131">
        <v>27</v>
      </c>
      <c r="Z131" t="s">
        <v>36</v>
      </c>
    </row>
    <row r="132" spans="1:26" x14ac:dyDescent="0.25">
      <c r="A132">
        <v>2</v>
      </c>
      <c r="B132">
        <v>134</v>
      </c>
      <c r="C132" t="s">
        <v>26</v>
      </c>
      <c r="D132" t="s">
        <v>27</v>
      </c>
      <c r="E132" t="s">
        <v>28</v>
      </c>
      <c r="F132" t="s">
        <v>29</v>
      </c>
      <c r="G132" t="s">
        <v>54</v>
      </c>
      <c r="H132" t="s">
        <v>31</v>
      </c>
      <c r="I132" t="s">
        <v>32</v>
      </c>
      <c r="J132">
        <v>98.4</v>
      </c>
      <c r="K132">
        <v>176.2</v>
      </c>
      <c r="L132">
        <v>65.599999999999994</v>
      </c>
      <c r="M132">
        <v>52</v>
      </c>
      <c r="N132">
        <v>2679</v>
      </c>
      <c r="O132" t="s">
        <v>33</v>
      </c>
      <c r="P132" t="s">
        <v>34</v>
      </c>
      <c r="Q132">
        <v>146</v>
      </c>
      <c r="R132" t="s">
        <v>35</v>
      </c>
      <c r="S132">
        <v>3.62</v>
      </c>
      <c r="T132">
        <v>3.5</v>
      </c>
      <c r="U132">
        <v>9.3000000000000007</v>
      </c>
      <c r="V132">
        <v>116</v>
      </c>
      <c r="W132">
        <v>4800</v>
      </c>
      <c r="X132">
        <v>24</v>
      </c>
      <c r="Y132">
        <v>30</v>
      </c>
      <c r="Z132" s="1" t="s">
        <v>43</v>
      </c>
    </row>
    <row r="133" spans="1:26" x14ac:dyDescent="0.25">
      <c r="A133">
        <v>2</v>
      </c>
      <c r="B133">
        <v>104</v>
      </c>
      <c r="C133" t="s">
        <v>79</v>
      </c>
      <c r="D133" t="s">
        <v>27</v>
      </c>
      <c r="E133" t="s">
        <v>28</v>
      </c>
      <c r="F133" t="s">
        <v>34</v>
      </c>
      <c r="G133" t="s">
        <v>87</v>
      </c>
      <c r="H133" t="s">
        <v>42</v>
      </c>
      <c r="I133" t="s">
        <v>32</v>
      </c>
      <c r="J133">
        <v>99.1</v>
      </c>
      <c r="K133">
        <v>186.6</v>
      </c>
      <c r="L133">
        <v>66.5</v>
      </c>
      <c r="M133">
        <v>56.1</v>
      </c>
      <c r="N133">
        <v>2695</v>
      </c>
      <c r="O133" t="s">
        <v>33</v>
      </c>
      <c r="P133" t="s">
        <v>34</v>
      </c>
      <c r="Q133">
        <v>121</v>
      </c>
      <c r="R133" t="s">
        <v>35</v>
      </c>
      <c r="S133">
        <v>3.54</v>
      </c>
      <c r="T133">
        <v>3.07</v>
      </c>
      <c r="U133">
        <v>9.3000000000000007</v>
      </c>
      <c r="V133">
        <v>110</v>
      </c>
      <c r="W133">
        <v>5250</v>
      </c>
      <c r="X133">
        <v>21</v>
      </c>
      <c r="Y133">
        <v>28</v>
      </c>
      <c r="Z133" s="1" t="s">
        <v>43</v>
      </c>
    </row>
    <row r="134" spans="1:26" x14ac:dyDescent="0.25">
      <c r="A134">
        <v>0</v>
      </c>
      <c r="B134" s="1">
        <v>108</v>
      </c>
      <c r="C134" t="s">
        <v>70</v>
      </c>
      <c r="D134" t="s">
        <v>52</v>
      </c>
      <c r="E134" t="s">
        <v>28</v>
      </c>
      <c r="F134" t="s">
        <v>34</v>
      </c>
      <c r="G134" t="s">
        <v>87</v>
      </c>
      <c r="H134" t="s">
        <v>31</v>
      </c>
      <c r="I134" t="s">
        <v>32</v>
      </c>
      <c r="J134">
        <v>104.9</v>
      </c>
      <c r="K134">
        <v>175</v>
      </c>
      <c r="L134">
        <v>66.099999999999994</v>
      </c>
      <c r="M134">
        <v>54.4</v>
      </c>
      <c r="N134">
        <v>2700</v>
      </c>
      <c r="O134" t="s">
        <v>33</v>
      </c>
      <c r="P134" t="s">
        <v>34</v>
      </c>
      <c r="Q134">
        <v>134</v>
      </c>
      <c r="R134" t="s">
        <v>56</v>
      </c>
      <c r="S134">
        <v>3.43</v>
      </c>
      <c r="T134">
        <v>3.64</v>
      </c>
      <c r="U134">
        <v>22</v>
      </c>
      <c r="V134">
        <v>72</v>
      </c>
      <c r="W134">
        <v>4200</v>
      </c>
      <c r="X134">
        <v>31</v>
      </c>
      <c r="Y134">
        <v>39</v>
      </c>
      <c r="Z134" t="s">
        <v>36</v>
      </c>
    </row>
    <row r="135" spans="1:26" x14ac:dyDescent="0.25">
      <c r="A135">
        <v>3</v>
      </c>
      <c r="B135">
        <v>150</v>
      </c>
      <c r="C135" t="s">
        <v>79</v>
      </c>
      <c r="D135" t="s">
        <v>27</v>
      </c>
      <c r="E135" t="s">
        <v>28</v>
      </c>
      <c r="F135" t="s">
        <v>29</v>
      </c>
      <c r="G135" t="s">
        <v>61</v>
      </c>
      <c r="H135" t="s">
        <v>42</v>
      </c>
      <c r="I135" t="s">
        <v>32</v>
      </c>
      <c r="J135">
        <v>99.1</v>
      </c>
      <c r="K135">
        <v>186.6</v>
      </c>
      <c r="L135">
        <v>66.5</v>
      </c>
      <c r="M135">
        <v>56.1</v>
      </c>
      <c r="N135">
        <v>2707</v>
      </c>
      <c r="O135" t="s">
        <v>33</v>
      </c>
      <c r="P135" t="s">
        <v>34</v>
      </c>
      <c r="Q135">
        <v>121</v>
      </c>
      <c r="R135" t="s">
        <v>35</v>
      </c>
      <c r="S135">
        <v>3.16</v>
      </c>
      <c r="T135">
        <v>2.0699999999999998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 s="1" t="s">
        <v>46</v>
      </c>
    </row>
    <row r="136" spans="1:26" x14ac:dyDescent="0.25">
      <c r="A136">
        <v>0</v>
      </c>
      <c r="B136">
        <v>188</v>
      </c>
      <c r="C136" t="s">
        <v>91</v>
      </c>
      <c r="D136" t="s">
        <v>27</v>
      </c>
      <c r="E136" t="s">
        <v>28</v>
      </c>
      <c r="F136" t="s">
        <v>29</v>
      </c>
      <c r="G136" t="s">
        <v>87</v>
      </c>
      <c r="H136" t="s">
        <v>31</v>
      </c>
      <c r="I136" t="s">
        <v>32</v>
      </c>
      <c r="J136">
        <v>101.2</v>
      </c>
      <c r="K136">
        <v>176.8</v>
      </c>
      <c r="L136">
        <v>64.8</v>
      </c>
      <c r="M136">
        <v>54.3</v>
      </c>
      <c r="N136">
        <v>2710</v>
      </c>
      <c r="O136" t="s">
        <v>33</v>
      </c>
      <c r="P136" t="s">
        <v>51</v>
      </c>
      <c r="Q136">
        <v>164</v>
      </c>
      <c r="R136" t="s">
        <v>35</v>
      </c>
      <c r="S136">
        <v>3.31</v>
      </c>
      <c r="T136">
        <v>3.19</v>
      </c>
      <c r="U136">
        <v>9</v>
      </c>
      <c r="V136">
        <v>121</v>
      </c>
      <c r="W136">
        <v>4250</v>
      </c>
      <c r="X136">
        <v>21</v>
      </c>
      <c r="Y136">
        <v>28</v>
      </c>
      <c r="Z136" t="s">
        <v>36</v>
      </c>
    </row>
    <row r="137" spans="1:26" x14ac:dyDescent="0.25">
      <c r="A137">
        <v>2</v>
      </c>
      <c r="B137">
        <v>134</v>
      </c>
      <c r="C137" t="s">
        <v>26</v>
      </c>
      <c r="D137" t="s">
        <v>27</v>
      </c>
      <c r="E137" t="s">
        <v>28</v>
      </c>
      <c r="F137" t="s">
        <v>29</v>
      </c>
      <c r="G137" t="s">
        <v>61</v>
      </c>
      <c r="H137" t="s">
        <v>31</v>
      </c>
      <c r="I137" t="s">
        <v>32</v>
      </c>
      <c r="J137">
        <v>98.4</v>
      </c>
      <c r="K137">
        <v>176.2</v>
      </c>
      <c r="L137">
        <v>65.599999999999994</v>
      </c>
      <c r="M137">
        <v>52</v>
      </c>
      <c r="N137">
        <v>2714</v>
      </c>
      <c r="O137" t="s">
        <v>33</v>
      </c>
      <c r="P137" t="s">
        <v>34</v>
      </c>
      <c r="Q137">
        <v>146</v>
      </c>
      <c r="R137" t="s">
        <v>35</v>
      </c>
      <c r="S137">
        <v>3.62</v>
      </c>
      <c r="T137">
        <v>3.5</v>
      </c>
      <c r="U137">
        <v>9.3000000000000007</v>
      </c>
      <c r="V137">
        <v>116</v>
      </c>
      <c r="W137">
        <v>4800</v>
      </c>
      <c r="X137">
        <v>24</v>
      </c>
      <c r="Y137">
        <v>30</v>
      </c>
      <c r="Z137" s="1" t="s">
        <v>43</v>
      </c>
    </row>
    <row r="138" spans="1:26" x14ac:dyDescent="0.25">
      <c r="A138">
        <v>2</v>
      </c>
      <c r="B138" s="1">
        <v>145</v>
      </c>
      <c r="C138" t="s">
        <v>82</v>
      </c>
      <c r="D138" t="s">
        <v>27</v>
      </c>
      <c r="E138" t="s">
        <v>28</v>
      </c>
      <c r="F138" t="s">
        <v>29</v>
      </c>
      <c r="G138" t="s">
        <v>61</v>
      </c>
      <c r="H138" t="s">
        <v>31</v>
      </c>
      <c r="I138" t="s">
        <v>32</v>
      </c>
      <c r="J138">
        <v>96</v>
      </c>
      <c r="K138">
        <v>172.6</v>
      </c>
      <c r="L138">
        <v>65.2</v>
      </c>
      <c r="M138">
        <v>51.4</v>
      </c>
      <c r="N138">
        <v>2734</v>
      </c>
      <c r="O138" t="s">
        <v>33</v>
      </c>
      <c r="P138" t="s">
        <v>34</v>
      </c>
      <c r="Q138">
        <v>119</v>
      </c>
      <c r="R138" t="s">
        <v>83</v>
      </c>
      <c r="S138">
        <v>3.43</v>
      </c>
      <c r="T138">
        <v>3.23</v>
      </c>
      <c r="U138">
        <v>9.1999999999999993</v>
      </c>
      <c r="V138">
        <v>90</v>
      </c>
      <c r="W138">
        <v>5000</v>
      </c>
      <c r="X138">
        <v>24</v>
      </c>
      <c r="Y138">
        <v>29</v>
      </c>
      <c r="Z138" s="1" t="s">
        <v>43</v>
      </c>
    </row>
    <row r="139" spans="1:26" x14ac:dyDescent="0.25">
      <c r="A139">
        <v>3</v>
      </c>
      <c r="B139">
        <v>134</v>
      </c>
      <c r="C139" t="s">
        <v>48</v>
      </c>
      <c r="D139" t="s">
        <v>27</v>
      </c>
      <c r="E139" t="s">
        <v>28</v>
      </c>
      <c r="F139" t="s">
        <v>29</v>
      </c>
      <c r="G139" t="s">
        <v>54</v>
      </c>
      <c r="H139" t="s">
        <v>31</v>
      </c>
      <c r="I139" t="s">
        <v>49</v>
      </c>
      <c r="J139">
        <v>89.5</v>
      </c>
      <c r="K139">
        <v>168.9</v>
      </c>
      <c r="L139">
        <v>65</v>
      </c>
      <c r="M139">
        <v>51.6</v>
      </c>
      <c r="N139">
        <v>2756</v>
      </c>
      <c r="O139" t="s">
        <v>50</v>
      </c>
      <c r="P139" t="s">
        <v>51</v>
      </c>
      <c r="Q139">
        <v>194</v>
      </c>
      <c r="R139" t="s">
        <v>35</v>
      </c>
      <c r="S139">
        <v>3.74</v>
      </c>
      <c r="T139">
        <v>2.9</v>
      </c>
      <c r="U139">
        <v>9.5</v>
      </c>
      <c r="V139">
        <v>207</v>
      </c>
      <c r="W139">
        <v>5900</v>
      </c>
      <c r="X139">
        <v>17</v>
      </c>
      <c r="Y139">
        <v>25</v>
      </c>
      <c r="Z139" t="s">
        <v>40</v>
      </c>
    </row>
    <row r="140" spans="1:26" x14ac:dyDescent="0.25">
      <c r="A140">
        <v>3</v>
      </c>
      <c r="B140">
        <v>134</v>
      </c>
      <c r="C140" t="s">
        <v>48</v>
      </c>
      <c r="D140" t="s">
        <v>27</v>
      </c>
      <c r="E140" t="s">
        <v>28</v>
      </c>
      <c r="F140" t="s">
        <v>29</v>
      </c>
      <c r="G140" t="s">
        <v>54</v>
      </c>
      <c r="H140" t="s">
        <v>31</v>
      </c>
      <c r="I140" t="s">
        <v>49</v>
      </c>
      <c r="J140">
        <v>89.5</v>
      </c>
      <c r="K140">
        <v>168.9</v>
      </c>
      <c r="L140">
        <v>65</v>
      </c>
      <c r="M140">
        <v>51.6</v>
      </c>
      <c r="N140">
        <v>2756</v>
      </c>
      <c r="O140" t="s">
        <v>50</v>
      </c>
      <c r="P140" t="s">
        <v>51</v>
      </c>
      <c r="Q140">
        <v>194</v>
      </c>
      <c r="R140" t="s">
        <v>35</v>
      </c>
      <c r="S140">
        <v>3.74</v>
      </c>
      <c r="T140">
        <v>2.9</v>
      </c>
      <c r="U140">
        <v>9.5</v>
      </c>
      <c r="V140">
        <v>207</v>
      </c>
      <c r="W140">
        <v>5900</v>
      </c>
      <c r="X140">
        <v>17</v>
      </c>
      <c r="Y140">
        <v>25</v>
      </c>
      <c r="Z140" t="s">
        <v>40</v>
      </c>
    </row>
    <row r="141" spans="1:26" x14ac:dyDescent="0.25">
      <c r="A141">
        <v>2</v>
      </c>
      <c r="B141">
        <v>104</v>
      </c>
      <c r="C141" t="s">
        <v>79</v>
      </c>
      <c r="D141" t="s">
        <v>27</v>
      </c>
      <c r="E141" t="s">
        <v>28</v>
      </c>
      <c r="F141" t="s">
        <v>34</v>
      </c>
      <c r="G141" t="s">
        <v>87</v>
      </c>
      <c r="H141" t="s">
        <v>42</v>
      </c>
      <c r="I141" t="s">
        <v>32</v>
      </c>
      <c r="J141">
        <v>99.1</v>
      </c>
      <c r="K141">
        <v>186.6</v>
      </c>
      <c r="L141">
        <v>66.5</v>
      </c>
      <c r="M141">
        <v>56.1</v>
      </c>
      <c r="N141">
        <v>2758</v>
      </c>
      <c r="O141" t="s">
        <v>33</v>
      </c>
      <c r="P141" t="s">
        <v>34</v>
      </c>
      <c r="Q141">
        <v>121</v>
      </c>
      <c r="R141" t="s">
        <v>35</v>
      </c>
      <c r="S141">
        <v>3.54</v>
      </c>
      <c r="T141">
        <v>3.07</v>
      </c>
      <c r="U141">
        <v>9.3000000000000007</v>
      </c>
      <c r="V141">
        <v>110</v>
      </c>
      <c r="W141">
        <v>5250</v>
      </c>
      <c r="X141">
        <v>21</v>
      </c>
      <c r="Y141">
        <v>28</v>
      </c>
      <c r="Z141" s="1" t="s">
        <v>47</v>
      </c>
    </row>
    <row r="142" spans="1:26" x14ac:dyDescent="0.25">
      <c r="A142">
        <v>0</v>
      </c>
      <c r="B142">
        <v>188</v>
      </c>
      <c r="C142" t="s">
        <v>91</v>
      </c>
      <c r="D142" t="s">
        <v>27</v>
      </c>
      <c r="E142" t="s">
        <v>28</v>
      </c>
      <c r="F142" t="s">
        <v>34</v>
      </c>
      <c r="G142" t="s">
        <v>87</v>
      </c>
      <c r="H142" t="s">
        <v>31</v>
      </c>
      <c r="I142" t="s">
        <v>32</v>
      </c>
      <c r="J142">
        <v>101.2</v>
      </c>
      <c r="K142">
        <v>176.8</v>
      </c>
      <c r="L142">
        <v>64.8</v>
      </c>
      <c r="M142">
        <v>54.3</v>
      </c>
      <c r="N142">
        <v>2765</v>
      </c>
      <c r="O142" t="s">
        <v>33</v>
      </c>
      <c r="P142" t="s">
        <v>51</v>
      </c>
      <c r="Q142">
        <v>164</v>
      </c>
      <c r="R142" t="s">
        <v>35</v>
      </c>
      <c r="S142">
        <v>3.31</v>
      </c>
      <c r="T142">
        <v>3.19</v>
      </c>
      <c r="U142">
        <v>9</v>
      </c>
      <c r="V142">
        <v>121</v>
      </c>
      <c r="W142">
        <v>4250</v>
      </c>
      <c r="X142">
        <v>21</v>
      </c>
      <c r="Y142">
        <v>28</v>
      </c>
      <c r="Z142" t="s">
        <v>36</v>
      </c>
    </row>
    <row r="143" spans="1:26" x14ac:dyDescent="0.25">
      <c r="A143">
        <v>3</v>
      </c>
      <c r="B143">
        <v>186</v>
      </c>
      <c r="C143" t="s">
        <v>48</v>
      </c>
      <c r="D143" t="s">
        <v>27</v>
      </c>
      <c r="E143" t="s">
        <v>28</v>
      </c>
      <c r="F143" t="s">
        <v>29</v>
      </c>
      <c r="G143" t="s">
        <v>61</v>
      </c>
      <c r="H143" t="s">
        <v>31</v>
      </c>
      <c r="I143" t="s">
        <v>32</v>
      </c>
      <c r="J143">
        <v>94.5</v>
      </c>
      <c r="K143">
        <v>168.9</v>
      </c>
      <c r="L143">
        <v>68.3</v>
      </c>
      <c r="M143">
        <v>50.2</v>
      </c>
      <c r="N143">
        <v>2778</v>
      </c>
      <c r="O143" t="s">
        <v>33</v>
      </c>
      <c r="P143" t="s">
        <v>34</v>
      </c>
      <c r="Q143">
        <v>151</v>
      </c>
      <c r="R143" t="s">
        <v>35</v>
      </c>
      <c r="S143">
        <v>3.94</v>
      </c>
      <c r="T143">
        <v>3.11</v>
      </c>
      <c r="U143">
        <v>9.5</v>
      </c>
      <c r="V143">
        <v>143</v>
      </c>
      <c r="W143">
        <v>5500</v>
      </c>
      <c r="X143">
        <v>19</v>
      </c>
      <c r="Y143">
        <v>27</v>
      </c>
      <c r="Z143" t="s">
        <v>36</v>
      </c>
    </row>
    <row r="144" spans="1:26" x14ac:dyDescent="0.25">
      <c r="A144">
        <v>3</v>
      </c>
      <c r="B144" s="1">
        <v>142</v>
      </c>
      <c r="C144" t="s">
        <v>48</v>
      </c>
      <c r="D144" t="s">
        <v>27</v>
      </c>
      <c r="E144" t="s">
        <v>28</v>
      </c>
      <c r="F144" t="s">
        <v>29</v>
      </c>
      <c r="G144" t="s">
        <v>30</v>
      </c>
      <c r="H144" t="s">
        <v>31</v>
      </c>
      <c r="I144" t="s">
        <v>49</v>
      </c>
      <c r="J144">
        <v>89.5</v>
      </c>
      <c r="K144">
        <v>168.9</v>
      </c>
      <c r="L144">
        <v>65</v>
      </c>
      <c r="M144">
        <v>51.6</v>
      </c>
      <c r="N144">
        <v>2800</v>
      </c>
      <c r="O144" t="s">
        <v>50</v>
      </c>
      <c r="P144" t="s">
        <v>51</v>
      </c>
      <c r="Q144">
        <v>194</v>
      </c>
      <c r="R144" t="s">
        <v>35</v>
      </c>
      <c r="S144">
        <v>3.74</v>
      </c>
      <c r="T144">
        <v>2.9</v>
      </c>
      <c r="U144">
        <v>9.5</v>
      </c>
      <c r="V144">
        <v>207</v>
      </c>
      <c r="W144">
        <v>5900</v>
      </c>
      <c r="X144">
        <v>17</v>
      </c>
      <c r="Y144">
        <v>25</v>
      </c>
      <c r="Z144" t="s">
        <v>40</v>
      </c>
    </row>
    <row r="145" spans="1:26" x14ac:dyDescent="0.25">
      <c r="A145">
        <v>3</v>
      </c>
      <c r="B145">
        <v>150</v>
      </c>
      <c r="C145" t="s">
        <v>79</v>
      </c>
      <c r="D145" t="s">
        <v>27</v>
      </c>
      <c r="E145" t="s">
        <v>53</v>
      </c>
      <c r="F145" t="s">
        <v>29</v>
      </c>
      <c r="G145" t="s">
        <v>61</v>
      </c>
      <c r="H145" t="s">
        <v>42</v>
      </c>
      <c r="I145" t="s">
        <v>32</v>
      </c>
      <c r="J145">
        <v>99.1</v>
      </c>
      <c r="K145">
        <v>186.6</v>
      </c>
      <c r="L145">
        <v>66.5</v>
      </c>
      <c r="M145">
        <v>56.1</v>
      </c>
      <c r="N145">
        <v>2808</v>
      </c>
      <c r="O145" t="s">
        <v>45</v>
      </c>
      <c r="P145" t="s">
        <v>34</v>
      </c>
      <c r="Q145">
        <v>121</v>
      </c>
      <c r="R145" t="s">
        <v>35</v>
      </c>
      <c r="S145">
        <v>3.54</v>
      </c>
      <c r="T145">
        <v>3.07</v>
      </c>
      <c r="U145">
        <v>9</v>
      </c>
      <c r="V145">
        <v>160</v>
      </c>
      <c r="W145">
        <v>5500</v>
      </c>
      <c r="X145">
        <v>19</v>
      </c>
      <c r="Y145">
        <v>26</v>
      </c>
      <c r="Z145" t="s">
        <v>36</v>
      </c>
    </row>
    <row r="146" spans="1:26" x14ac:dyDescent="0.25">
      <c r="A146">
        <v>3</v>
      </c>
      <c r="B146">
        <v>145</v>
      </c>
      <c r="C146" t="s">
        <v>71</v>
      </c>
      <c r="D146" t="s">
        <v>27</v>
      </c>
      <c r="E146" t="s">
        <v>53</v>
      </c>
      <c r="F146" t="s">
        <v>29</v>
      </c>
      <c r="G146" t="s">
        <v>61</v>
      </c>
      <c r="H146" t="s">
        <v>42</v>
      </c>
      <c r="I146" t="s">
        <v>32</v>
      </c>
      <c r="J146">
        <v>95.9</v>
      </c>
      <c r="K146">
        <v>173.2</v>
      </c>
      <c r="L146">
        <v>66.3</v>
      </c>
      <c r="M146">
        <v>50.2</v>
      </c>
      <c r="N146">
        <v>2811</v>
      </c>
      <c r="O146" t="s">
        <v>33</v>
      </c>
      <c r="P146" t="s">
        <v>34</v>
      </c>
      <c r="Q146">
        <v>156</v>
      </c>
      <c r="R146" t="s">
        <v>76</v>
      </c>
      <c r="S146">
        <v>3.6</v>
      </c>
      <c r="T146">
        <v>3.9</v>
      </c>
      <c r="U146">
        <v>7</v>
      </c>
      <c r="V146">
        <v>145</v>
      </c>
      <c r="W146">
        <v>5000</v>
      </c>
      <c r="X146">
        <v>19</v>
      </c>
      <c r="Y146">
        <v>24</v>
      </c>
      <c r="Z146" s="1" t="s">
        <v>46</v>
      </c>
    </row>
    <row r="147" spans="1:26" x14ac:dyDescent="0.25">
      <c r="A147">
        <v>3</v>
      </c>
      <c r="B147" s="1">
        <v>145</v>
      </c>
      <c r="C147" t="s">
        <v>72</v>
      </c>
      <c r="D147" t="s">
        <v>27</v>
      </c>
      <c r="E147" t="s">
        <v>53</v>
      </c>
      <c r="F147" t="s">
        <v>29</v>
      </c>
      <c r="G147" t="s">
        <v>61</v>
      </c>
      <c r="H147" t="s">
        <v>31</v>
      </c>
      <c r="I147" t="s">
        <v>32</v>
      </c>
      <c r="J147">
        <v>95.9</v>
      </c>
      <c r="K147">
        <v>173.2</v>
      </c>
      <c r="L147">
        <v>66.3</v>
      </c>
      <c r="M147">
        <v>50.2</v>
      </c>
      <c r="N147">
        <v>2818</v>
      </c>
      <c r="O147" t="s">
        <v>33</v>
      </c>
      <c r="P147" t="s">
        <v>34</v>
      </c>
      <c r="Q147">
        <v>156</v>
      </c>
      <c r="R147" t="s">
        <v>73</v>
      </c>
      <c r="S147">
        <v>3.59</v>
      </c>
      <c r="T147">
        <v>3.86</v>
      </c>
      <c r="U147">
        <v>7</v>
      </c>
      <c r="V147">
        <v>145</v>
      </c>
      <c r="W147">
        <v>5000</v>
      </c>
      <c r="X147">
        <v>19</v>
      </c>
      <c r="Y147">
        <v>24</v>
      </c>
      <c r="Z147" s="1" t="s">
        <v>46</v>
      </c>
    </row>
    <row r="148" spans="1:26" x14ac:dyDescent="0.25">
      <c r="A148">
        <v>1</v>
      </c>
      <c r="B148" s="1">
        <v>256</v>
      </c>
      <c r="C148" t="s">
        <v>44</v>
      </c>
      <c r="D148" t="s">
        <v>27</v>
      </c>
      <c r="E148" t="s">
        <v>28</v>
      </c>
      <c r="F148" t="s">
        <v>29</v>
      </c>
      <c r="G148" t="s">
        <v>61</v>
      </c>
      <c r="H148" t="s">
        <v>31</v>
      </c>
      <c r="I148" t="s">
        <v>32</v>
      </c>
      <c r="J148">
        <v>94.5</v>
      </c>
      <c r="K148">
        <v>171.2</v>
      </c>
      <c r="L148">
        <v>65.5</v>
      </c>
      <c r="M148">
        <v>52.4</v>
      </c>
      <c r="N148">
        <v>2823</v>
      </c>
      <c r="O148" t="s">
        <v>38</v>
      </c>
      <c r="P148" t="s">
        <v>51</v>
      </c>
      <c r="Q148">
        <v>152</v>
      </c>
      <c r="R148" t="s">
        <v>35</v>
      </c>
      <c r="S148">
        <v>3.2490000000000001</v>
      </c>
      <c r="T148">
        <v>3.47</v>
      </c>
      <c r="U148">
        <v>9</v>
      </c>
      <c r="V148">
        <v>154</v>
      </c>
      <c r="W148">
        <v>5000</v>
      </c>
      <c r="X148">
        <v>19</v>
      </c>
      <c r="Y148">
        <v>26</v>
      </c>
      <c r="Z148" s="1" t="s">
        <v>47</v>
      </c>
    </row>
    <row r="149" spans="1:26" x14ac:dyDescent="0.25">
      <c r="A149">
        <v>2</v>
      </c>
      <c r="B149">
        <v>164</v>
      </c>
      <c r="C149" t="s">
        <v>85</v>
      </c>
      <c r="D149" t="s">
        <v>27</v>
      </c>
      <c r="E149" t="s">
        <v>28</v>
      </c>
      <c r="F149" t="s">
        <v>34</v>
      </c>
      <c r="G149" t="s">
        <v>87</v>
      </c>
      <c r="H149" t="s">
        <v>65</v>
      </c>
      <c r="I149" t="s">
        <v>32</v>
      </c>
      <c r="J149">
        <v>99.4</v>
      </c>
      <c r="K149">
        <v>176.6</v>
      </c>
      <c r="L149">
        <v>66.400000000000006</v>
      </c>
      <c r="M149">
        <v>54.3</v>
      </c>
      <c r="N149">
        <v>2824</v>
      </c>
      <c r="O149" t="s">
        <v>33</v>
      </c>
      <c r="P149" t="s">
        <v>55</v>
      </c>
      <c r="Q149">
        <v>136</v>
      </c>
      <c r="R149" t="s">
        <v>35</v>
      </c>
      <c r="S149">
        <v>3.19</v>
      </c>
      <c r="T149">
        <v>3.4</v>
      </c>
      <c r="U149">
        <v>8</v>
      </c>
      <c r="V149">
        <v>115</v>
      </c>
      <c r="W149">
        <v>5500</v>
      </c>
      <c r="X149">
        <v>18</v>
      </c>
      <c r="Y149">
        <v>22</v>
      </c>
      <c r="Z149" t="s">
        <v>36</v>
      </c>
    </row>
    <row r="150" spans="1:26" x14ac:dyDescent="0.25">
      <c r="A150">
        <v>3</v>
      </c>
      <c r="B150" s="1">
        <v>145</v>
      </c>
      <c r="C150" t="s">
        <v>80</v>
      </c>
      <c r="D150" t="s">
        <v>27</v>
      </c>
      <c r="E150" t="s">
        <v>53</v>
      </c>
      <c r="F150" t="s">
        <v>29</v>
      </c>
      <c r="G150" t="s">
        <v>61</v>
      </c>
      <c r="H150" t="s">
        <v>42</v>
      </c>
      <c r="I150" t="s">
        <v>32</v>
      </c>
      <c r="J150">
        <v>95.9</v>
      </c>
      <c r="K150">
        <v>173.2</v>
      </c>
      <c r="L150">
        <v>66.3</v>
      </c>
      <c r="M150">
        <v>50.2</v>
      </c>
      <c r="N150">
        <v>2833</v>
      </c>
      <c r="O150" t="s">
        <v>33</v>
      </c>
      <c r="P150" t="s">
        <v>34</v>
      </c>
      <c r="Q150">
        <v>156</v>
      </c>
      <c r="R150" t="s">
        <v>73</v>
      </c>
      <c r="S150">
        <v>3.58</v>
      </c>
      <c r="T150">
        <v>3.86</v>
      </c>
      <c r="U150">
        <v>7</v>
      </c>
      <c r="V150">
        <v>145</v>
      </c>
      <c r="W150">
        <v>5000</v>
      </c>
      <c r="X150">
        <v>19</v>
      </c>
      <c r="Y150">
        <v>24</v>
      </c>
      <c r="Z150" s="1" t="s">
        <v>46</v>
      </c>
    </row>
    <row r="151" spans="1:26" x14ac:dyDescent="0.25">
      <c r="A151">
        <v>1</v>
      </c>
      <c r="B151">
        <v>158</v>
      </c>
      <c r="C151" t="s">
        <v>85</v>
      </c>
      <c r="D151" t="s">
        <v>27</v>
      </c>
      <c r="E151" t="s">
        <v>28</v>
      </c>
      <c r="F151" t="s">
        <v>34</v>
      </c>
      <c r="G151" t="s">
        <v>87</v>
      </c>
      <c r="H151" t="s">
        <v>42</v>
      </c>
      <c r="I151" t="s">
        <v>32</v>
      </c>
      <c r="J151">
        <v>105.8</v>
      </c>
      <c r="K151">
        <v>192.7</v>
      </c>
      <c r="L151">
        <v>71.400000000000006</v>
      </c>
      <c r="M151">
        <v>55.7</v>
      </c>
      <c r="N151">
        <v>2844</v>
      </c>
      <c r="O151" t="s">
        <v>33</v>
      </c>
      <c r="P151" t="s">
        <v>55</v>
      </c>
      <c r="Q151">
        <v>136</v>
      </c>
      <c r="R151" t="s">
        <v>35</v>
      </c>
      <c r="S151">
        <v>3.19</v>
      </c>
      <c r="T151">
        <v>3.4</v>
      </c>
      <c r="U151">
        <v>8.5</v>
      </c>
      <c r="V151">
        <v>110</v>
      </c>
      <c r="W151">
        <v>5500</v>
      </c>
      <c r="X151">
        <v>19</v>
      </c>
      <c r="Y151">
        <v>25</v>
      </c>
      <c r="Z151" t="s">
        <v>36</v>
      </c>
    </row>
    <row r="152" spans="1:26" x14ac:dyDescent="0.25">
      <c r="A152">
        <v>2</v>
      </c>
      <c r="B152">
        <v>104</v>
      </c>
      <c r="C152" t="s">
        <v>79</v>
      </c>
      <c r="D152" t="s">
        <v>27</v>
      </c>
      <c r="E152" t="s">
        <v>53</v>
      </c>
      <c r="F152" t="s">
        <v>34</v>
      </c>
      <c r="G152" t="s">
        <v>87</v>
      </c>
      <c r="H152" t="s">
        <v>42</v>
      </c>
      <c r="I152" t="s">
        <v>32</v>
      </c>
      <c r="J152">
        <v>99.1</v>
      </c>
      <c r="K152">
        <v>186.6</v>
      </c>
      <c r="L152">
        <v>66.5</v>
      </c>
      <c r="M152">
        <v>56.1</v>
      </c>
      <c r="N152">
        <v>2847</v>
      </c>
      <c r="O152" t="s">
        <v>45</v>
      </c>
      <c r="P152" t="s">
        <v>34</v>
      </c>
      <c r="Q152">
        <v>121</v>
      </c>
      <c r="R152" t="s">
        <v>35</v>
      </c>
      <c r="S152">
        <v>3.54</v>
      </c>
      <c r="T152">
        <v>3.07</v>
      </c>
      <c r="U152">
        <v>9</v>
      </c>
      <c r="V152">
        <v>160</v>
      </c>
      <c r="W152">
        <v>5500</v>
      </c>
      <c r="X152">
        <v>19</v>
      </c>
      <c r="Y152">
        <v>26</v>
      </c>
      <c r="Z152" t="s">
        <v>36</v>
      </c>
    </row>
    <row r="153" spans="1:26" x14ac:dyDescent="0.25">
      <c r="A153">
        <v>1</v>
      </c>
      <c r="B153" s="1">
        <v>194</v>
      </c>
      <c r="C153" t="s">
        <v>84</v>
      </c>
      <c r="D153" t="s">
        <v>27</v>
      </c>
      <c r="E153" t="s">
        <v>53</v>
      </c>
      <c r="F153" t="s">
        <v>29</v>
      </c>
      <c r="G153" t="s">
        <v>61</v>
      </c>
      <c r="H153" t="s">
        <v>31</v>
      </c>
      <c r="I153" t="s">
        <v>32</v>
      </c>
      <c r="J153">
        <v>102.7</v>
      </c>
      <c r="K153">
        <v>178.4</v>
      </c>
      <c r="L153">
        <v>68</v>
      </c>
      <c r="M153">
        <v>54.8</v>
      </c>
      <c r="N153">
        <v>2910</v>
      </c>
      <c r="O153" t="s">
        <v>33</v>
      </c>
      <c r="P153" t="s">
        <v>34</v>
      </c>
      <c r="Q153">
        <v>140</v>
      </c>
      <c r="R153" t="s">
        <v>35</v>
      </c>
      <c r="S153">
        <v>3.78</v>
      </c>
      <c r="T153">
        <v>3.12</v>
      </c>
      <c r="U153">
        <v>8</v>
      </c>
      <c r="V153">
        <v>175</v>
      </c>
      <c r="W153">
        <v>5000</v>
      </c>
      <c r="X153">
        <v>19</v>
      </c>
      <c r="Y153">
        <v>24</v>
      </c>
      <c r="Z153" t="s">
        <v>47</v>
      </c>
    </row>
    <row r="154" spans="1:26" x14ac:dyDescent="0.25">
      <c r="A154">
        <v>-2</v>
      </c>
      <c r="B154">
        <v>103</v>
      </c>
      <c r="C154" t="s">
        <v>88</v>
      </c>
      <c r="D154" t="s">
        <v>27</v>
      </c>
      <c r="E154" t="s">
        <v>28</v>
      </c>
      <c r="F154" t="s">
        <v>34</v>
      </c>
      <c r="G154" t="s">
        <v>87</v>
      </c>
      <c r="H154" t="s">
        <v>31</v>
      </c>
      <c r="I154" t="s">
        <v>32</v>
      </c>
      <c r="J154">
        <v>104.3</v>
      </c>
      <c r="K154">
        <v>188.8</v>
      </c>
      <c r="L154">
        <v>67.2</v>
      </c>
      <c r="M154">
        <v>56.2</v>
      </c>
      <c r="N154">
        <v>2912</v>
      </c>
      <c r="O154" t="s">
        <v>33</v>
      </c>
      <c r="P154" t="s">
        <v>34</v>
      </c>
      <c r="Q154">
        <v>141</v>
      </c>
      <c r="R154" t="s">
        <v>35</v>
      </c>
      <c r="S154">
        <v>3.78</v>
      </c>
      <c r="T154">
        <v>3.15</v>
      </c>
      <c r="U154">
        <v>9.5</v>
      </c>
      <c r="V154">
        <v>114</v>
      </c>
      <c r="W154">
        <v>5400</v>
      </c>
      <c r="X154">
        <v>23</v>
      </c>
      <c r="Y154">
        <v>28</v>
      </c>
      <c r="Z154" s="1" t="s">
        <v>46</v>
      </c>
    </row>
    <row r="155" spans="1:26" x14ac:dyDescent="0.25">
      <c r="A155">
        <v>3</v>
      </c>
      <c r="B155" s="1">
        <v>145</v>
      </c>
      <c r="C155" t="s">
        <v>80</v>
      </c>
      <c r="D155" t="s">
        <v>27</v>
      </c>
      <c r="E155" t="s">
        <v>53</v>
      </c>
      <c r="F155" t="s">
        <v>29</v>
      </c>
      <c r="G155" t="s">
        <v>61</v>
      </c>
      <c r="H155" t="s">
        <v>42</v>
      </c>
      <c r="I155" t="s">
        <v>32</v>
      </c>
      <c r="J155">
        <v>95.9</v>
      </c>
      <c r="K155">
        <v>173.2</v>
      </c>
      <c r="L155">
        <v>66.3</v>
      </c>
      <c r="M155">
        <v>50.2</v>
      </c>
      <c r="N155">
        <v>2921</v>
      </c>
      <c r="O155" t="s">
        <v>33</v>
      </c>
      <c r="P155" t="s">
        <v>34</v>
      </c>
      <c r="Q155">
        <v>156</v>
      </c>
      <c r="R155" t="s">
        <v>73</v>
      </c>
      <c r="S155">
        <v>3.59</v>
      </c>
      <c r="T155">
        <v>3.86</v>
      </c>
      <c r="U155">
        <v>7</v>
      </c>
      <c r="V155">
        <v>145</v>
      </c>
      <c r="W155">
        <v>5000</v>
      </c>
      <c r="X155">
        <v>19</v>
      </c>
      <c r="Y155">
        <v>24</v>
      </c>
      <c r="Z155" s="1" t="s">
        <v>46</v>
      </c>
    </row>
    <row r="156" spans="1:26" x14ac:dyDescent="0.25">
      <c r="A156">
        <v>3</v>
      </c>
      <c r="B156" s="1">
        <v>145</v>
      </c>
      <c r="C156" t="s">
        <v>80</v>
      </c>
      <c r="D156" t="s">
        <v>27</v>
      </c>
      <c r="E156" t="s">
        <v>53</v>
      </c>
      <c r="F156" t="s">
        <v>29</v>
      </c>
      <c r="G156" t="s">
        <v>61</v>
      </c>
      <c r="H156" t="s">
        <v>42</v>
      </c>
      <c r="I156" t="s">
        <v>32</v>
      </c>
      <c r="J156">
        <v>95.9</v>
      </c>
      <c r="K156">
        <v>173.2</v>
      </c>
      <c r="L156">
        <v>66.3</v>
      </c>
      <c r="M156">
        <v>50.2</v>
      </c>
      <c r="N156">
        <v>2926</v>
      </c>
      <c r="O156" t="s">
        <v>33</v>
      </c>
      <c r="P156" t="s">
        <v>34</v>
      </c>
      <c r="Q156">
        <v>156</v>
      </c>
      <c r="R156" t="s">
        <v>73</v>
      </c>
      <c r="S156">
        <v>3.59</v>
      </c>
      <c r="T156">
        <v>3.86</v>
      </c>
      <c r="U156">
        <v>7</v>
      </c>
      <c r="V156">
        <v>145</v>
      </c>
      <c r="W156">
        <v>5000</v>
      </c>
      <c r="X156">
        <v>19</v>
      </c>
      <c r="Y156">
        <v>24</v>
      </c>
      <c r="Z156" s="1" t="s">
        <v>46</v>
      </c>
    </row>
    <row r="157" spans="1:26" x14ac:dyDescent="0.25">
      <c r="A157">
        <v>-2</v>
      </c>
      <c r="B157">
        <v>103</v>
      </c>
      <c r="C157" t="s">
        <v>88</v>
      </c>
      <c r="D157" t="s">
        <v>27</v>
      </c>
      <c r="E157" t="s">
        <v>28</v>
      </c>
      <c r="F157" t="s">
        <v>34</v>
      </c>
      <c r="G157" t="s">
        <v>87</v>
      </c>
      <c r="H157" t="s">
        <v>31</v>
      </c>
      <c r="I157" t="s">
        <v>32</v>
      </c>
      <c r="J157">
        <v>104.3</v>
      </c>
      <c r="K157">
        <v>188.8</v>
      </c>
      <c r="L157">
        <v>67.2</v>
      </c>
      <c r="M157">
        <v>56.2</v>
      </c>
      <c r="N157">
        <v>2935</v>
      </c>
      <c r="O157" t="s">
        <v>33</v>
      </c>
      <c r="P157" t="s">
        <v>34</v>
      </c>
      <c r="Q157">
        <v>141</v>
      </c>
      <c r="R157" t="s">
        <v>35</v>
      </c>
      <c r="S157">
        <v>3.78</v>
      </c>
      <c r="T157">
        <v>3.15</v>
      </c>
      <c r="U157">
        <v>9.5</v>
      </c>
      <c r="V157">
        <v>114</v>
      </c>
      <c r="W157">
        <v>5400</v>
      </c>
      <c r="X157">
        <v>24</v>
      </c>
      <c r="Y157">
        <v>28</v>
      </c>
      <c r="Z157" t="s">
        <v>47</v>
      </c>
    </row>
    <row r="158" spans="1:26" x14ac:dyDescent="0.25">
      <c r="A158">
        <v>-1</v>
      </c>
      <c r="B158">
        <v>95</v>
      </c>
      <c r="C158" t="s">
        <v>88</v>
      </c>
      <c r="D158" t="s">
        <v>27</v>
      </c>
      <c r="E158" t="s">
        <v>28</v>
      </c>
      <c r="F158" t="s">
        <v>34</v>
      </c>
      <c r="G158" t="s">
        <v>87</v>
      </c>
      <c r="H158" t="s">
        <v>31</v>
      </c>
      <c r="I158" t="s">
        <v>32</v>
      </c>
      <c r="J158">
        <v>109.1</v>
      </c>
      <c r="K158">
        <v>188.8</v>
      </c>
      <c r="L158">
        <v>68.900000000000006</v>
      </c>
      <c r="M158">
        <v>55.5</v>
      </c>
      <c r="N158">
        <v>2952</v>
      </c>
      <c r="O158" t="s">
        <v>33</v>
      </c>
      <c r="P158" t="s">
        <v>34</v>
      </c>
      <c r="Q158">
        <v>141</v>
      </c>
      <c r="R158" t="s">
        <v>35</v>
      </c>
      <c r="S158">
        <v>3.78</v>
      </c>
      <c r="T158">
        <v>3.15</v>
      </c>
      <c r="U158">
        <v>9.5</v>
      </c>
      <c r="V158">
        <v>114</v>
      </c>
      <c r="W158">
        <v>5400</v>
      </c>
      <c r="X158">
        <v>23</v>
      </c>
      <c r="Y158">
        <v>28</v>
      </c>
      <c r="Z158" t="s">
        <v>47</v>
      </c>
    </row>
    <row r="159" spans="1:26" x14ac:dyDescent="0.25">
      <c r="A159">
        <v>1</v>
      </c>
      <c r="B159" s="1">
        <v>108</v>
      </c>
      <c r="C159" t="s">
        <v>85</v>
      </c>
      <c r="D159" t="s">
        <v>27</v>
      </c>
      <c r="E159" t="s">
        <v>28</v>
      </c>
      <c r="F159" t="s">
        <v>34</v>
      </c>
      <c r="G159" t="s">
        <v>93</v>
      </c>
      <c r="H159" t="s">
        <v>42</v>
      </c>
      <c r="I159" t="s">
        <v>32</v>
      </c>
      <c r="J159">
        <v>105.8</v>
      </c>
      <c r="K159">
        <v>192.7</v>
      </c>
      <c r="L159">
        <v>71.400000000000006</v>
      </c>
      <c r="M159">
        <v>55.7</v>
      </c>
      <c r="N159">
        <v>2954</v>
      </c>
      <c r="O159" t="s">
        <v>33</v>
      </c>
      <c r="P159" t="s">
        <v>55</v>
      </c>
      <c r="Q159">
        <v>136</v>
      </c>
      <c r="R159" t="s">
        <v>35</v>
      </c>
      <c r="S159">
        <v>3.19</v>
      </c>
      <c r="T159">
        <v>3.4</v>
      </c>
      <c r="U159">
        <v>8.5</v>
      </c>
      <c r="V159">
        <v>110</v>
      </c>
      <c r="W159">
        <v>5500</v>
      </c>
      <c r="X159">
        <v>19</v>
      </c>
      <c r="Y159">
        <v>25</v>
      </c>
      <c r="Z159" t="s">
        <v>36</v>
      </c>
    </row>
    <row r="160" spans="1:26" x14ac:dyDescent="0.25">
      <c r="A160">
        <v>2</v>
      </c>
      <c r="B160">
        <v>134</v>
      </c>
      <c r="C160" t="s">
        <v>26</v>
      </c>
      <c r="D160" t="s">
        <v>27</v>
      </c>
      <c r="E160" t="s">
        <v>28</v>
      </c>
      <c r="F160" t="s">
        <v>29</v>
      </c>
      <c r="G160" t="s">
        <v>30</v>
      </c>
      <c r="H160" t="s">
        <v>31</v>
      </c>
      <c r="I160" t="s">
        <v>32</v>
      </c>
      <c r="J160">
        <v>98.4</v>
      </c>
      <c r="K160">
        <v>176.2</v>
      </c>
      <c r="L160">
        <v>65.599999999999994</v>
      </c>
      <c r="M160">
        <v>53</v>
      </c>
      <c r="N160">
        <v>2975</v>
      </c>
      <c r="O160" t="s">
        <v>33</v>
      </c>
      <c r="P160" t="s">
        <v>34</v>
      </c>
      <c r="Q160">
        <v>146</v>
      </c>
      <c r="R160" t="s">
        <v>35</v>
      </c>
      <c r="S160">
        <v>3.62</v>
      </c>
      <c r="T160">
        <v>3.5</v>
      </c>
      <c r="U160">
        <v>9.3000000000000007</v>
      </c>
      <c r="V160">
        <v>116</v>
      </c>
      <c r="W160">
        <v>4800</v>
      </c>
      <c r="X160">
        <v>24</v>
      </c>
      <c r="Y160">
        <v>30</v>
      </c>
      <c r="Z160" t="s">
        <v>36</v>
      </c>
    </row>
    <row r="161" spans="1:26" x14ac:dyDescent="0.25">
      <c r="A161">
        <v>3</v>
      </c>
      <c r="B161">
        <v>197</v>
      </c>
      <c r="C161" t="s">
        <v>26</v>
      </c>
      <c r="D161" t="s">
        <v>27</v>
      </c>
      <c r="E161" t="s">
        <v>28</v>
      </c>
      <c r="F161" t="s">
        <v>29</v>
      </c>
      <c r="G161" t="s">
        <v>61</v>
      </c>
      <c r="H161" t="s">
        <v>31</v>
      </c>
      <c r="I161" t="s">
        <v>32</v>
      </c>
      <c r="J161">
        <v>102.9</v>
      </c>
      <c r="K161">
        <v>183.5</v>
      </c>
      <c r="L161">
        <v>67.7</v>
      </c>
      <c r="M161">
        <v>52</v>
      </c>
      <c r="N161">
        <v>2976</v>
      </c>
      <c r="O161" t="s">
        <v>45</v>
      </c>
      <c r="P161" t="s">
        <v>51</v>
      </c>
      <c r="Q161">
        <v>171</v>
      </c>
      <c r="R161" t="s">
        <v>35</v>
      </c>
      <c r="S161">
        <v>3.27</v>
      </c>
      <c r="T161">
        <v>3.35</v>
      </c>
      <c r="U161">
        <v>9.3000000000000007</v>
      </c>
      <c r="V161">
        <v>161</v>
      </c>
      <c r="W161">
        <v>5200</v>
      </c>
      <c r="X161">
        <v>20</v>
      </c>
      <c r="Y161">
        <v>24</v>
      </c>
      <c r="Z161" t="s">
        <v>47</v>
      </c>
    </row>
    <row r="162" spans="1:26" x14ac:dyDescent="0.25">
      <c r="A162">
        <v>-1</v>
      </c>
      <c r="B162">
        <v>95</v>
      </c>
      <c r="C162" t="s">
        <v>88</v>
      </c>
      <c r="D162" t="s">
        <v>27</v>
      </c>
      <c r="E162" t="s">
        <v>28</v>
      </c>
      <c r="F162" t="s">
        <v>34</v>
      </c>
      <c r="G162" t="s">
        <v>87</v>
      </c>
      <c r="H162" t="s">
        <v>31</v>
      </c>
      <c r="I162" t="s">
        <v>32</v>
      </c>
      <c r="J162">
        <v>109.1</v>
      </c>
      <c r="K162">
        <v>188.8</v>
      </c>
      <c r="L162">
        <v>68.900000000000006</v>
      </c>
      <c r="M162">
        <v>55.5</v>
      </c>
      <c r="N162">
        <v>3012</v>
      </c>
      <c r="O162" t="s">
        <v>38</v>
      </c>
      <c r="P162" t="s">
        <v>51</v>
      </c>
      <c r="Q162">
        <v>173</v>
      </c>
      <c r="R162" t="s">
        <v>35</v>
      </c>
      <c r="S162">
        <v>3.58</v>
      </c>
      <c r="T162">
        <v>2.87</v>
      </c>
      <c r="U162">
        <v>8.8000000000000007</v>
      </c>
      <c r="V162">
        <v>134</v>
      </c>
      <c r="W162">
        <v>5500</v>
      </c>
      <c r="X162">
        <v>18</v>
      </c>
      <c r="Y162">
        <v>23</v>
      </c>
      <c r="Z162" t="s">
        <v>36</v>
      </c>
    </row>
    <row r="163" spans="1:26" x14ac:dyDescent="0.25">
      <c r="A163">
        <v>3</v>
      </c>
      <c r="B163">
        <v>197</v>
      </c>
      <c r="C163" t="s">
        <v>26</v>
      </c>
      <c r="D163" t="s">
        <v>27</v>
      </c>
      <c r="E163" t="s">
        <v>28</v>
      </c>
      <c r="F163" t="s">
        <v>29</v>
      </c>
      <c r="G163" t="s">
        <v>61</v>
      </c>
      <c r="H163" t="s">
        <v>31</v>
      </c>
      <c r="I163" t="s">
        <v>32</v>
      </c>
      <c r="J163">
        <v>102.9</v>
      </c>
      <c r="K163">
        <v>183.5</v>
      </c>
      <c r="L163">
        <v>67.7</v>
      </c>
      <c r="M163">
        <v>52</v>
      </c>
      <c r="N163">
        <v>3016</v>
      </c>
      <c r="O163" t="s">
        <v>45</v>
      </c>
      <c r="P163" t="s">
        <v>51</v>
      </c>
      <c r="Q163">
        <v>171</v>
      </c>
      <c r="R163" t="s">
        <v>35</v>
      </c>
      <c r="S163">
        <v>3.27</v>
      </c>
      <c r="T163">
        <v>3.35</v>
      </c>
      <c r="U163">
        <v>9.3000000000000007</v>
      </c>
      <c r="V163">
        <v>161</v>
      </c>
      <c r="W163">
        <v>5200</v>
      </c>
      <c r="X163">
        <v>19</v>
      </c>
      <c r="Y163">
        <v>24</v>
      </c>
      <c r="Z163" t="s">
        <v>47</v>
      </c>
    </row>
    <row r="164" spans="1:26" x14ac:dyDescent="0.25">
      <c r="A164">
        <v>0</v>
      </c>
      <c r="B164">
        <v>161</v>
      </c>
      <c r="C164" t="s">
        <v>90</v>
      </c>
      <c r="D164" t="s">
        <v>27</v>
      </c>
      <c r="E164" t="s">
        <v>28</v>
      </c>
      <c r="F164" t="s">
        <v>34</v>
      </c>
      <c r="G164" t="s">
        <v>87</v>
      </c>
      <c r="H164" t="s">
        <v>31</v>
      </c>
      <c r="I164" t="s">
        <v>32</v>
      </c>
      <c r="J164">
        <v>107.9</v>
      </c>
      <c r="K164">
        <v>186.7</v>
      </c>
      <c r="L164">
        <v>68.400000000000006</v>
      </c>
      <c r="M164">
        <v>56.7</v>
      </c>
      <c r="N164">
        <v>3020</v>
      </c>
      <c r="O164" t="s">
        <v>74</v>
      </c>
      <c r="P164" t="s">
        <v>34</v>
      </c>
      <c r="Q164">
        <v>120</v>
      </c>
      <c r="R164" t="s">
        <v>35</v>
      </c>
      <c r="S164">
        <v>3.46</v>
      </c>
      <c r="T164">
        <v>3.19</v>
      </c>
      <c r="U164">
        <v>8.4</v>
      </c>
      <c r="V164">
        <v>97</v>
      </c>
      <c r="W164">
        <v>5000</v>
      </c>
      <c r="X164">
        <v>19</v>
      </c>
      <c r="Y164">
        <v>24</v>
      </c>
      <c r="Z164" s="1" t="s">
        <v>43</v>
      </c>
    </row>
    <row r="165" spans="1:26" x14ac:dyDescent="0.25">
      <c r="A165">
        <v>-1</v>
      </c>
      <c r="B165">
        <v>74</v>
      </c>
      <c r="C165" t="s">
        <v>88</v>
      </c>
      <c r="D165" t="s">
        <v>27</v>
      </c>
      <c r="E165" t="s">
        <v>28</v>
      </c>
      <c r="F165" t="s">
        <v>34</v>
      </c>
      <c r="G165" t="s">
        <v>93</v>
      </c>
      <c r="H165" t="s">
        <v>31</v>
      </c>
      <c r="I165" t="s">
        <v>32</v>
      </c>
      <c r="J165">
        <v>104.3</v>
      </c>
      <c r="K165">
        <v>188.8</v>
      </c>
      <c r="L165">
        <v>67.2</v>
      </c>
      <c r="M165">
        <v>57.5</v>
      </c>
      <c r="N165">
        <v>3034</v>
      </c>
      <c r="O165" t="s">
        <v>33</v>
      </c>
      <c r="P165" t="s">
        <v>34</v>
      </c>
      <c r="Q165">
        <v>141</v>
      </c>
      <c r="R165" t="s">
        <v>35</v>
      </c>
      <c r="S165">
        <v>3.78</v>
      </c>
      <c r="T165">
        <v>3.15</v>
      </c>
      <c r="U165">
        <v>9.5</v>
      </c>
      <c r="V165">
        <v>114</v>
      </c>
      <c r="W165">
        <v>5400</v>
      </c>
      <c r="X165">
        <v>23</v>
      </c>
      <c r="Y165">
        <v>28</v>
      </c>
      <c r="Z165" t="s">
        <v>46</v>
      </c>
    </row>
    <row r="166" spans="1:26" x14ac:dyDescent="0.25">
      <c r="A166">
        <v>-1</v>
      </c>
      <c r="B166">
        <v>74</v>
      </c>
      <c r="C166" t="s">
        <v>88</v>
      </c>
      <c r="D166" t="s">
        <v>27</v>
      </c>
      <c r="E166" t="s">
        <v>28</v>
      </c>
      <c r="F166" t="s">
        <v>34</v>
      </c>
      <c r="G166" t="s">
        <v>93</v>
      </c>
      <c r="H166" t="s">
        <v>31</v>
      </c>
      <c r="I166" t="s">
        <v>32</v>
      </c>
      <c r="J166">
        <v>104.3</v>
      </c>
      <c r="K166">
        <v>188.8</v>
      </c>
      <c r="L166">
        <v>67.2</v>
      </c>
      <c r="M166">
        <v>57.5</v>
      </c>
      <c r="N166">
        <v>3042</v>
      </c>
      <c r="O166" t="s">
        <v>33</v>
      </c>
      <c r="P166" t="s">
        <v>34</v>
      </c>
      <c r="Q166">
        <v>141</v>
      </c>
      <c r="R166" t="s">
        <v>35</v>
      </c>
      <c r="S166">
        <v>3.78</v>
      </c>
      <c r="T166">
        <v>3.15</v>
      </c>
      <c r="U166">
        <v>9.5</v>
      </c>
      <c r="V166">
        <v>114</v>
      </c>
      <c r="W166">
        <v>5400</v>
      </c>
      <c r="X166">
        <v>24</v>
      </c>
      <c r="Y166">
        <v>28</v>
      </c>
      <c r="Z166" t="s">
        <v>47</v>
      </c>
    </row>
    <row r="167" spans="1:26" x14ac:dyDescent="0.25">
      <c r="A167">
        <v>-2</v>
      </c>
      <c r="B167">
        <v>103</v>
      </c>
      <c r="C167" t="s">
        <v>88</v>
      </c>
      <c r="D167" t="s">
        <v>27</v>
      </c>
      <c r="E167" t="s">
        <v>53</v>
      </c>
      <c r="F167" t="s">
        <v>34</v>
      </c>
      <c r="G167" t="s">
        <v>87</v>
      </c>
      <c r="H167" t="s">
        <v>31</v>
      </c>
      <c r="I167" t="s">
        <v>32</v>
      </c>
      <c r="J167">
        <v>104.3</v>
      </c>
      <c r="K167">
        <v>188.8</v>
      </c>
      <c r="L167">
        <v>67.2</v>
      </c>
      <c r="M167">
        <v>56.2</v>
      </c>
      <c r="N167">
        <v>3045</v>
      </c>
      <c r="O167" t="s">
        <v>33</v>
      </c>
      <c r="P167" t="s">
        <v>34</v>
      </c>
      <c r="Q167">
        <v>130</v>
      </c>
      <c r="R167" t="s">
        <v>35</v>
      </c>
      <c r="S167">
        <v>3.62</v>
      </c>
      <c r="T167">
        <v>3.15</v>
      </c>
      <c r="U167">
        <v>7.5</v>
      </c>
      <c r="V167">
        <v>162</v>
      </c>
      <c r="W167">
        <v>5100</v>
      </c>
      <c r="X167">
        <v>17</v>
      </c>
      <c r="Y167">
        <v>22</v>
      </c>
      <c r="Z167" t="s">
        <v>36</v>
      </c>
    </row>
    <row r="168" spans="1:26" x14ac:dyDescent="0.25">
      <c r="A168">
        <v>-1</v>
      </c>
      <c r="B168">
        <v>95</v>
      </c>
      <c r="C168" t="s">
        <v>88</v>
      </c>
      <c r="D168" t="s">
        <v>27</v>
      </c>
      <c r="E168" t="s">
        <v>53</v>
      </c>
      <c r="F168" t="s">
        <v>34</v>
      </c>
      <c r="G168" t="s">
        <v>87</v>
      </c>
      <c r="H168" t="s">
        <v>31</v>
      </c>
      <c r="I168" t="s">
        <v>32</v>
      </c>
      <c r="J168">
        <v>109.1</v>
      </c>
      <c r="K168">
        <v>188.8</v>
      </c>
      <c r="L168">
        <v>68.8</v>
      </c>
      <c r="M168">
        <v>55.5</v>
      </c>
      <c r="N168">
        <v>3049</v>
      </c>
      <c r="O168" t="s">
        <v>33</v>
      </c>
      <c r="P168" t="s">
        <v>34</v>
      </c>
      <c r="Q168">
        <v>141</v>
      </c>
      <c r="R168" t="s">
        <v>35</v>
      </c>
      <c r="S168">
        <v>3.78</v>
      </c>
      <c r="T168">
        <v>3.15</v>
      </c>
      <c r="U168">
        <v>8.6999999999999993</v>
      </c>
      <c r="V168">
        <v>160</v>
      </c>
      <c r="W168">
        <v>5300</v>
      </c>
      <c r="X168">
        <v>19</v>
      </c>
      <c r="Y168">
        <v>25</v>
      </c>
      <c r="Z168" t="s">
        <v>36</v>
      </c>
    </row>
    <row r="169" spans="1:26" x14ac:dyDescent="0.25">
      <c r="A169">
        <v>0</v>
      </c>
      <c r="B169" s="1">
        <v>231</v>
      </c>
      <c r="C169" t="s">
        <v>85</v>
      </c>
      <c r="D169" t="s">
        <v>27</v>
      </c>
      <c r="E169" t="s">
        <v>53</v>
      </c>
      <c r="F169" t="s">
        <v>29</v>
      </c>
      <c r="G169" t="s">
        <v>61</v>
      </c>
      <c r="H169" t="s">
        <v>65</v>
      </c>
      <c r="I169" t="s">
        <v>32</v>
      </c>
      <c r="J169">
        <v>99.5</v>
      </c>
      <c r="K169">
        <v>178.2</v>
      </c>
      <c r="L169">
        <v>67.900000000000006</v>
      </c>
      <c r="M169">
        <v>52</v>
      </c>
      <c r="N169">
        <v>3053</v>
      </c>
      <c r="O169" t="s">
        <v>33</v>
      </c>
      <c r="P169" t="s">
        <v>55</v>
      </c>
      <c r="Q169">
        <v>131</v>
      </c>
      <c r="R169" t="s">
        <v>35</v>
      </c>
      <c r="S169">
        <v>3.13</v>
      </c>
      <c r="T169">
        <v>3.4</v>
      </c>
      <c r="U169">
        <v>7</v>
      </c>
      <c r="V169">
        <v>160</v>
      </c>
      <c r="W169">
        <v>5500</v>
      </c>
      <c r="X169">
        <v>16</v>
      </c>
      <c r="Y169">
        <v>22</v>
      </c>
      <c r="Z169" s="2" t="s">
        <v>47</v>
      </c>
    </row>
    <row r="170" spans="1:26" x14ac:dyDescent="0.25">
      <c r="A170">
        <v>1</v>
      </c>
      <c r="B170" s="1">
        <v>188</v>
      </c>
      <c r="C170" t="s">
        <v>91</v>
      </c>
      <c r="D170" t="s">
        <v>27</v>
      </c>
      <c r="E170" t="s">
        <v>28</v>
      </c>
      <c r="F170" t="s">
        <v>34</v>
      </c>
      <c r="G170" t="s">
        <v>87</v>
      </c>
      <c r="H170" t="s">
        <v>31</v>
      </c>
      <c r="I170" t="s">
        <v>32</v>
      </c>
      <c r="J170">
        <v>103.5</v>
      </c>
      <c r="K170">
        <v>189</v>
      </c>
      <c r="L170">
        <v>66.900000000000006</v>
      </c>
      <c r="M170">
        <v>55.7</v>
      </c>
      <c r="N170">
        <v>3055</v>
      </c>
      <c r="O170" t="s">
        <v>33</v>
      </c>
      <c r="P170" t="s">
        <v>51</v>
      </c>
      <c r="Q170">
        <v>164</v>
      </c>
      <c r="R170" t="s">
        <v>35</v>
      </c>
      <c r="S170">
        <v>3.31</v>
      </c>
      <c r="T170">
        <v>3.19</v>
      </c>
      <c r="U170">
        <v>9</v>
      </c>
      <c r="V170">
        <v>121</v>
      </c>
      <c r="W170">
        <v>4250</v>
      </c>
      <c r="X170">
        <v>20</v>
      </c>
      <c r="Y170">
        <v>25</v>
      </c>
      <c r="Z170" t="s">
        <v>40</v>
      </c>
    </row>
    <row r="171" spans="1:26" x14ac:dyDescent="0.25">
      <c r="A171">
        <v>0</v>
      </c>
      <c r="B171">
        <v>108</v>
      </c>
      <c r="C171" t="s">
        <v>59</v>
      </c>
      <c r="D171" t="s">
        <v>27</v>
      </c>
      <c r="E171" t="s">
        <v>28</v>
      </c>
      <c r="F171" t="s">
        <v>34</v>
      </c>
      <c r="G171" t="s">
        <v>87</v>
      </c>
      <c r="H171" t="s">
        <v>42</v>
      </c>
      <c r="I171" t="s">
        <v>32</v>
      </c>
      <c r="J171">
        <v>100.4</v>
      </c>
      <c r="K171">
        <v>184.6</v>
      </c>
      <c r="L171">
        <v>66.5</v>
      </c>
      <c r="M171">
        <v>55.1</v>
      </c>
      <c r="N171">
        <v>3060</v>
      </c>
      <c r="O171" t="s">
        <v>38</v>
      </c>
      <c r="P171" t="s">
        <v>51</v>
      </c>
      <c r="Q171">
        <v>181</v>
      </c>
      <c r="R171" t="s">
        <v>35</v>
      </c>
      <c r="S171">
        <v>3.43</v>
      </c>
      <c r="T171">
        <v>3.27</v>
      </c>
      <c r="U171">
        <v>9</v>
      </c>
      <c r="V171">
        <v>152</v>
      </c>
      <c r="W171">
        <v>5200</v>
      </c>
      <c r="X171">
        <v>19</v>
      </c>
      <c r="Y171">
        <v>25</v>
      </c>
      <c r="Z171" t="s">
        <v>46</v>
      </c>
    </row>
    <row r="172" spans="1:26" x14ac:dyDescent="0.25">
      <c r="A172">
        <v>-1</v>
      </c>
      <c r="B172">
        <v>95</v>
      </c>
      <c r="C172" t="s">
        <v>88</v>
      </c>
      <c r="D172" t="s">
        <v>27</v>
      </c>
      <c r="E172" t="s">
        <v>53</v>
      </c>
      <c r="F172" t="s">
        <v>34</v>
      </c>
      <c r="G172" t="s">
        <v>87</v>
      </c>
      <c r="H172" t="s">
        <v>31</v>
      </c>
      <c r="I172" t="s">
        <v>32</v>
      </c>
      <c r="J172">
        <v>109.1</v>
      </c>
      <c r="K172">
        <v>188.8</v>
      </c>
      <c r="L172">
        <v>68.900000000000006</v>
      </c>
      <c r="M172">
        <v>55.5</v>
      </c>
      <c r="N172">
        <v>3062</v>
      </c>
      <c r="O172" t="s">
        <v>33</v>
      </c>
      <c r="P172" t="s">
        <v>34</v>
      </c>
      <c r="Q172">
        <v>141</v>
      </c>
      <c r="R172" t="s">
        <v>35</v>
      </c>
      <c r="S172">
        <v>3.78</v>
      </c>
      <c r="T172">
        <v>3.15</v>
      </c>
      <c r="U172">
        <v>9.5</v>
      </c>
      <c r="V172">
        <v>114</v>
      </c>
      <c r="W172">
        <v>5400</v>
      </c>
      <c r="X172">
        <v>19</v>
      </c>
      <c r="Y172">
        <v>25</v>
      </c>
      <c r="Z172" t="s">
        <v>40</v>
      </c>
    </row>
    <row r="173" spans="1:26" x14ac:dyDescent="0.25">
      <c r="A173">
        <v>3</v>
      </c>
      <c r="B173">
        <v>194</v>
      </c>
      <c r="C173" t="s">
        <v>59</v>
      </c>
      <c r="D173" t="s">
        <v>27</v>
      </c>
      <c r="E173" t="s">
        <v>28</v>
      </c>
      <c r="F173" t="s">
        <v>29</v>
      </c>
      <c r="G173" t="s">
        <v>61</v>
      </c>
      <c r="H173" t="s">
        <v>31</v>
      </c>
      <c r="I173" t="s">
        <v>32</v>
      </c>
      <c r="J173">
        <v>91.3</v>
      </c>
      <c r="K173">
        <v>170.7</v>
      </c>
      <c r="L173">
        <v>67.900000000000006</v>
      </c>
      <c r="M173">
        <v>49.7</v>
      </c>
      <c r="N173">
        <v>3071</v>
      </c>
      <c r="O173" t="s">
        <v>38</v>
      </c>
      <c r="P173" t="s">
        <v>51</v>
      </c>
      <c r="Q173">
        <v>181</v>
      </c>
      <c r="R173" t="s">
        <v>35</v>
      </c>
      <c r="S173">
        <v>3.43</v>
      </c>
      <c r="T173">
        <v>3.27</v>
      </c>
      <c r="U173">
        <v>9</v>
      </c>
      <c r="V173">
        <v>160</v>
      </c>
      <c r="W173">
        <v>5200</v>
      </c>
      <c r="X173">
        <v>19</v>
      </c>
      <c r="Y173">
        <v>25</v>
      </c>
      <c r="Z173" t="s">
        <v>47</v>
      </c>
    </row>
    <row r="174" spans="1:26" x14ac:dyDescent="0.25">
      <c r="A174">
        <v>0</v>
      </c>
      <c r="B174">
        <v>161</v>
      </c>
      <c r="C174" t="s">
        <v>90</v>
      </c>
      <c r="D174" t="s">
        <v>27</v>
      </c>
      <c r="E174" t="s">
        <v>28</v>
      </c>
      <c r="F174" t="s">
        <v>34</v>
      </c>
      <c r="G174" t="s">
        <v>87</v>
      </c>
      <c r="H174" t="s">
        <v>31</v>
      </c>
      <c r="I174" t="s">
        <v>32</v>
      </c>
      <c r="J174">
        <v>107.9</v>
      </c>
      <c r="K174">
        <v>186.7</v>
      </c>
      <c r="L174">
        <v>68.400000000000006</v>
      </c>
      <c r="M174">
        <v>56.7</v>
      </c>
      <c r="N174">
        <v>3075</v>
      </c>
      <c r="O174" t="s">
        <v>74</v>
      </c>
      <c r="P174" t="s">
        <v>34</v>
      </c>
      <c r="Q174">
        <v>120</v>
      </c>
      <c r="R174" t="s">
        <v>35</v>
      </c>
      <c r="S174">
        <v>3.46</v>
      </c>
      <c r="T174">
        <v>2.19</v>
      </c>
      <c r="U174">
        <v>8.4</v>
      </c>
      <c r="V174">
        <v>95</v>
      </c>
      <c r="W174">
        <v>5000</v>
      </c>
      <c r="X174">
        <v>19</v>
      </c>
      <c r="Y174">
        <v>24</v>
      </c>
      <c r="Z174" t="s">
        <v>47</v>
      </c>
    </row>
    <row r="175" spans="1:26" x14ac:dyDescent="0.25">
      <c r="A175">
        <v>0</v>
      </c>
      <c r="B175">
        <v>161</v>
      </c>
      <c r="C175" t="s">
        <v>90</v>
      </c>
      <c r="D175" t="s">
        <v>27</v>
      </c>
      <c r="E175" t="s">
        <v>28</v>
      </c>
      <c r="F175" t="s">
        <v>34</v>
      </c>
      <c r="G175" t="s">
        <v>87</v>
      </c>
      <c r="H175" t="s">
        <v>31</v>
      </c>
      <c r="I175" t="s">
        <v>32</v>
      </c>
      <c r="J175">
        <v>107.9</v>
      </c>
      <c r="K175">
        <v>186.7</v>
      </c>
      <c r="L175">
        <v>68.400000000000006</v>
      </c>
      <c r="M175">
        <v>56.7</v>
      </c>
      <c r="N175">
        <v>3075</v>
      </c>
      <c r="O175" t="s">
        <v>74</v>
      </c>
      <c r="P175" t="s">
        <v>34</v>
      </c>
      <c r="Q175">
        <v>120</v>
      </c>
      <c r="R175" t="s">
        <v>35</v>
      </c>
      <c r="S175">
        <v>3.46</v>
      </c>
      <c r="T175">
        <v>3.19</v>
      </c>
      <c r="U175">
        <v>8.4</v>
      </c>
      <c r="V175">
        <v>97</v>
      </c>
      <c r="W175">
        <v>5000</v>
      </c>
      <c r="X175">
        <v>19</v>
      </c>
      <c r="Y175">
        <v>24</v>
      </c>
      <c r="Z175" t="s">
        <v>47</v>
      </c>
    </row>
    <row r="176" spans="1:26" x14ac:dyDescent="0.25">
      <c r="A176">
        <v>1</v>
      </c>
      <c r="B176">
        <v>158</v>
      </c>
      <c r="C176" t="s">
        <v>85</v>
      </c>
      <c r="D176" t="s">
        <v>27</v>
      </c>
      <c r="E176" t="s">
        <v>53</v>
      </c>
      <c r="F176" t="s">
        <v>34</v>
      </c>
      <c r="G176" t="s">
        <v>87</v>
      </c>
      <c r="H176" t="s">
        <v>42</v>
      </c>
      <c r="I176" t="s">
        <v>32</v>
      </c>
      <c r="J176">
        <v>105.8</v>
      </c>
      <c r="K176">
        <v>192.7</v>
      </c>
      <c r="L176">
        <v>71.400000000000006</v>
      </c>
      <c r="M176">
        <v>55.9</v>
      </c>
      <c r="N176">
        <v>3086</v>
      </c>
      <c r="O176" t="s">
        <v>33</v>
      </c>
      <c r="P176" t="s">
        <v>55</v>
      </c>
      <c r="Q176">
        <v>131</v>
      </c>
      <c r="R176" t="s">
        <v>35</v>
      </c>
      <c r="S176">
        <v>3.13</v>
      </c>
      <c r="T176">
        <v>3.4</v>
      </c>
      <c r="U176">
        <v>8.3000000000000007</v>
      </c>
      <c r="V176">
        <v>140</v>
      </c>
      <c r="W176">
        <v>5500</v>
      </c>
      <c r="X176">
        <v>17</v>
      </c>
      <c r="Y176">
        <v>20</v>
      </c>
      <c r="Z176" t="s">
        <v>40</v>
      </c>
    </row>
    <row r="177" spans="1:26" x14ac:dyDescent="0.25">
      <c r="A177">
        <v>0</v>
      </c>
      <c r="B177">
        <v>128</v>
      </c>
      <c r="C177" t="s">
        <v>59</v>
      </c>
      <c r="D177" t="s">
        <v>27</v>
      </c>
      <c r="E177" t="s">
        <v>28</v>
      </c>
      <c r="F177" t="s">
        <v>34</v>
      </c>
      <c r="G177" t="s">
        <v>87</v>
      </c>
      <c r="H177" t="s">
        <v>42</v>
      </c>
      <c r="I177" t="s">
        <v>32</v>
      </c>
      <c r="J177">
        <v>100.4</v>
      </c>
      <c r="K177">
        <v>181.7</v>
      </c>
      <c r="L177">
        <v>66.5</v>
      </c>
      <c r="M177">
        <v>55.1</v>
      </c>
      <c r="N177">
        <v>3095</v>
      </c>
      <c r="O177" t="s">
        <v>38</v>
      </c>
      <c r="P177" t="s">
        <v>51</v>
      </c>
      <c r="Q177">
        <v>181</v>
      </c>
      <c r="R177" t="s">
        <v>35</v>
      </c>
      <c r="S177">
        <v>3.43</v>
      </c>
      <c r="T177">
        <v>3.27</v>
      </c>
      <c r="U177">
        <v>9</v>
      </c>
      <c r="V177">
        <v>152</v>
      </c>
      <c r="W177">
        <v>5200</v>
      </c>
      <c r="X177">
        <v>17</v>
      </c>
      <c r="Y177">
        <v>22</v>
      </c>
      <c r="Z177" t="s">
        <v>46</v>
      </c>
    </row>
    <row r="178" spans="1:26" x14ac:dyDescent="0.25">
      <c r="A178">
        <v>0</v>
      </c>
      <c r="B178">
        <v>91</v>
      </c>
      <c r="C178" t="s">
        <v>26</v>
      </c>
      <c r="D178" t="s">
        <v>27</v>
      </c>
      <c r="E178" t="s">
        <v>28</v>
      </c>
      <c r="F178" t="s">
        <v>34</v>
      </c>
      <c r="G178" t="s">
        <v>93</v>
      </c>
      <c r="H178" t="s">
        <v>65</v>
      </c>
      <c r="I178" t="s">
        <v>32</v>
      </c>
      <c r="J178">
        <v>95.7</v>
      </c>
      <c r="K178">
        <v>169.7</v>
      </c>
      <c r="L178">
        <v>63.6</v>
      </c>
      <c r="M178">
        <v>59.1</v>
      </c>
      <c r="N178">
        <v>3110</v>
      </c>
      <c r="O178" t="s">
        <v>33</v>
      </c>
      <c r="P178" t="s">
        <v>34</v>
      </c>
      <c r="Q178">
        <v>92</v>
      </c>
      <c r="R178" t="s">
        <v>60</v>
      </c>
      <c r="S178">
        <v>3.05</v>
      </c>
      <c r="T178">
        <v>3.03</v>
      </c>
      <c r="U178">
        <v>9</v>
      </c>
      <c r="V178">
        <v>62</v>
      </c>
      <c r="W178">
        <v>4800</v>
      </c>
      <c r="X178">
        <v>27</v>
      </c>
      <c r="Y178">
        <v>32</v>
      </c>
      <c r="Z178" t="s">
        <v>57</v>
      </c>
    </row>
    <row r="179" spans="1:26" x14ac:dyDescent="0.25">
      <c r="A179">
        <v>0</v>
      </c>
      <c r="B179">
        <v>161</v>
      </c>
      <c r="C179" t="s">
        <v>90</v>
      </c>
      <c r="D179" t="s">
        <v>27</v>
      </c>
      <c r="E179" t="s">
        <v>53</v>
      </c>
      <c r="F179" t="s">
        <v>34</v>
      </c>
      <c r="G179" t="s">
        <v>87</v>
      </c>
      <c r="H179" t="s">
        <v>31</v>
      </c>
      <c r="I179" t="s">
        <v>32</v>
      </c>
      <c r="J179">
        <v>108</v>
      </c>
      <c r="K179">
        <v>186.7</v>
      </c>
      <c r="L179">
        <v>68.3</v>
      </c>
      <c r="M179">
        <v>56</v>
      </c>
      <c r="N179">
        <v>3130</v>
      </c>
      <c r="O179" t="s">
        <v>74</v>
      </c>
      <c r="P179" t="s">
        <v>34</v>
      </c>
      <c r="Q179">
        <v>134</v>
      </c>
      <c r="R179" t="s">
        <v>35</v>
      </c>
      <c r="S179">
        <v>3.61</v>
      </c>
      <c r="T179">
        <v>3.21</v>
      </c>
      <c r="U179">
        <v>7</v>
      </c>
      <c r="V179">
        <v>142</v>
      </c>
      <c r="W179">
        <v>5600</v>
      </c>
      <c r="X179">
        <v>18</v>
      </c>
      <c r="Y179">
        <v>24</v>
      </c>
      <c r="Z179" t="s">
        <v>36</v>
      </c>
    </row>
    <row r="180" spans="1:26" x14ac:dyDescent="0.25">
      <c r="A180">
        <v>-1</v>
      </c>
      <c r="B180">
        <v>90</v>
      </c>
      <c r="C180" t="s">
        <v>26</v>
      </c>
      <c r="D180" t="s">
        <v>27</v>
      </c>
      <c r="E180" t="s">
        <v>28</v>
      </c>
      <c r="F180" t="s">
        <v>34</v>
      </c>
      <c r="G180" t="s">
        <v>87</v>
      </c>
      <c r="H180" t="s">
        <v>31</v>
      </c>
      <c r="I180" t="s">
        <v>32</v>
      </c>
      <c r="J180">
        <v>104.5</v>
      </c>
      <c r="K180">
        <v>187.8</v>
      </c>
      <c r="L180">
        <v>66.5</v>
      </c>
      <c r="M180">
        <v>54.1</v>
      </c>
      <c r="N180">
        <v>3131</v>
      </c>
      <c r="O180" t="s">
        <v>45</v>
      </c>
      <c r="P180" t="s">
        <v>51</v>
      </c>
      <c r="Q180">
        <v>171</v>
      </c>
      <c r="R180" t="s">
        <v>35</v>
      </c>
      <c r="S180">
        <v>3.27</v>
      </c>
      <c r="T180">
        <v>3.35</v>
      </c>
      <c r="U180">
        <v>9.1999999999999993</v>
      </c>
      <c r="V180">
        <v>156</v>
      </c>
      <c r="W180">
        <v>5200</v>
      </c>
      <c r="X180">
        <v>20</v>
      </c>
      <c r="Y180">
        <v>24</v>
      </c>
      <c r="Z180" t="s">
        <v>47</v>
      </c>
    </row>
    <row r="181" spans="1:26" x14ac:dyDescent="0.25">
      <c r="A181">
        <v>3</v>
      </c>
      <c r="B181">
        <v>194</v>
      </c>
      <c r="C181" t="s">
        <v>59</v>
      </c>
      <c r="D181" t="s">
        <v>27</v>
      </c>
      <c r="E181" t="s">
        <v>53</v>
      </c>
      <c r="F181" t="s">
        <v>29</v>
      </c>
      <c r="G181" t="s">
        <v>61</v>
      </c>
      <c r="H181" t="s">
        <v>31</v>
      </c>
      <c r="I181" t="s">
        <v>32</v>
      </c>
      <c r="J181">
        <v>91.3</v>
      </c>
      <c r="K181">
        <v>170.7</v>
      </c>
      <c r="L181">
        <v>67.900000000000006</v>
      </c>
      <c r="M181">
        <v>49.7</v>
      </c>
      <c r="N181">
        <v>3139</v>
      </c>
      <c r="O181" t="s">
        <v>38</v>
      </c>
      <c r="P181" t="s">
        <v>51</v>
      </c>
      <c r="Q181">
        <v>181</v>
      </c>
      <c r="R181" t="s">
        <v>35</v>
      </c>
      <c r="S181">
        <v>3.43</v>
      </c>
      <c r="T181">
        <v>3.27</v>
      </c>
      <c r="U181">
        <v>7.8</v>
      </c>
      <c r="V181">
        <v>200</v>
      </c>
      <c r="W181">
        <v>5200</v>
      </c>
      <c r="X181">
        <v>17</v>
      </c>
      <c r="Y181">
        <v>23</v>
      </c>
      <c r="Z181" t="s">
        <v>36</v>
      </c>
    </row>
    <row r="182" spans="1:26" x14ac:dyDescent="0.25">
      <c r="A182">
        <v>1</v>
      </c>
      <c r="B182">
        <v>231</v>
      </c>
      <c r="C182" t="s">
        <v>59</v>
      </c>
      <c r="D182" t="s">
        <v>27</v>
      </c>
      <c r="E182" t="s">
        <v>28</v>
      </c>
      <c r="F182" t="s">
        <v>29</v>
      </c>
      <c r="G182" t="s">
        <v>61</v>
      </c>
      <c r="H182" t="s">
        <v>31</v>
      </c>
      <c r="I182" t="s">
        <v>32</v>
      </c>
      <c r="J182">
        <v>99.2</v>
      </c>
      <c r="K182">
        <v>178.5</v>
      </c>
      <c r="L182">
        <v>67.900000000000006</v>
      </c>
      <c r="M182">
        <v>49.7</v>
      </c>
      <c r="N182">
        <v>3139</v>
      </c>
      <c r="O182" t="s">
        <v>38</v>
      </c>
      <c r="P182" t="s">
        <v>51</v>
      </c>
      <c r="Q182">
        <v>181</v>
      </c>
      <c r="R182" t="s">
        <v>35</v>
      </c>
      <c r="S182">
        <v>3.43</v>
      </c>
      <c r="T182">
        <v>3.27</v>
      </c>
      <c r="U182">
        <v>9</v>
      </c>
      <c r="V182">
        <v>160</v>
      </c>
      <c r="W182">
        <v>5200</v>
      </c>
      <c r="X182">
        <v>19</v>
      </c>
      <c r="Y182">
        <v>25</v>
      </c>
      <c r="Z182" t="s">
        <v>36</v>
      </c>
    </row>
    <row r="183" spans="1:26" x14ac:dyDescent="0.25">
      <c r="A183">
        <v>-1</v>
      </c>
      <c r="B183" s="1">
        <v>110</v>
      </c>
      <c r="C183" t="s">
        <v>26</v>
      </c>
      <c r="D183" t="s">
        <v>27</v>
      </c>
      <c r="E183" t="s">
        <v>28</v>
      </c>
      <c r="F183" t="s">
        <v>34</v>
      </c>
      <c r="G183" t="s">
        <v>93</v>
      </c>
      <c r="H183" t="s">
        <v>31</v>
      </c>
      <c r="I183" t="s">
        <v>32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45</v>
      </c>
      <c r="P183" t="s">
        <v>51</v>
      </c>
      <c r="Q183">
        <v>161</v>
      </c>
      <c r="R183" t="s">
        <v>35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 t="s">
        <v>47</v>
      </c>
    </row>
    <row r="184" spans="1:26" x14ac:dyDescent="0.25">
      <c r="A184">
        <v>-1</v>
      </c>
      <c r="B184">
        <v>74</v>
      </c>
      <c r="C184" t="s">
        <v>88</v>
      </c>
      <c r="D184" t="s">
        <v>27</v>
      </c>
      <c r="E184" t="s">
        <v>53</v>
      </c>
      <c r="F184" t="s">
        <v>34</v>
      </c>
      <c r="G184" t="s">
        <v>93</v>
      </c>
      <c r="H184" t="s">
        <v>31</v>
      </c>
      <c r="I184" t="s">
        <v>32</v>
      </c>
      <c r="J184">
        <v>104.3</v>
      </c>
      <c r="K184">
        <v>188.8</v>
      </c>
      <c r="L184">
        <v>67.2</v>
      </c>
      <c r="M184">
        <v>57.5</v>
      </c>
      <c r="N184">
        <v>3157</v>
      </c>
      <c r="O184" t="s">
        <v>33</v>
      </c>
      <c r="P184" t="s">
        <v>34</v>
      </c>
      <c r="Q184">
        <v>130</v>
      </c>
      <c r="R184" t="s">
        <v>35</v>
      </c>
      <c r="S184">
        <v>3.62</v>
      </c>
      <c r="T184">
        <v>3.15</v>
      </c>
      <c r="U184">
        <v>7.5</v>
      </c>
      <c r="V184">
        <v>162</v>
      </c>
      <c r="W184">
        <v>5100</v>
      </c>
      <c r="X184">
        <v>17</v>
      </c>
      <c r="Y184">
        <v>22</v>
      </c>
      <c r="Z184" t="s">
        <v>36</v>
      </c>
    </row>
    <row r="185" spans="1:26" x14ac:dyDescent="0.25">
      <c r="A185">
        <v>0</v>
      </c>
      <c r="B185">
        <v>161</v>
      </c>
      <c r="C185" t="s">
        <v>90</v>
      </c>
      <c r="D185" t="s">
        <v>52</v>
      </c>
      <c r="E185" t="s">
        <v>53</v>
      </c>
      <c r="F185" t="s">
        <v>34</v>
      </c>
      <c r="G185" t="s">
        <v>87</v>
      </c>
      <c r="H185" t="s">
        <v>31</v>
      </c>
      <c r="I185" t="s">
        <v>32</v>
      </c>
      <c r="J185">
        <v>107.9</v>
      </c>
      <c r="K185">
        <v>186.7</v>
      </c>
      <c r="L185">
        <v>68.400000000000006</v>
      </c>
      <c r="M185">
        <v>56.7</v>
      </c>
      <c r="N185">
        <v>3197</v>
      </c>
      <c r="O185" t="s">
        <v>74</v>
      </c>
      <c r="P185" t="s">
        <v>34</v>
      </c>
      <c r="Q185">
        <v>152</v>
      </c>
      <c r="R185" t="s">
        <v>56</v>
      </c>
      <c r="S185">
        <v>3.7</v>
      </c>
      <c r="T185">
        <v>3.52</v>
      </c>
      <c r="U185">
        <v>21</v>
      </c>
      <c r="V185">
        <v>95</v>
      </c>
      <c r="W185">
        <v>4150</v>
      </c>
      <c r="X185">
        <v>28</v>
      </c>
      <c r="Y185">
        <v>33</v>
      </c>
      <c r="Z185" s="1" t="s">
        <v>46</v>
      </c>
    </row>
    <row r="186" spans="1:26" x14ac:dyDescent="0.25">
      <c r="A186">
        <v>-1</v>
      </c>
      <c r="B186">
        <v>95</v>
      </c>
      <c r="C186" t="s">
        <v>88</v>
      </c>
      <c r="D186" t="s">
        <v>52</v>
      </c>
      <c r="E186" t="s">
        <v>53</v>
      </c>
      <c r="F186" t="s">
        <v>34</v>
      </c>
      <c r="G186" t="s">
        <v>87</v>
      </c>
      <c r="H186" t="s">
        <v>31</v>
      </c>
      <c r="I186" t="s">
        <v>32</v>
      </c>
      <c r="J186">
        <v>109.1</v>
      </c>
      <c r="K186">
        <v>188.8</v>
      </c>
      <c r="L186">
        <v>68.900000000000006</v>
      </c>
      <c r="M186">
        <v>55.5</v>
      </c>
      <c r="N186">
        <v>3217</v>
      </c>
      <c r="O186" t="s">
        <v>33</v>
      </c>
      <c r="P186" t="s">
        <v>51</v>
      </c>
      <c r="Q186">
        <v>145</v>
      </c>
      <c r="R186" t="s">
        <v>56</v>
      </c>
      <c r="S186">
        <v>3.01</v>
      </c>
      <c r="T186">
        <v>3.4</v>
      </c>
      <c r="U186">
        <v>23</v>
      </c>
      <c r="V186">
        <v>106</v>
      </c>
      <c r="W186">
        <v>4800</v>
      </c>
      <c r="X186">
        <v>26</v>
      </c>
      <c r="Y186">
        <v>27</v>
      </c>
      <c r="Z186" t="s">
        <v>36</v>
      </c>
    </row>
    <row r="187" spans="1:26" x14ac:dyDescent="0.25">
      <c r="A187">
        <v>0</v>
      </c>
      <c r="B187" s="1">
        <v>188</v>
      </c>
      <c r="C187" t="s">
        <v>91</v>
      </c>
      <c r="D187" t="s">
        <v>27</v>
      </c>
      <c r="E187" t="s">
        <v>28</v>
      </c>
      <c r="F187" t="s">
        <v>34</v>
      </c>
      <c r="G187" t="s">
        <v>87</v>
      </c>
      <c r="H187" t="s">
        <v>31</v>
      </c>
      <c r="I187" t="s">
        <v>32</v>
      </c>
      <c r="J187">
        <v>103.5</v>
      </c>
      <c r="K187">
        <v>189</v>
      </c>
      <c r="L187">
        <v>66.900000000000006</v>
      </c>
      <c r="M187">
        <v>55.7</v>
      </c>
      <c r="N187">
        <v>3230</v>
      </c>
      <c r="O187" t="s">
        <v>33</v>
      </c>
      <c r="P187" t="s">
        <v>51</v>
      </c>
      <c r="Q187">
        <v>209</v>
      </c>
      <c r="R187" t="s">
        <v>35</v>
      </c>
      <c r="S187">
        <v>3.62</v>
      </c>
      <c r="T187">
        <v>3.39</v>
      </c>
      <c r="U187">
        <v>8</v>
      </c>
      <c r="V187">
        <v>182</v>
      </c>
      <c r="W187">
        <v>5400</v>
      </c>
      <c r="X187">
        <v>16</v>
      </c>
      <c r="Y187">
        <v>22</v>
      </c>
      <c r="Z187" t="s">
        <v>40</v>
      </c>
    </row>
    <row r="188" spans="1:26" x14ac:dyDescent="0.25">
      <c r="A188">
        <v>0</v>
      </c>
      <c r="B188" s="1">
        <v>74</v>
      </c>
      <c r="C188" t="s">
        <v>90</v>
      </c>
      <c r="D188" t="s">
        <v>27</v>
      </c>
      <c r="E188" t="s">
        <v>28</v>
      </c>
      <c r="F188" t="s">
        <v>34</v>
      </c>
      <c r="G188" t="s">
        <v>93</v>
      </c>
      <c r="H188" t="s">
        <v>31</v>
      </c>
      <c r="I188" t="s">
        <v>32</v>
      </c>
      <c r="J188">
        <v>114.2</v>
      </c>
      <c r="K188">
        <v>198.9</v>
      </c>
      <c r="L188">
        <v>68.400000000000006</v>
      </c>
      <c r="M188">
        <v>58.7</v>
      </c>
      <c r="N188">
        <v>3230</v>
      </c>
      <c r="O188" t="s">
        <v>74</v>
      </c>
      <c r="P188" t="s">
        <v>34</v>
      </c>
      <c r="Q188">
        <v>120</v>
      </c>
      <c r="R188" t="s">
        <v>35</v>
      </c>
      <c r="S188">
        <v>3.46</v>
      </c>
      <c r="T188">
        <v>3.19</v>
      </c>
      <c r="U188">
        <v>8.4</v>
      </c>
      <c r="V188">
        <v>97</v>
      </c>
      <c r="W188">
        <v>5000</v>
      </c>
      <c r="X188">
        <v>19</v>
      </c>
      <c r="Y188">
        <v>24</v>
      </c>
      <c r="Z188" s="1" t="s">
        <v>43</v>
      </c>
    </row>
    <row r="189" spans="1:26" x14ac:dyDescent="0.25">
      <c r="A189">
        <v>0</v>
      </c>
      <c r="B189">
        <v>161</v>
      </c>
      <c r="C189" t="s">
        <v>90</v>
      </c>
      <c r="D189" t="s">
        <v>52</v>
      </c>
      <c r="E189" t="s">
        <v>53</v>
      </c>
      <c r="F189" t="s">
        <v>34</v>
      </c>
      <c r="G189" t="s">
        <v>87</v>
      </c>
      <c r="H189" t="s">
        <v>31</v>
      </c>
      <c r="I189" t="s">
        <v>32</v>
      </c>
      <c r="J189">
        <v>107.9</v>
      </c>
      <c r="K189">
        <v>186.7</v>
      </c>
      <c r="L189">
        <v>68.400000000000006</v>
      </c>
      <c r="M189">
        <v>56.7</v>
      </c>
      <c r="N189">
        <v>3252</v>
      </c>
      <c r="O189" t="s">
        <v>74</v>
      </c>
      <c r="P189" t="s">
        <v>34</v>
      </c>
      <c r="Q189">
        <v>152</v>
      </c>
      <c r="R189" t="s">
        <v>56</v>
      </c>
      <c r="S189">
        <v>3.7</v>
      </c>
      <c r="T189">
        <v>3.52</v>
      </c>
      <c r="U189">
        <v>21</v>
      </c>
      <c r="V189">
        <v>95</v>
      </c>
      <c r="W189">
        <v>4150</v>
      </c>
      <c r="X189">
        <v>28</v>
      </c>
      <c r="Y189">
        <v>33</v>
      </c>
      <c r="Z189" t="s">
        <v>47</v>
      </c>
    </row>
    <row r="190" spans="1:26" x14ac:dyDescent="0.25">
      <c r="A190">
        <v>0</v>
      </c>
      <c r="B190">
        <v>161</v>
      </c>
      <c r="C190" t="s">
        <v>90</v>
      </c>
      <c r="D190" t="s">
        <v>52</v>
      </c>
      <c r="E190" t="s">
        <v>53</v>
      </c>
      <c r="F190" t="s">
        <v>34</v>
      </c>
      <c r="G190" t="s">
        <v>87</v>
      </c>
      <c r="H190" t="s">
        <v>31</v>
      </c>
      <c r="I190" t="s">
        <v>32</v>
      </c>
      <c r="J190">
        <v>107.9</v>
      </c>
      <c r="K190">
        <v>186.7</v>
      </c>
      <c r="L190">
        <v>68.400000000000006</v>
      </c>
      <c r="M190">
        <v>56.7</v>
      </c>
      <c r="N190">
        <v>3252</v>
      </c>
      <c r="O190" t="s">
        <v>74</v>
      </c>
      <c r="P190" t="s">
        <v>34</v>
      </c>
      <c r="Q190">
        <v>152</v>
      </c>
      <c r="R190" t="s">
        <v>56</v>
      </c>
      <c r="S190">
        <v>3.7</v>
      </c>
      <c r="T190">
        <v>3.52</v>
      </c>
      <c r="U190">
        <v>21</v>
      </c>
      <c r="V190">
        <v>95</v>
      </c>
      <c r="W190">
        <v>4150</v>
      </c>
      <c r="X190">
        <v>28</v>
      </c>
      <c r="Y190">
        <v>33</v>
      </c>
      <c r="Z190" t="s">
        <v>36</v>
      </c>
    </row>
    <row r="191" spans="1:26" x14ac:dyDescent="0.25">
      <c r="A191">
        <v>0</v>
      </c>
      <c r="B191" s="1">
        <v>103</v>
      </c>
      <c r="C191" t="s">
        <v>90</v>
      </c>
      <c r="D191" t="s">
        <v>27</v>
      </c>
      <c r="E191" t="s">
        <v>28</v>
      </c>
      <c r="F191" t="s">
        <v>34</v>
      </c>
      <c r="G191" t="s">
        <v>93</v>
      </c>
      <c r="H191" t="s">
        <v>31</v>
      </c>
      <c r="I191" t="s">
        <v>32</v>
      </c>
      <c r="J191">
        <v>114.2</v>
      </c>
      <c r="K191">
        <v>198.9</v>
      </c>
      <c r="L191">
        <v>68.400000000000006</v>
      </c>
      <c r="M191">
        <v>56.7</v>
      </c>
      <c r="N191">
        <v>3285</v>
      </c>
      <c r="O191" t="s">
        <v>74</v>
      </c>
      <c r="P191" t="s">
        <v>34</v>
      </c>
      <c r="Q191">
        <v>120</v>
      </c>
      <c r="R191" t="s">
        <v>35</v>
      </c>
      <c r="S191">
        <v>3.46</v>
      </c>
      <c r="T191">
        <v>2.19</v>
      </c>
      <c r="U191">
        <v>8.4</v>
      </c>
      <c r="V191">
        <v>95</v>
      </c>
      <c r="W191">
        <v>5000</v>
      </c>
      <c r="X191">
        <v>19</v>
      </c>
      <c r="Y191">
        <v>24</v>
      </c>
      <c r="Z191" t="s">
        <v>47</v>
      </c>
    </row>
    <row r="192" spans="1:26" x14ac:dyDescent="0.25">
      <c r="A192">
        <v>0</v>
      </c>
      <c r="B192">
        <v>108</v>
      </c>
      <c r="C192" t="s">
        <v>59</v>
      </c>
      <c r="D192" t="s">
        <v>27</v>
      </c>
      <c r="E192" t="s">
        <v>28</v>
      </c>
      <c r="F192" t="s">
        <v>34</v>
      </c>
      <c r="G192" t="s">
        <v>93</v>
      </c>
      <c r="H192" t="s">
        <v>42</v>
      </c>
      <c r="I192" t="s">
        <v>32</v>
      </c>
      <c r="J192">
        <v>100.4</v>
      </c>
      <c r="K192">
        <v>184.6</v>
      </c>
      <c r="L192">
        <v>66.5</v>
      </c>
      <c r="M192">
        <v>56.1</v>
      </c>
      <c r="N192">
        <v>3296</v>
      </c>
      <c r="O192" t="s">
        <v>38</v>
      </c>
      <c r="P192" t="s">
        <v>51</v>
      </c>
      <c r="Q192">
        <v>181</v>
      </c>
      <c r="R192" t="s">
        <v>35</v>
      </c>
      <c r="S192">
        <v>3.43</v>
      </c>
      <c r="T192">
        <v>3.27</v>
      </c>
      <c r="U192">
        <v>9</v>
      </c>
      <c r="V192">
        <v>152</v>
      </c>
      <c r="W192">
        <v>5200</v>
      </c>
      <c r="X192">
        <v>17</v>
      </c>
      <c r="Y192">
        <v>22</v>
      </c>
      <c r="Z192" s="1" t="s">
        <v>46</v>
      </c>
    </row>
    <row r="193" spans="1:26" x14ac:dyDescent="0.25">
      <c r="A193">
        <v>1</v>
      </c>
      <c r="B193" s="1">
        <v>186</v>
      </c>
      <c r="C193" t="s">
        <v>48</v>
      </c>
      <c r="D193" t="s">
        <v>27</v>
      </c>
      <c r="E193" t="s">
        <v>28</v>
      </c>
      <c r="F193" t="s">
        <v>29</v>
      </c>
      <c r="G193" t="s">
        <v>61</v>
      </c>
      <c r="H193" t="s">
        <v>31</v>
      </c>
      <c r="I193" t="s">
        <v>32</v>
      </c>
      <c r="J193">
        <v>98.4</v>
      </c>
      <c r="K193">
        <v>175.7</v>
      </c>
      <c r="L193">
        <v>72.3</v>
      </c>
      <c r="M193">
        <v>50.5</v>
      </c>
      <c r="N193">
        <v>3366</v>
      </c>
      <c r="O193" t="s">
        <v>86</v>
      </c>
      <c r="P193" t="s">
        <v>39</v>
      </c>
      <c r="Q193">
        <v>203</v>
      </c>
      <c r="R193" t="s">
        <v>35</v>
      </c>
      <c r="S193">
        <v>3.94</v>
      </c>
      <c r="T193">
        <v>3.11</v>
      </c>
      <c r="U193">
        <v>10</v>
      </c>
      <c r="V193">
        <v>138.56899999999999</v>
      </c>
      <c r="W193">
        <v>5750</v>
      </c>
      <c r="X193">
        <v>17</v>
      </c>
      <c r="Y193">
        <v>28</v>
      </c>
      <c r="Z193" s="3" t="s">
        <v>36</v>
      </c>
    </row>
    <row r="194" spans="1:26" x14ac:dyDescent="0.25">
      <c r="A194">
        <v>0</v>
      </c>
      <c r="B194" s="1">
        <v>188</v>
      </c>
      <c r="C194" t="s">
        <v>91</v>
      </c>
      <c r="D194" t="s">
        <v>27</v>
      </c>
      <c r="E194" t="s">
        <v>28</v>
      </c>
      <c r="F194" t="s">
        <v>29</v>
      </c>
      <c r="G194" t="s">
        <v>87</v>
      </c>
      <c r="H194" t="s">
        <v>31</v>
      </c>
      <c r="I194" t="s">
        <v>32</v>
      </c>
      <c r="J194">
        <v>103.5</v>
      </c>
      <c r="K194">
        <v>193.8</v>
      </c>
      <c r="L194">
        <v>67.900000000000006</v>
      </c>
      <c r="M194">
        <v>53.7</v>
      </c>
      <c r="N194">
        <v>3380</v>
      </c>
      <c r="O194" t="s">
        <v>33</v>
      </c>
      <c r="P194" t="s">
        <v>51</v>
      </c>
      <c r="Q194">
        <v>209</v>
      </c>
      <c r="R194" t="s">
        <v>35</v>
      </c>
      <c r="S194">
        <v>3.62</v>
      </c>
      <c r="T194">
        <v>3.39</v>
      </c>
      <c r="U194">
        <v>8</v>
      </c>
      <c r="V194">
        <v>182</v>
      </c>
      <c r="W194">
        <v>5400</v>
      </c>
      <c r="X194">
        <v>16</v>
      </c>
      <c r="Y194">
        <v>22</v>
      </c>
      <c r="Z194" t="s">
        <v>40</v>
      </c>
    </row>
    <row r="195" spans="1:26" x14ac:dyDescent="0.25">
      <c r="A195">
        <v>0</v>
      </c>
      <c r="B195" s="1">
        <v>93</v>
      </c>
      <c r="C195" t="s">
        <v>90</v>
      </c>
      <c r="D195" t="s">
        <v>52</v>
      </c>
      <c r="E195" t="s">
        <v>53</v>
      </c>
      <c r="F195" t="s">
        <v>34</v>
      </c>
      <c r="G195" t="s">
        <v>93</v>
      </c>
      <c r="H195" t="s">
        <v>31</v>
      </c>
      <c r="I195" t="s">
        <v>32</v>
      </c>
      <c r="J195">
        <v>114.2</v>
      </c>
      <c r="K195">
        <v>198.9</v>
      </c>
      <c r="L195">
        <v>68.400000000000006</v>
      </c>
      <c r="M195">
        <v>58.7</v>
      </c>
      <c r="N195">
        <v>3430</v>
      </c>
      <c r="O195" t="s">
        <v>74</v>
      </c>
      <c r="P195" t="s">
        <v>34</v>
      </c>
      <c r="Q195">
        <v>152</v>
      </c>
      <c r="R195" t="s">
        <v>56</v>
      </c>
      <c r="S195">
        <v>3.7</v>
      </c>
      <c r="T195">
        <v>3.52</v>
      </c>
      <c r="U195">
        <v>21</v>
      </c>
      <c r="V195">
        <v>95</v>
      </c>
      <c r="W195">
        <v>4150</v>
      </c>
      <c r="X195">
        <v>25</v>
      </c>
      <c r="Y195">
        <v>25</v>
      </c>
      <c r="Z195" s="1" t="s">
        <v>46</v>
      </c>
    </row>
    <row r="196" spans="1:26" x14ac:dyDescent="0.25">
      <c r="A196">
        <v>0</v>
      </c>
      <c r="B196" s="1">
        <v>108</v>
      </c>
      <c r="C196" t="s">
        <v>90</v>
      </c>
      <c r="D196" t="s">
        <v>52</v>
      </c>
      <c r="E196" t="s">
        <v>53</v>
      </c>
      <c r="F196" t="s">
        <v>34</v>
      </c>
      <c r="G196" t="s">
        <v>93</v>
      </c>
      <c r="H196" t="s">
        <v>31</v>
      </c>
      <c r="I196" t="s">
        <v>32</v>
      </c>
      <c r="J196">
        <v>114.2</v>
      </c>
      <c r="K196">
        <v>198.9</v>
      </c>
      <c r="L196">
        <v>68.400000000000006</v>
      </c>
      <c r="M196">
        <v>58.7</v>
      </c>
      <c r="N196">
        <v>3485</v>
      </c>
      <c r="O196" t="s">
        <v>74</v>
      </c>
      <c r="P196" t="s">
        <v>34</v>
      </c>
      <c r="Q196">
        <v>152</v>
      </c>
      <c r="R196" t="s">
        <v>56</v>
      </c>
      <c r="S196">
        <v>3.7</v>
      </c>
      <c r="T196">
        <v>3.52</v>
      </c>
      <c r="U196">
        <v>21</v>
      </c>
      <c r="V196">
        <v>95</v>
      </c>
      <c r="W196">
        <v>4150</v>
      </c>
      <c r="X196">
        <v>25</v>
      </c>
      <c r="Y196">
        <v>25</v>
      </c>
      <c r="Z196" t="s">
        <v>47</v>
      </c>
    </row>
    <row r="197" spans="1:26" x14ac:dyDescent="0.25">
      <c r="A197">
        <v>0</v>
      </c>
      <c r="B197">
        <v>93</v>
      </c>
      <c r="C197" t="s">
        <v>37</v>
      </c>
      <c r="D197" t="s">
        <v>52</v>
      </c>
      <c r="E197" t="s">
        <v>53</v>
      </c>
      <c r="F197" t="s">
        <v>29</v>
      </c>
      <c r="G197" t="s">
        <v>54</v>
      </c>
      <c r="H197" t="s">
        <v>31</v>
      </c>
      <c r="I197" t="s">
        <v>32</v>
      </c>
      <c r="J197">
        <v>106.7</v>
      </c>
      <c r="K197">
        <v>187.5</v>
      </c>
      <c r="L197">
        <v>70.3</v>
      </c>
      <c r="M197">
        <v>54.9</v>
      </c>
      <c r="N197">
        <v>3495</v>
      </c>
      <c r="O197" t="s">
        <v>33</v>
      </c>
      <c r="P197" t="s">
        <v>55</v>
      </c>
      <c r="Q197">
        <v>183</v>
      </c>
      <c r="R197" t="s">
        <v>56</v>
      </c>
      <c r="S197">
        <v>3.58</v>
      </c>
      <c r="T197">
        <v>3.64</v>
      </c>
      <c r="U197">
        <v>21.5</v>
      </c>
      <c r="V197">
        <v>123</v>
      </c>
      <c r="W197">
        <v>4350</v>
      </c>
      <c r="X197">
        <v>22</v>
      </c>
      <c r="Y197">
        <v>25</v>
      </c>
      <c r="Z197" t="s">
        <v>40</v>
      </c>
    </row>
    <row r="198" spans="1:26" x14ac:dyDescent="0.25">
      <c r="A198">
        <v>0</v>
      </c>
      <c r="B198" s="1">
        <v>145</v>
      </c>
      <c r="C198" t="s">
        <v>91</v>
      </c>
      <c r="D198" t="s">
        <v>27</v>
      </c>
      <c r="E198" t="s">
        <v>28</v>
      </c>
      <c r="F198" t="s">
        <v>34</v>
      </c>
      <c r="G198" t="s">
        <v>87</v>
      </c>
      <c r="H198" t="s">
        <v>31</v>
      </c>
      <c r="I198" t="s">
        <v>32</v>
      </c>
      <c r="J198">
        <v>110</v>
      </c>
      <c r="K198">
        <v>197</v>
      </c>
      <c r="L198">
        <v>70.900000000000006</v>
      </c>
      <c r="M198">
        <v>56.3</v>
      </c>
      <c r="N198">
        <v>3505</v>
      </c>
      <c r="O198" t="s">
        <v>33</v>
      </c>
      <c r="P198" t="s">
        <v>51</v>
      </c>
      <c r="Q198">
        <v>209</v>
      </c>
      <c r="R198" t="s">
        <v>35</v>
      </c>
      <c r="S198">
        <v>3.62</v>
      </c>
      <c r="T198">
        <v>3.39</v>
      </c>
      <c r="U198">
        <v>8</v>
      </c>
      <c r="V198">
        <v>182</v>
      </c>
      <c r="W198">
        <v>5400</v>
      </c>
      <c r="X198">
        <v>15</v>
      </c>
      <c r="Y198">
        <v>20</v>
      </c>
      <c r="Z198" t="s">
        <v>40</v>
      </c>
    </row>
    <row r="199" spans="1:26" x14ac:dyDescent="0.25">
      <c r="A199">
        <v>-1</v>
      </c>
      <c r="B199">
        <v>93</v>
      </c>
      <c r="C199" t="s">
        <v>37</v>
      </c>
      <c r="D199" t="s">
        <v>52</v>
      </c>
      <c r="E199" t="s">
        <v>53</v>
      </c>
      <c r="F199" t="s">
        <v>34</v>
      </c>
      <c r="G199" t="s">
        <v>87</v>
      </c>
      <c r="H199" t="s">
        <v>31</v>
      </c>
      <c r="I199" t="s">
        <v>32</v>
      </c>
      <c r="J199">
        <v>110</v>
      </c>
      <c r="K199">
        <v>190.9</v>
      </c>
      <c r="L199">
        <v>70.3</v>
      </c>
      <c r="M199">
        <v>56.5</v>
      </c>
      <c r="N199">
        <v>3515</v>
      </c>
      <c r="O199" t="s">
        <v>33</v>
      </c>
      <c r="P199" t="s">
        <v>55</v>
      </c>
      <c r="Q199">
        <v>183</v>
      </c>
      <c r="R199" t="s">
        <v>56</v>
      </c>
      <c r="S199">
        <v>3.58</v>
      </c>
      <c r="T199">
        <v>3.64</v>
      </c>
      <c r="U199">
        <v>21.5</v>
      </c>
      <c r="V199">
        <v>123</v>
      </c>
      <c r="W199">
        <v>4350</v>
      </c>
      <c r="X199">
        <v>22</v>
      </c>
      <c r="Y199">
        <v>25</v>
      </c>
      <c r="Z199" t="s">
        <v>40</v>
      </c>
    </row>
    <row r="200" spans="1:26" x14ac:dyDescent="0.25">
      <c r="A200">
        <v>3</v>
      </c>
      <c r="B200">
        <v>142</v>
      </c>
      <c r="C200" t="s">
        <v>37</v>
      </c>
      <c r="D200" t="s">
        <v>27</v>
      </c>
      <c r="E200" t="s">
        <v>28</v>
      </c>
      <c r="F200" t="s">
        <v>29</v>
      </c>
      <c r="G200" t="s">
        <v>30</v>
      </c>
      <c r="H200" t="s">
        <v>31</v>
      </c>
      <c r="I200" t="s">
        <v>32</v>
      </c>
      <c r="J200">
        <v>96.6</v>
      </c>
      <c r="K200">
        <v>180.3</v>
      </c>
      <c r="L200">
        <v>70.5</v>
      </c>
      <c r="M200">
        <v>50.8</v>
      </c>
      <c r="N200">
        <v>3685</v>
      </c>
      <c r="O200" t="s">
        <v>38</v>
      </c>
      <c r="P200" t="s">
        <v>39</v>
      </c>
      <c r="Q200">
        <v>234</v>
      </c>
      <c r="R200" t="s">
        <v>35</v>
      </c>
      <c r="S200">
        <v>3.46</v>
      </c>
      <c r="T200">
        <v>3.1</v>
      </c>
      <c r="U200">
        <v>8.3000000000000007</v>
      </c>
      <c r="V200">
        <v>155</v>
      </c>
      <c r="W200">
        <v>4750</v>
      </c>
      <c r="X200">
        <v>16</v>
      </c>
      <c r="Y200">
        <v>18</v>
      </c>
      <c r="Z200" t="s">
        <v>40</v>
      </c>
    </row>
    <row r="201" spans="1:26" x14ac:dyDescent="0.25">
      <c r="A201">
        <v>1</v>
      </c>
      <c r="B201">
        <v>134</v>
      </c>
      <c r="C201" t="s">
        <v>37</v>
      </c>
      <c r="D201" t="s">
        <v>27</v>
      </c>
      <c r="E201" t="s">
        <v>28</v>
      </c>
      <c r="F201" t="s">
        <v>29</v>
      </c>
      <c r="G201" t="s">
        <v>54</v>
      </c>
      <c r="H201" t="s">
        <v>31</v>
      </c>
      <c r="I201" t="s">
        <v>32</v>
      </c>
      <c r="J201">
        <v>112</v>
      </c>
      <c r="K201">
        <v>199.2</v>
      </c>
      <c r="L201">
        <v>72</v>
      </c>
      <c r="M201">
        <v>55.4</v>
      </c>
      <c r="N201">
        <v>3715</v>
      </c>
      <c r="O201" t="s">
        <v>38</v>
      </c>
      <c r="P201" t="s">
        <v>39</v>
      </c>
      <c r="Q201">
        <v>304</v>
      </c>
      <c r="R201" t="s">
        <v>35</v>
      </c>
      <c r="S201">
        <v>3.8</v>
      </c>
      <c r="T201">
        <v>3.35</v>
      </c>
      <c r="U201">
        <v>8</v>
      </c>
      <c r="V201">
        <v>184</v>
      </c>
      <c r="W201">
        <v>4500</v>
      </c>
      <c r="X201">
        <v>14</v>
      </c>
      <c r="Y201">
        <v>16</v>
      </c>
      <c r="Z201" t="s">
        <v>40</v>
      </c>
    </row>
    <row r="202" spans="1:26" x14ac:dyDescent="0.25">
      <c r="A202">
        <v>-1</v>
      </c>
      <c r="B202" s="1">
        <v>90</v>
      </c>
      <c r="C202" t="s">
        <v>37</v>
      </c>
      <c r="D202" t="s">
        <v>27</v>
      </c>
      <c r="E202" t="s">
        <v>28</v>
      </c>
      <c r="F202" t="s">
        <v>34</v>
      </c>
      <c r="G202" t="s">
        <v>87</v>
      </c>
      <c r="H202" t="s">
        <v>31</v>
      </c>
      <c r="I202" t="s">
        <v>32</v>
      </c>
      <c r="J202">
        <v>115.6</v>
      </c>
      <c r="K202">
        <v>202.6</v>
      </c>
      <c r="L202">
        <v>71.7</v>
      </c>
      <c r="M202">
        <v>56.5</v>
      </c>
      <c r="N202">
        <v>3740</v>
      </c>
      <c r="O202" t="s">
        <v>38</v>
      </c>
      <c r="P202" t="s">
        <v>39</v>
      </c>
      <c r="Q202">
        <v>234</v>
      </c>
      <c r="R202" t="s">
        <v>35</v>
      </c>
      <c r="S202">
        <v>3.46</v>
      </c>
      <c r="T202">
        <v>3.1</v>
      </c>
      <c r="U202">
        <v>8.3000000000000007</v>
      </c>
      <c r="V202">
        <v>155</v>
      </c>
      <c r="W202">
        <v>4750</v>
      </c>
      <c r="X202">
        <v>16</v>
      </c>
      <c r="Y202">
        <v>18</v>
      </c>
      <c r="Z202" t="s">
        <v>40</v>
      </c>
    </row>
    <row r="203" spans="1:26" x14ac:dyDescent="0.25">
      <c r="A203">
        <v>-1</v>
      </c>
      <c r="B203">
        <v>93</v>
      </c>
      <c r="C203" t="s">
        <v>37</v>
      </c>
      <c r="D203" t="s">
        <v>52</v>
      </c>
      <c r="E203" t="s">
        <v>53</v>
      </c>
      <c r="F203" t="s">
        <v>34</v>
      </c>
      <c r="G203" t="s">
        <v>93</v>
      </c>
      <c r="H203" t="s">
        <v>31</v>
      </c>
      <c r="I203" t="s">
        <v>32</v>
      </c>
      <c r="J203">
        <v>110</v>
      </c>
      <c r="K203">
        <v>190.9</v>
      </c>
      <c r="L203">
        <v>70.3</v>
      </c>
      <c r="M203">
        <v>58.7</v>
      </c>
      <c r="N203">
        <v>3750</v>
      </c>
      <c r="O203" t="s">
        <v>33</v>
      </c>
      <c r="P203" t="s">
        <v>55</v>
      </c>
      <c r="Q203">
        <v>183</v>
      </c>
      <c r="R203" t="s">
        <v>56</v>
      </c>
      <c r="S203">
        <v>3.58</v>
      </c>
      <c r="T203">
        <v>3.64</v>
      </c>
      <c r="U203">
        <v>21.5</v>
      </c>
      <c r="V203">
        <v>123</v>
      </c>
      <c r="W203">
        <v>4350</v>
      </c>
      <c r="X203">
        <v>22</v>
      </c>
      <c r="Y203">
        <v>25</v>
      </c>
      <c r="Z203" t="s">
        <v>40</v>
      </c>
    </row>
    <row r="204" spans="1:26" x14ac:dyDescent="0.25">
      <c r="A204">
        <v>-1</v>
      </c>
      <c r="B204">
        <v>93</v>
      </c>
      <c r="C204" t="s">
        <v>37</v>
      </c>
      <c r="D204" t="s">
        <v>52</v>
      </c>
      <c r="E204" t="s">
        <v>53</v>
      </c>
      <c r="F204" t="s">
        <v>34</v>
      </c>
      <c r="G204" t="s">
        <v>87</v>
      </c>
      <c r="H204" t="s">
        <v>31</v>
      </c>
      <c r="I204" t="s">
        <v>32</v>
      </c>
      <c r="J204">
        <v>115.6</v>
      </c>
      <c r="K204">
        <v>202.6</v>
      </c>
      <c r="L204">
        <v>71.7</v>
      </c>
      <c r="M204">
        <v>56.3</v>
      </c>
      <c r="N204">
        <v>3770</v>
      </c>
      <c r="O204" t="s">
        <v>33</v>
      </c>
      <c r="P204" t="s">
        <v>55</v>
      </c>
      <c r="Q204">
        <v>183</v>
      </c>
      <c r="R204" t="s">
        <v>56</v>
      </c>
      <c r="S204">
        <v>3.58</v>
      </c>
      <c r="T204">
        <v>3.64</v>
      </c>
      <c r="U204">
        <v>21.5</v>
      </c>
      <c r="V204">
        <v>123</v>
      </c>
      <c r="W204">
        <v>4350</v>
      </c>
      <c r="X204">
        <v>22</v>
      </c>
      <c r="Y204">
        <v>25</v>
      </c>
      <c r="Z204" t="s">
        <v>40</v>
      </c>
    </row>
    <row r="205" spans="1:26" x14ac:dyDescent="0.25">
      <c r="A205">
        <v>0</v>
      </c>
      <c r="B205" s="1">
        <v>145</v>
      </c>
      <c r="C205" t="s">
        <v>37</v>
      </c>
      <c r="D205" t="s">
        <v>27</v>
      </c>
      <c r="E205" t="s">
        <v>28</v>
      </c>
      <c r="F205" t="s">
        <v>34</v>
      </c>
      <c r="G205" t="s">
        <v>87</v>
      </c>
      <c r="H205" t="s">
        <v>31</v>
      </c>
      <c r="I205" t="s">
        <v>32</v>
      </c>
      <c r="J205">
        <v>120.9</v>
      </c>
      <c r="K205">
        <v>208.1</v>
      </c>
      <c r="L205">
        <v>71.7</v>
      </c>
      <c r="M205">
        <v>56.7</v>
      </c>
      <c r="N205">
        <v>3900</v>
      </c>
      <c r="O205" t="s">
        <v>38</v>
      </c>
      <c r="P205" t="s">
        <v>39</v>
      </c>
      <c r="Q205">
        <v>308</v>
      </c>
      <c r="R205" t="s">
        <v>35</v>
      </c>
      <c r="S205">
        <v>3.8</v>
      </c>
      <c r="T205">
        <v>3.35</v>
      </c>
      <c r="U205">
        <v>8</v>
      </c>
      <c r="V205">
        <v>184</v>
      </c>
      <c r="W205">
        <v>4500</v>
      </c>
      <c r="X205">
        <v>14</v>
      </c>
      <c r="Y205">
        <v>16</v>
      </c>
      <c r="Z205" t="s">
        <v>40</v>
      </c>
    </row>
    <row r="206" spans="1:26" x14ac:dyDescent="0.25">
      <c r="A206">
        <v>0</v>
      </c>
      <c r="B206" s="1">
        <v>145</v>
      </c>
      <c r="C206" t="s">
        <v>89</v>
      </c>
      <c r="D206" t="s">
        <v>27</v>
      </c>
      <c r="E206" t="s">
        <v>28</v>
      </c>
      <c r="F206" t="s">
        <v>29</v>
      </c>
      <c r="G206" t="s">
        <v>87</v>
      </c>
      <c r="H206" t="s">
        <v>31</v>
      </c>
      <c r="I206" t="s">
        <v>32</v>
      </c>
      <c r="J206">
        <v>102</v>
      </c>
      <c r="K206">
        <v>191.7</v>
      </c>
      <c r="L206">
        <v>70.599999999999994</v>
      </c>
      <c r="M206">
        <v>47.8</v>
      </c>
      <c r="N206">
        <v>3950</v>
      </c>
      <c r="O206" t="s">
        <v>38</v>
      </c>
      <c r="P206" t="s">
        <v>92</v>
      </c>
      <c r="Q206">
        <v>326</v>
      </c>
      <c r="R206" t="s">
        <v>35</v>
      </c>
      <c r="S206">
        <v>3.54</v>
      </c>
      <c r="T206">
        <v>2.76</v>
      </c>
      <c r="U206">
        <v>11.5</v>
      </c>
      <c r="V206">
        <v>120.563</v>
      </c>
      <c r="W206">
        <v>5000</v>
      </c>
      <c r="X206">
        <v>13</v>
      </c>
      <c r="Y206">
        <v>17</v>
      </c>
      <c r="Z206" t="s">
        <v>40</v>
      </c>
    </row>
    <row r="207" spans="1:26" x14ac:dyDescent="0.25">
      <c r="A207">
        <v>0</v>
      </c>
      <c r="B207">
        <v>145</v>
      </c>
      <c r="C207" t="s">
        <v>89</v>
      </c>
      <c r="D207" t="s">
        <v>27</v>
      </c>
      <c r="E207" t="s">
        <v>28</v>
      </c>
      <c r="F207" t="s">
        <v>34</v>
      </c>
      <c r="G207" t="s">
        <v>87</v>
      </c>
      <c r="H207" t="s">
        <v>31</v>
      </c>
      <c r="I207" t="s">
        <v>32</v>
      </c>
      <c r="J207">
        <v>113</v>
      </c>
      <c r="K207">
        <v>199.6</v>
      </c>
      <c r="L207">
        <v>69.599999999999994</v>
      </c>
      <c r="M207">
        <v>52.8</v>
      </c>
      <c r="N207">
        <v>4066</v>
      </c>
      <c r="O207" t="s">
        <v>45</v>
      </c>
      <c r="P207" t="s">
        <v>51</v>
      </c>
      <c r="Q207">
        <v>258</v>
      </c>
      <c r="R207" t="s">
        <v>35</v>
      </c>
      <c r="S207">
        <v>3.63</v>
      </c>
      <c r="T207">
        <v>4.17</v>
      </c>
      <c r="U207">
        <v>8.1</v>
      </c>
      <c r="V207">
        <v>176</v>
      </c>
      <c r="W207">
        <v>4750</v>
      </c>
      <c r="X207">
        <v>15</v>
      </c>
      <c r="Y207">
        <v>19</v>
      </c>
      <c r="Z207" t="s">
        <v>40</v>
      </c>
    </row>
    <row r="208" spans="1:26" x14ac:dyDescent="0.25">
      <c r="A208">
        <v>0</v>
      </c>
      <c r="B208" s="1">
        <v>145</v>
      </c>
      <c r="C208" t="s">
        <v>89</v>
      </c>
      <c r="D208" t="s">
        <v>27</v>
      </c>
      <c r="E208" t="s">
        <v>28</v>
      </c>
      <c r="F208" t="s">
        <v>34</v>
      </c>
      <c r="G208" t="s">
        <v>87</v>
      </c>
      <c r="H208" t="s">
        <v>31</v>
      </c>
      <c r="I208" t="s">
        <v>32</v>
      </c>
      <c r="J208">
        <v>113</v>
      </c>
      <c r="K208">
        <v>199.6</v>
      </c>
      <c r="L208">
        <v>69.599999999999994</v>
      </c>
      <c r="M208">
        <v>52.8</v>
      </c>
      <c r="N208">
        <v>4066</v>
      </c>
      <c r="O208" t="s">
        <v>45</v>
      </c>
      <c r="P208" t="s">
        <v>51</v>
      </c>
      <c r="Q208">
        <v>258</v>
      </c>
      <c r="R208" t="s">
        <v>35</v>
      </c>
      <c r="S208">
        <v>3.63</v>
      </c>
      <c r="T208">
        <v>4.17</v>
      </c>
      <c r="U208">
        <v>8.1</v>
      </c>
      <c r="V208">
        <v>176</v>
      </c>
      <c r="W208">
        <v>4750</v>
      </c>
      <c r="X208">
        <v>15</v>
      </c>
      <c r="Y208">
        <v>19</v>
      </c>
      <c r="Z208" t="s">
        <v>40</v>
      </c>
    </row>
    <row r="210" spans="1:25" x14ac:dyDescent="0.25">
      <c r="A210" t="s">
        <v>94</v>
      </c>
    </row>
    <row r="211" spans="1:25" x14ac:dyDescent="0.25">
      <c r="A211">
        <f t="shared" ref="A211:Y211" si="0">MEDIAN(A1:A207)</f>
        <v>1</v>
      </c>
      <c r="B211">
        <f t="shared" si="0"/>
        <v>118.5</v>
      </c>
      <c r="C211" t="e">
        <f t="shared" si="0"/>
        <v>#NUM!</v>
      </c>
      <c r="D211" t="e">
        <f t="shared" si="0"/>
        <v>#NUM!</v>
      </c>
      <c r="E211" t="e">
        <f t="shared" si="0"/>
        <v>#NUM!</v>
      </c>
      <c r="F211" t="e">
        <f t="shared" si="0"/>
        <v>#NUM!</v>
      </c>
      <c r="G211" t="e">
        <f t="shared" si="0"/>
        <v>#NUM!</v>
      </c>
      <c r="H211" t="e">
        <f t="shared" si="0"/>
        <v>#NUM!</v>
      </c>
      <c r="I211" t="e">
        <f t="shared" si="0"/>
        <v>#NUM!</v>
      </c>
      <c r="J211">
        <f t="shared" si="0"/>
        <v>96.95</v>
      </c>
      <c r="K211">
        <f t="shared" si="0"/>
        <v>173.2</v>
      </c>
      <c r="L211">
        <f t="shared" si="0"/>
        <v>65.5</v>
      </c>
      <c r="M211">
        <f t="shared" si="0"/>
        <v>54.1</v>
      </c>
      <c r="N211">
        <f t="shared" si="0"/>
        <v>2414</v>
      </c>
      <c r="O211" t="e">
        <f t="shared" si="0"/>
        <v>#NUM!</v>
      </c>
      <c r="P211" t="e">
        <f t="shared" si="0"/>
        <v>#NUM!</v>
      </c>
      <c r="Q211">
        <f t="shared" si="0"/>
        <v>119.5</v>
      </c>
      <c r="R211" t="e">
        <f t="shared" si="0"/>
        <v>#NUM!</v>
      </c>
      <c r="S211">
        <f t="shared" si="0"/>
        <v>3.31</v>
      </c>
      <c r="T211">
        <f t="shared" si="0"/>
        <v>3.29</v>
      </c>
      <c r="U211">
        <f t="shared" si="0"/>
        <v>9</v>
      </c>
      <c r="V211">
        <f t="shared" si="0"/>
        <v>95</v>
      </c>
      <c r="W211">
        <f t="shared" si="0"/>
        <v>5200</v>
      </c>
      <c r="X211">
        <f t="shared" si="0"/>
        <v>24</v>
      </c>
      <c r="Y211">
        <f t="shared" si="0"/>
        <v>30</v>
      </c>
    </row>
  </sheetData>
  <sortState ref="A2:Z208">
    <sortCondition ref="N2:N208"/>
    <sortCondition ref="C2:C208"/>
    <sortCondition ref="G2:G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4"/>
  <sheetViews>
    <sheetView rightToLeft="1" topLeftCell="D58" zoomScale="85" zoomScaleNormal="85" workbookViewId="0">
      <selection activeCell="D85" sqref="A85:XFD8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62</v>
      </c>
      <c r="B2" t="s">
        <v>62</v>
      </c>
      <c r="C2" t="s">
        <v>85</v>
      </c>
      <c r="D2" t="s">
        <v>27</v>
      </c>
      <c r="E2" t="s">
        <v>28</v>
      </c>
      <c r="F2" t="s">
        <v>34</v>
      </c>
      <c r="G2" t="s">
        <v>87</v>
      </c>
      <c r="H2" t="s">
        <v>42</v>
      </c>
      <c r="I2" t="s">
        <v>32</v>
      </c>
      <c r="J2" t="s">
        <v>62</v>
      </c>
      <c r="K2" t="s">
        <v>62</v>
      </c>
      <c r="L2" t="s">
        <v>62</v>
      </c>
      <c r="M2" t="s">
        <v>62</v>
      </c>
      <c r="N2" t="s">
        <v>95</v>
      </c>
      <c r="O2" t="s">
        <v>33</v>
      </c>
      <c r="P2" t="s">
        <v>34</v>
      </c>
      <c r="Q2" t="s">
        <v>95</v>
      </c>
      <c r="R2" t="s">
        <v>35</v>
      </c>
      <c r="S2" t="s">
        <v>95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s="1" t="s">
        <v>62</v>
      </c>
    </row>
    <row r="3" spans="1:26" x14ac:dyDescent="0.25">
      <c r="A3" t="s">
        <v>95</v>
      </c>
      <c r="B3" s="1" t="s">
        <v>62</v>
      </c>
      <c r="C3" t="s">
        <v>91</v>
      </c>
      <c r="D3" t="s">
        <v>27</v>
      </c>
      <c r="E3" t="s">
        <v>28</v>
      </c>
      <c r="F3" t="s">
        <v>34</v>
      </c>
      <c r="G3" t="s">
        <v>87</v>
      </c>
      <c r="H3" t="s">
        <v>31</v>
      </c>
      <c r="I3" t="s">
        <v>32</v>
      </c>
      <c r="J3" t="s">
        <v>62</v>
      </c>
      <c r="K3" t="s">
        <v>62</v>
      </c>
      <c r="L3" t="s">
        <v>95</v>
      </c>
      <c r="M3" t="s">
        <v>62</v>
      </c>
      <c r="N3" t="s">
        <v>95</v>
      </c>
      <c r="O3" t="s">
        <v>33</v>
      </c>
      <c r="P3" t="s">
        <v>34</v>
      </c>
      <c r="Q3" t="s">
        <v>95</v>
      </c>
      <c r="R3" t="s">
        <v>35</v>
      </c>
      <c r="S3" t="s">
        <v>62</v>
      </c>
      <c r="T3" t="s">
        <v>95</v>
      </c>
      <c r="U3" t="s">
        <v>95</v>
      </c>
      <c r="V3" t="s">
        <v>62</v>
      </c>
      <c r="W3" t="s">
        <v>62</v>
      </c>
      <c r="X3" t="s">
        <v>95</v>
      </c>
      <c r="Y3" t="s">
        <v>95</v>
      </c>
      <c r="Z3" t="s">
        <v>62</v>
      </c>
    </row>
    <row r="4" spans="1:26" x14ac:dyDescent="0.25">
      <c r="A4" t="s">
        <v>62</v>
      </c>
      <c r="B4" s="1" t="s">
        <v>62</v>
      </c>
      <c r="C4" t="s">
        <v>91</v>
      </c>
      <c r="D4" t="s">
        <v>27</v>
      </c>
      <c r="E4" t="s">
        <v>28</v>
      </c>
      <c r="F4" t="s">
        <v>29</v>
      </c>
      <c r="G4" t="s">
        <v>87</v>
      </c>
      <c r="H4" t="s">
        <v>31</v>
      </c>
      <c r="I4" t="s">
        <v>32</v>
      </c>
      <c r="J4" t="s">
        <v>62</v>
      </c>
      <c r="K4" t="s">
        <v>62</v>
      </c>
      <c r="L4" t="s">
        <v>95</v>
      </c>
      <c r="M4" t="s">
        <v>62</v>
      </c>
      <c r="N4" t="s">
        <v>95</v>
      </c>
      <c r="O4" t="s">
        <v>33</v>
      </c>
      <c r="P4" t="s">
        <v>34</v>
      </c>
      <c r="Q4" t="s">
        <v>95</v>
      </c>
      <c r="R4" t="s">
        <v>35</v>
      </c>
      <c r="S4" t="s">
        <v>62</v>
      </c>
      <c r="T4" t="s">
        <v>95</v>
      </c>
      <c r="U4" t="s">
        <v>95</v>
      </c>
      <c r="V4" t="s">
        <v>62</v>
      </c>
      <c r="W4" t="s">
        <v>62</v>
      </c>
      <c r="X4" t="s">
        <v>95</v>
      </c>
      <c r="Y4" t="s">
        <v>95</v>
      </c>
      <c r="Z4" s="1" t="s">
        <v>62</v>
      </c>
    </row>
    <row r="5" spans="1:26" x14ac:dyDescent="0.25">
      <c r="A5" t="s">
        <v>62</v>
      </c>
      <c r="B5" t="s">
        <v>95</v>
      </c>
      <c r="C5" t="s">
        <v>67</v>
      </c>
      <c r="D5" t="s">
        <v>27</v>
      </c>
      <c r="E5" t="s">
        <v>28</v>
      </c>
      <c r="F5" t="s">
        <v>29</v>
      </c>
      <c r="G5" t="s">
        <v>61</v>
      </c>
      <c r="H5" t="s">
        <v>42</v>
      </c>
      <c r="I5" t="s">
        <v>32</v>
      </c>
      <c r="J5" t="s">
        <v>95</v>
      </c>
      <c r="K5" t="s">
        <v>95</v>
      </c>
      <c r="L5" t="s">
        <v>95</v>
      </c>
      <c r="M5" t="s">
        <v>95</v>
      </c>
      <c r="N5" t="s">
        <v>95</v>
      </c>
      <c r="O5" t="s">
        <v>33</v>
      </c>
      <c r="P5" t="s">
        <v>34</v>
      </c>
      <c r="Q5" t="s">
        <v>95</v>
      </c>
      <c r="R5" t="s">
        <v>60</v>
      </c>
      <c r="S5" t="s">
        <v>95</v>
      </c>
      <c r="T5" t="s">
        <v>95</v>
      </c>
      <c r="U5" t="s">
        <v>62</v>
      </c>
      <c r="V5" t="s">
        <v>95</v>
      </c>
      <c r="W5" t="s">
        <v>62</v>
      </c>
      <c r="X5" t="s">
        <v>62</v>
      </c>
      <c r="Y5" t="s">
        <v>62</v>
      </c>
      <c r="Z5" t="s">
        <v>95</v>
      </c>
    </row>
    <row r="6" spans="1:26" x14ac:dyDescent="0.25">
      <c r="A6" t="s">
        <v>62</v>
      </c>
      <c r="B6" t="s">
        <v>62</v>
      </c>
      <c r="C6" t="s">
        <v>67</v>
      </c>
      <c r="D6" t="s">
        <v>27</v>
      </c>
      <c r="E6" t="s">
        <v>28</v>
      </c>
      <c r="F6" t="s">
        <v>29</v>
      </c>
      <c r="G6" t="s">
        <v>61</v>
      </c>
      <c r="H6" t="s">
        <v>42</v>
      </c>
      <c r="I6" t="s">
        <v>32</v>
      </c>
      <c r="J6" t="s">
        <v>95</v>
      </c>
      <c r="K6" t="s">
        <v>95</v>
      </c>
      <c r="L6" t="s">
        <v>95</v>
      </c>
      <c r="M6" t="s">
        <v>95</v>
      </c>
      <c r="N6" t="s">
        <v>95</v>
      </c>
      <c r="O6" t="s">
        <v>74</v>
      </c>
      <c r="P6" t="s">
        <v>75</v>
      </c>
      <c r="Q6" t="s">
        <v>95</v>
      </c>
      <c r="R6" t="s">
        <v>60</v>
      </c>
      <c r="S6" t="s">
        <v>95</v>
      </c>
      <c r="T6" t="s">
        <v>95</v>
      </c>
      <c r="U6" t="s">
        <v>62</v>
      </c>
      <c r="V6" t="s">
        <v>95</v>
      </c>
      <c r="W6" t="s">
        <v>95</v>
      </c>
      <c r="X6" t="s">
        <v>62</v>
      </c>
      <c r="Y6" t="s">
        <v>62</v>
      </c>
      <c r="Z6" t="s">
        <v>95</v>
      </c>
    </row>
    <row r="7" spans="1:26" x14ac:dyDescent="0.25">
      <c r="A7" t="s">
        <v>62</v>
      </c>
      <c r="B7" t="s">
        <v>95</v>
      </c>
      <c r="C7" t="s">
        <v>71</v>
      </c>
      <c r="D7" t="s">
        <v>27</v>
      </c>
      <c r="E7" t="s">
        <v>53</v>
      </c>
      <c r="F7" t="s">
        <v>29</v>
      </c>
      <c r="G7" t="s">
        <v>61</v>
      </c>
      <c r="H7" t="s">
        <v>42</v>
      </c>
      <c r="I7" t="s">
        <v>32</v>
      </c>
      <c r="J7" t="s">
        <v>95</v>
      </c>
      <c r="K7" t="s">
        <v>95</v>
      </c>
      <c r="L7" t="s">
        <v>95</v>
      </c>
      <c r="M7" t="s">
        <v>95</v>
      </c>
      <c r="N7" t="s">
        <v>95</v>
      </c>
      <c r="O7" t="s">
        <v>33</v>
      </c>
      <c r="P7" t="s">
        <v>34</v>
      </c>
      <c r="Q7" t="s">
        <v>95</v>
      </c>
      <c r="R7" t="s">
        <v>35</v>
      </c>
      <c r="S7" t="s">
        <v>95</v>
      </c>
      <c r="T7" t="s">
        <v>62</v>
      </c>
      <c r="U7" t="s">
        <v>95</v>
      </c>
      <c r="V7" t="s">
        <v>62</v>
      </c>
      <c r="W7" t="s">
        <v>62</v>
      </c>
      <c r="X7" t="s">
        <v>62</v>
      </c>
      <c r="Y7" t="s">
        <v>62</v>
      </c>
      <c r="Z7" t="s">
        <v>95</v>
      </c>
    </row>
    <row r="8" spans="1:26" x14ac:dyDescent="0.25">
      <c r="A8" t="s">
        <v>62</v>
      </c>
      <c r="B8" t="s">
        <v>62</v>
      </c>
      <c r="C8" t="s">
        <v>71</v>
      </c>
      <c r="D8" t="s">
        <v>27</v>
      </c>
      <c r="E8" t="s">
        <v>53</v>
      </c>
      <c r="F8" t="s">
        <v>34</v>
      </c>
      <c r="G8" t="s">
        <v>87</v>
      </c>
      <c r="H8" t="s">
        <v>42</v>
      </c>
      <c r="I8" t="s">
        <v>32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33</v>
      </c>
      <c r="P8" t="s">
        <v>34</v>
      </c>
      <c r="Q8" t="s">
        <v>95</v>
      </c>
      <c r="R8" t="s">
        <v>35</v>
      </c>
      <c r="S8" t="s">
        <v>95</v>
      </c>
      <c r="T8" t="s">
        <v>62</v>
      </c>
      <c r="U8" t="s">
        <v>95</v>
      </c>
      <c r="V8" t="s">
        <v>62</v>
      </c>
      <c r="W8" t="s">
        <v>62</v>
      </c>
      <c r="X8" t="s">
        <v>62</v>
      </c>
      <c r="Y8" t="s">
        <v>62</v>
      </c>
      <c r="Z8" t="s">
        <v>95</v>
      </c>
    </row>
    <row r="9" spans="1:26" x14ac:dyDescent="0.25">
      <c r="A9" t="s">
        <v>62</v>
      </c>
      <c r="B9" t="s">
        <v>62</v>
      </c>
      <c r="C9" t="s">
        <v>71</v>
      </c>
      <c r="D9" t="s">
        <v>27</v>
      </c>
      <c r="E9" t="s">
        <v>53</v>
      </c>
      <c r="F9" t="s">
        <v>29</v>
      </c>
      <c r="G9" t="s">
        <v>87</v>
      </c>
      <c r="H9" t="s">
        <v>42</v>
      </c>
      <c r="I9" t="s">
        <v>32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33</v>
      </c>
      <c r="P9" t="s">
        <v>34</v>
      </c>
      <c r="Q9" t="s">
        <v>95</v>
      </c>
      <c r="R9" t="s">
        <v>35</v>
      </c>
      <c r="S9" t="s">
        <v>95</v>
      </c>
      <c r="T9" t="s">
        <v>62</v>
      </c>
      <c r="U9" t="s">
        <v>95</v>
      </c>
      <c r="V9" t="s">
        <v>62</v>
      </c>
      <c r="W9" t="s">
        <v>62</v>
      </c>
      <c r="X9" t="s">
        <v>62</v>
      </c>
      <c r="Y9" t="s">
        <v>62</v>
      </c>
      <c r="Z9" t="s">
        <v>95</v>
      </c>
    </row>
    <row r="10" spans="1:26" x14ac:dyDescent="0.25">
      <c r="A10" t="s">
        <v>95</v>
      </c>
      <c r="B10" t="s">
        <v>95</v>
      </c>
      <c r="C10" t="s">
        <v>68</v>
      </c>
      <c r="D10" t="s">
        <v>27</v>
      </c>
      <c r="E10" t="s">
        <v>28</v>
      </c>
      <c r="F10" t="s">
        <v>29</v>
      </c>
      <c r="G10" t="s">
        <v>61</v>
      </c>
      <c r="H10" t="s">
        <v>42</v>
      </c>
      <c r="I10" t="s">
        <v>32</v>
      </c>
      <c r="J10" t="s">
        <v>95</v>
      </c>
      <c r="K10" t="s">
        <v>95</v>
      </c>
      <c r="L10" t="s">
        <v>95</v>
      </c>
      <c r="M10" t="s">
        <v>95</v>
      </c>
      <c r="N10" t="s">
        <v>95</v>
      </c>
      <c r="O10" t="s">
        <v>33</v>
      </c>
      <c r="P10" t="s">
        <v>34</v>
      </c>
      <c r="Q10" t="s">
        <v>95</v>
      </c>
      <c r="R10" t="s">
        <v>69</v>
      </c>
      <c r="S10" t="s">
        <v>95</v>
      </c>
      <c r="T10" t="s">
        <v>62</v>
      </c>
      <c r="U10" t="s">
        <v>62</v>
      </c>
      <c r="V10" t="s">
        <v>95</v>
      </c>
      <c r="W10" t="s">
        <v>62</v>
      </c>
      <c r="X10" t="s">
        <v>62</v>
      </c>
      <c r="Y10" t="s">
        <v>62</v>
      </c>
      <c r="Z10" t="s">
        <v>95</v>
      </c>
    </row>
    <row r="11" spans="1:26" x14ac:dyDescent="0.25">
      <c r="A11" t="s">
        <v>95</v>
      </c>
      <c r="B11" t="s">
        <v>95</v>
      </c>
      <c r="C11" t="s">
        <v>68</v>
      </c>
      <c r="D11" t="s">
        <v>27</v>
      </c>
      <c r="E11" t="s">
        <v>28</v>
      </c>
      <c r="F11" t="s">
        <v>29</v>
      </c>
      <c r="G11" t="s">
        <v>61</v>
      </c>
      <c r="H11" t="s">
        <v>42</v>
      </c>
      <c r="I11" t="s">
        <v>32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33</v>
      </c>
      <c r="P11" t="s">
        <v>34</v>
      </c>
      <c r="Q11" t="s">
        <v>95</v>
      </c>
      <c r="R11" t="s">
        <v>69</v>
      </c>
      <c r="S11" t="s">
        <v>95</v>
      </c>
      <c r="T11" t="s">
        <v>62</v>
      </c>
      <c r="U11" t="s">
        <v>62</v>
      </c>
      <c r="V11" t="s">
        <v>95</v>
      </c>
      <c r="W11" t="s">
        <v>62</v>
      </c>
      <c r="X11" t="s">
        <v>62</v>
      </c>
      <c r="Y11" t="s">
        <v>62</v>
      </c>
      <c r="Z11" t="s">
        <v>95</v>
      </c>
    </row>
    <row r="12" spans="1:26" x14ac:dyDescent="0.25">
      <c r="A12" t="s">
        <v>62</v>
      </c>
      <c r="B12" t="s">
        <v>95</v>
      </c>
      <c r="C12" t="s">
        <v>68</v>
      </c>
      <c r="D12" t="s">
        <v>27</v>
      </c>
      <c r="E12" t="s">
        <v>28</v>
      </c>
      <c r="F12" t="s">
        <v>29</v>
      </c>
      <c r="G12" t="s">
        <v>61</v>
      </c>
      <c r="H12" t="s">
        <v>42</v>
      </c>
      <c r="I12" t="s">
        <v>32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33</v>
      </c>
      <c r="P12" t="s">
        <v>34</v>
      </c>
      <c r="Q12" t="s">
        <v>95</v>
      </c>
      <c r="R12" t="s">
        <v>69</v>
      </c>
      <c r="S12" t="s">
        <v>95</v>
      </c>
      <c r="T12" t="s">
        <v>62</v>
      </c>
      <c r="U12" t="s">
        <v>62</v>
      </c>
      <c r="V12" t="s">
        <v>95</v>
      </c>
      <c r="W12" t="s">
        <v>62</v>
      </c>
      <c r="X12" t="s">
        <v>62</v>
      </c>
      <c r="Y12" t="s">
        <v>62</v>
      </c>
      <c r="Z12" t="s">
        <v>95</v>
      </c>
    </row>
    <row r="13" spans="1:26" x14ac:dyDescent="0.25">
      <c r="A13" t="s">
        <v>62</v>
      </c>
      <c r="B13" t="s">
        <v>95</v>
      </c>
      <c r="C13" t="s">
        <v>68</v>
      </c>
      <c r="D13" t="s">
        <v>27</v>
      </c>
      <c r="E13" t="s">
        <v>28</v>
      </c>
      <c r="F13" t="s">
        <v>29</v>
      </c>
      <c r="G13" t="s">
        <v>61</v>
      </c>
      <c r="H13" t="s">
        <v>42</v>
      </c>
      <c r="I13" t="s">
        <v>32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33</v>
      </c>
      <c r="P13" t="s">
        <v>34</v>
      </c>
      <c r="Q13" t="s">
        <v>95</v>
      </c>
      <c r="R13" t="s">
        <v>69</v>
      </c>
      <c r="S13" t="s">
        <v>95</v>
      </c>
      <c r="T13" t="s">
        <v>62</v>
      </c>
      <c r="U13" t="s">
        <v>62</v>
      </c>
      <c r="V13" t="s">
        <v>95</v>
      </c>
      <c r="W13" t="s">
        <v>62</v>
      </c>
      <c r="X13" t="s">
        <v>62</v>
      </c>
      <c r="Y13" t="s">
        <v>62</v>
      </c>
      <c r="Z13" t="s">
        <v>95</v>
      </c>
    </row>
    <row r="14" spans="1:26" x14ac:dyDescent="0.25">
      <c r="A14" t="s">
        <v>62</v>
      </c>
      <c r="B14" t="s">
        <v>95</v>
      </c>
      <c r="C14" t="s">
        <v>68</v>
      </c>
      <c r="D14" t="s">
        <v>27</v>
      </c>
      <c r="E14" t="s">
        <v>28</v>
      </c>
      <c r="F14" t="s">
        <v>29</v>
      </c>
      <c r="G14" t="s">
        <v>61</v>
      </c>
      <c r="H14" t="s">
        <v>42</v>
      </c>
      <c r="I14" t="s">
        <v>32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33</v>
      </c>
      <c r="P14" t="s">
        <v>34</v>
      </c>
      <c r="Q14" t="s">
        <v>95</v>
      </c>
      <c r="R14" t="s">
        <v>69</v>
      </c>
      <c r="S14" t="s">
        <v>95</v>
      </c>
      <c r="T14" t="s">
        <v>95</v>
      </c>
      <c r="U14" t="s">
        <v>62</v>
      </c>
      <c r="V14" t="s">
        <v>95</v>
      </c>
      <c r="W14" t="s">
        <v>62</v>
      </c>
      <c r="X14" t="s">
        <v>62</v>
      </c>
      <c r="Y14" t="s">
        <v>62</v>
      </c>
      <c r="Z14" t="s">
        <v>95</v>
      </c>
    </row>
    <row r="15" spans="1:26" x14ac:dyDescent="0.25">
      <c r="A15" t="s">
        <v>62</v>
      </c>
      <c r="B15" t="s">
        <v>95</v>
      </c>
      <c r="C15" t="s">
        <v>68</v>
      </c>
      <c r="D15" t="s">
        <v>27</v>
      </c>
      <c r="E15" t="s">
        <v>28</v>
      </c>
      <c r="F15" t="s">
        <v>29</v>
      </c>
      <c r="G15" t="s">
        <v>87</v>
      </c>
      <c r="H15" t="s">
        <v>42</v>
      </c>
      <c r="I15" t="s">
        <v>32</v>
      </c>
      <c r="J15" t="s">
        <v>95</v>
      </c>
      <c r="K15" t="s">
        <v>95</v>
      </c>
      <c r="L15" t="s">
        <v>62</v>
      </c>
      <c r="M15" t="s">
        <v>95</v>
      </c>
      <c r="N15" t="s">
        <v>95</v>
      </c>
      <c r="O15" t="s">
        <v>33</v>
      </c>
      <c r="P15" t="s">
        <v>34</v>
      </c>
      <c r="Q15" t="s">
        <v>95</v>
      </c>
      <c r="R15" t="s">
        <v>60</v>
      </c>
      <c r="S15" t="s">
        <v>95</v>
      </c>
      <c r="T15" t="s">
        <v>62</v>
      </c>
      <c r="U15" t="s">
        <v>62</v>
      </c>
      <c r="V15" t="s">
        <v>62</v>
      </c>
      <c r="W15" t="s">
        <v>62</v>
      </c>
      <c r="X15" t="s">
        <v>62</v>
      </c>
      <c r="Y15" t="s">
        <v>62</v>
      </c>
      <c r="Z15" t="s">
        <v>62</v>
      </c>
    </row>
    <row r="16" spans="1:26" x14ac:dyDescent="0.25">
      <c r="A16" t="s">
        <v>95</v>
      </c>
      <c r="B16" t="s">
        <v>95</v>
      </c>
      <c r="C16" t="s">
        <v>68</v>
      </c>
      <c r="D16" t="s">
        <v>27</v>
      </c>
      <c r="E16" t="s">
        <v>28</v>
      </c>
      <c r="F16" t="s">
        <v>34</v>
      </c>
      <c r="G16" t="s">
        <v>87</v>
      </c>
      <c r="H16" t="s">
        <v>42</v>
      </c>
      <c r="I16" t="s">
        <v>32</v>
      </c>
      <c r="J16" t="s">
        <v>95</v>
      </c>
      <c r="K16" t="s">
        <v>62</v>
      </c>
      <c r="L16" t="s">
        <v>95</v>
      </c>
      <c r="M16" t="s">
        <v>62</v>
      </c>
      <c r="N16" t="s">
        <v>95</v>
      </c>
      <c r="O16" t="s">
        <v>33</v>
      </c>
      <c r="P16" t="s">
        <v>34</v>
      </c>
      <c r="Q16" t="s">
        <v>95</v>
      </c>
      <c r="R16" t="s">
        <v>69</v>
      </c>
      <c r="S16" t="s">
        <v>95</v>
      </c>
      <c r="T16" t="s">
        <v>62</v>
      </c>
      <c r="U16" t="s">
        <v>62</v>
      </c>
      <c r="V16" t="s">
        <v>95</v>
      </c>
      <c r="W16" t="s">
        <v>62</v>
      </c>
      <c r="X16" t="s">
        <v>62</v>
      </c>
      <c r="Y16" t="s">
        <v>62</v>
      </c>
      <c r="Z16" t="s">
        <v>95</v>
      </c>
    </row>
    <row r="17" spans="1:26" x14ac:dyDescent="0.25">
      <c r="A17" t="s">
        <v>95</v>
      </c>
      <c r="B17" t="s">
        <v>95</v>
      </c>
      <c r="C17" t="s">
        <v>68</v>
      </c>
      <c r="D17" t="s">
        <v>27</v>
      </c>
      <c r="E17" t="s">
        <v>28</v>
      </c>
      <c r="F17" t="s">
        <v>34</v>
      </c>
      <c r="G17" t="s">
        <v>87</v>
      </c>
      <c r="H17" t="s">
        <v>42</v>
      </c>
      <c r="I17" t="s">
        <v>32</v>
      </c>
      <c r="J17" t="s">
        <v>95</v>
      </c>
      <c r="K17" t="s">
        <v>62</v>
      </c>
      <c r="L17" t="s">
        <v>95</v>
      </c>
      <c r="M17" t="s">
        <v>62</v>
      </c>
      <c r="N17" t="s">
        <v>95</v>
      </c>
      <c r="O17" t="s">
        <v>33</v>
      </c>
      <c r="P17" t="s">
        <v>34</v>
      </c>
      <c r="Q17" t="s">
        <v>95</v>
      </c>
      <c r="R17" t="s">
        <v>69</v>
      </c>
      <c r="S17" t="s">
        <v>95</v>
      </c>
      <c r="T17" t="s">
        <v>62</v>
      </c>
      <c r="U17" t="s">
        <v>62</v>
      </c>
      <c r="V17" t="s">
        <v>95</v>
      </c>
      <c r="W17" t="s">
        <v>62</v>
      </c>
      <c r="X17" t="s">
        <v>62</v>
      </c>
      <c r="Y17" t="s">
        <v>62</v>
      </c>
      <c r="Z17" t="s">
        <v>95</v>
      </c>
    </row>
    <row r="18" spans="1:26" x14ac:dyDescent="0.25">
      <c r="A18" t="s">
        <v>95</v>
      </c>
      <c r="B18" t="s">
        <v>95</v>
      </c>
      <c r="C18" t="s">
        <v>68</v>
      </c>
      <c r="D18" t="s">
        <v>27</v>
      </c>
      <c r="E18" t="s">
        <v>28</v>
      </c>
      <c r="F18" t="s">
        <v>34</v>
      </c>
      <c r="G18" t="s">
        <v>87</v>
      </c>
      <c r="H18" t="s">
        <v>42</v>
      </c>
      <c r="I18" t="s">
        <v>32</v>
      </c>
      <c r="J18" t="s">
        <v>95</v>
      </c>
      <c r="K18" t="s">
        <v>95</v>
      </c>
      <c r="L18" t="s">
        <v>95</v>
      </c>
      <c r="M18" t="s">
        <v>62</v>
      </c>
      <c r="N18" t="s">
        <v>95</v>
      </c>
      <c r="O18" t="s">
        <v>33</v>
      </c>
      <c r="P18" t="s">
        <v>34</v>
      </c>
      <c r="Q18" t="s">
        <v>95</v>
      </c>
      <c r="R18" t="s">
        <v>69</v>
      </c>
      <c r="S18" t="s">
        <v>95</v>
      </c>
      <c r="T18" t="s">
        <v>62</v>
      </c>
      <c r="U18" t="s">
        <v>62</v>
      </c>
      <c r="V18" t="s">
        <v>95</v>
      </c>
      <c r="W18" t="s">
        <v>62</v>
      </c>
      <c r="X18" t="s">
        <v>62</v>
      </c>
      <c r="Y18" t="s">
        <v>62</v>
      </c>
      <c r="Z18" t="s">
        <v>95</v>
      </c>
    </row>
    <row r="19" spans="1:26" x14ac:dyDescent="0.25">
      <c r="A19" t="s">
        <v>95</v>
      </c>
      <c r="B19" t="s">
        <v>95</v>
      </c>
      <c r="C19" t="s">
        <v>68</v>
      </c>
      <c r="D19" t="s">
        <v>27</v>
      </c>
      <c r="E19" t="s">
        <v>28</v>
      </c>
      <c r="F19" t="s">
        <v>34</v>
      </c>
      <c r="G19" t="s">
        <v>93</v>
      </c>
      <c r="H19" t="s">
        <v>42</v>
      </c>
      <c r="I19" t="s">
        <v>32</v>
      </c>
      <c r="J19" t="s">
        <v>95</v>
      </c>
      <c r="K19" t="s">
        <v>95</v>
      </c>
      <c r="L19" t="s">
        <v>95</v>
      </c>
      <c r="M19" t="s">
        <v>62</v>
      </c>
      <c r="N19" t="s">
        <v>95</v>
      </c>
      <c r="O19" t="s">
        <v>33</v>
      </c>
      <c r="P19" t="s">
        <v>34</v>
      </c>
      <c r="Q19" t="s">
        <v>95</v>
      </c>
      <c r="R19" t="s">
        <v>69</v>
      </c>
      <c r="S19" t="s">
        <v>95</v>
      </c>
      <c r="T19" t="s">
        <v>62</v>
      </c>
      <c r="U19" t="s">
        <v>62</v>
      </c>
      <c r="V19" t="s">
        <v>95</v>
      </c>
      <c r="W19" t="s">
        <v>62</v>
      </c>
      <c r="X19" t="s">
        <v>62</v>
      </c>
      <c r="Y19" t="s">
        <v>62</v>
      </c>
      <c r="Z19" t="s">
        <v>95</v>
      </c>
    </row>
    <row r="20" spans="1:26" x14ac:dyDescent="0.25">
      <c r="A20" t="s">
        <v>95</v>
      </c>
      <c r="B20" s="1" t="s">
        <v>62</v>
      </c>
      <c r="C20" t="s">
        <v>82</v>
      </c>
      <c r="D20" t="s">
        <v>27</v>
      </c>
      <c r="E20" t="s">
        <v>28</v>
      </c>
      <c r="F20" t="s">
        <v>34</v>
      </c>
      <c r="G20" t="s">
        <v>87</v>
      </c>
      <c r="H20" t="s">
        <v>31</v>
      </c>
      <c r="I20" t="s">
        <v>32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33</v>
      </c>
      <c r="P20" t="s">
        <v>34</v>
      </c>
      <c r="Q20" t="s">
        <v>95</v>
      </c>
      <c r="R20" t="s">
        <v>60</v>
      </c>
      <c r="S20" t="s">
        <v>62</v>
      </c>
      <c r="T20" t="s">
        <v>95</v>
      </c>
      <c r="U20" t="s">
        <v>95</v>
      </c>
      <c r="V20" t="s">
        <v>95</v>
      </c>
      <c r="W20" t="s">
        <v>95</v>
      </c>
      <c r="X20" t="s">
        <v>62</v>
      </c>
      <c r="Y20" t="s">
        <v>95</v>
      </c>
      <c r="Z20" t="s">
        <v>95</v>
      </c>
    </row>
    <row r="21" spans="1:26" x14ac:dyDescent="0.25">
      <c r="A21" t="s">
        <v>62</v>
      </c>
      <c r="B21" s="1" t="s">
        <v>62</v>
      </c>
      <c r="C21" t="s">
        <v>70</v>
      </c>
      <c r="D21" t="s">
        <v>27</v>
      </c>
      <c r="E21" t="s">
        <v>28</v>
      </c>
      <c r="F21" t="s">
        <v>29</v>
      </c>
      <c r="G21" t="s">
        <v>61</v>
      </c>
      <c r="H21" t="s">
        <v>31</v>
      </c>
      <c r="I21" t="s">
        <v>32</v>
      </c>
      <c r="J21" t="s">
        <v>95</v>
      </c>
      <c r="K21" t="s">
        <v>95</v>
      </c>
      <c r="L21" t="s">
        <v>62</v>
      </c>
      <c r="M21" t="s">
        <v>95</v>
      </c>
      <c r="N21" t="s">
        <v>95</v>
      </c>
      <c r="O21" t="s">
        <v>77</v>
      </c>
      <c r="P21" t="s">
        <v>29</v>
      </c>
      <c r="Q21" t="s">
        <v>95</v>
      </c>
      <c r="R21" t="s">
        <v>78</v>
      </c>
      <c r="S21" t="s">
        <v>62</v>
      </c>
      <c r="T21" t="s">
        <v>95</v>
      </c>
      <c r="U21" t="s">
        <v>62</v>
      </c>
      <c r="V21" t="s">
        <v>62</v>
      </c>
      <c r="W21" t="s">
        <v>62</v>
      </c>
      <c r="X21" t="s">
        <v>95</v>
      </c>
      <c r="Y21" t="s">
        <v>95</v>
      </c>
      <c r="Z21" s="1" t="s">
        <v>62</v>
      </c>
    </row>
    <row r="22" spans="1:26" x14ac:dyDescent="0.25">
      <c r="A22" t="s">
        <v>62</v>
      </c>
      <c r="B22" s="1" t="s">
        <v>62</v>
      </c>
      <c r="C22" t="s">
        <v>70</v>
      </c>
      <c r="D22" t="s">
        <v>27</v>
      </c>
      <c r="E22" t="s">
        <v>28</v>
      </c>
      <c r="F22" t="s">
        <v>29</v>
      </c>
      <c r="G22" t="s">
        <v>61</v>
      </c>
      <c r="H22" t="s">
        <v>31</v>
      </c>
      <c r="I22" t="s">
        <v>32</v>
      </c>
      <c r="J22" t="s">
        <v>95</v>
      </c>
      <c r="K22" t="s">
        <v>95</v>
      </c>
      <c r="L22" t="s">
        <v>62</v>
      </c>
      <c r="M22" t="s">
        <v>95</v>
      </c>
      <c r="N22" t="s">
        <v>95</v>
      </c>
      <c r="O22" t="s">
        <v>77</v>
      </c>
      <c r="P22" t="s">
        <v>29</v>
      </c>
      <c r="Q22" t="s">
        <v>95</v>
      </c>
      <c r="R22" t="s">
        <v>78</v>
      </c>
      <c r="S22" t="s">
        <v>62</v>
      </c>
      <c r="T22" t="s">
        <v>95</v>
      </c>
      <c r="U22" t="s">
        <v>62</v>
      </c>
      <c r="V22" t="s">
        <v>62</v>
      </c>
      <c r="W22" t="s">
        <v>62</v>
      </c>
      <c r="X22" t="s">
        <v>95</v>
      </c>
      <c r="Y22" t="s">
        <v>95</v>
      </c>
      <c r="Z22" s="1" t="s">
        <v>62</v>
      </c>
    </row>
    <row r="23" spans="1:26" x14ac:dyDescent="0.25">
      <c r="A23" t="s">
        <v>62</v>
      </c>
      <c r="B23" t="s">
        <v>62</v>
      </c>
      <c r="C23" t="s">
        <v>70</v>
      </c>
      <c r="D23" t="s">
        <v>27</v>
      </c>
      <c r="E23" t="s">
        <v>28</v>
      </c>
      <c r="F23" t="s">
        <v>29</v>
      </c>
      <c r="G23" t="s">
        <v>61</v>
      </c>
      <c r="H23" t="s">
        <v>31</v>
      </c>
      <c r="I23" t="s">
        <v>32</v>
      </c>
      <c r="J23" t="s">
        <v>95</v>
      </c>
      <c r="K23" t="s">
        <v>95</v>
      </c>
      <c r="L23" t="s">
        <v>62</v>
      </c>
      <c r="M23" t="s">
        <v>95</v>
      </c>
      <c r="N23" t="s">
        <v>95</v>
      </c>
      <c r="O23" t="s">
        <v>77</v>
      </c>
      <c r="P23" t="s">
        <v>29</v>
      </c>
      <c r="Q23" t="s">
        <v>95</v>
      </c>
      <c r="R23" t="s">
        <v>78</v>
      </c>
      <c r="S23" t="s">
        <v>62</v>
      </c>
      <c r="T23" t="s">
        <v>62</v>
      </c>
      <c r="U23" t="s">
        <v>62</v>
      </c>
      <c r="V23" t="s">
        <v>62</v>
      </c>
      <c r="W23" t="s">
        <v>62</v>
      </c>
      <c r="X23" t="s">
        <v>95</v>
      </c>
      <c r="Y23" t="s">
        <v>95</v>
      </c>
      <c r="Z23" s="1" t="s">
        <v>62</v>
      </c>
    </row>
    <row r="24" spans="1:26" x14ac:dyDescent="0.25">
      <c r="A24" t="s">
        <v>62</v>
      </c>
      <c r="B24" t="s">
        <v>62</v>
      </c>
      <c r="C24" t="s">
        <v>70</v>
      </c>
      <c r="D24" t="s">
        <v>27</v>
      </c>
      <c r="E24" t="s">
        <v>28</v>
      </c>
      <c r="F24" t="s">
        <v>29</v>
      </c>
      <c r="G24" t="s">
        <v>61</v>
      </c>
      <c r="H24" t="s">
        <v>42</v>
      </c>
      <c r="I24" t="s">
        <v>32</v>
      </c>
      <c r="J24" t="s">
        <v>62</v>
      </c>
      <c r="K24" t="s">
        <v>62</v>
      </c>
      <c r="L24" t="s">
        <v>62</v>
      </c>
      <c r="M24" t="s">
        <v>95</v>
      </c>
      <c r="N24" t="s">
        <v>95</v>
      </c>
      <c r="O24" t="s">
        <v>33</v>
      </c>
      <c r="P24" t="s">
        <v>34</v>
      </c>
      <c r="Q24" t="s">
        <v>62</v>
      </c>
      <c r="R24" t="s">
        <v>60</v>
      </c>
      <c r="S24" t="s">
        <v>62</v>
      </c>
      <c r="T24" t="s">
        <v>62</v>
      </c>
      <c r="U24" t="s">
        <v>95</v>
      </c>
      <c r="V24" t="s">
        <v>95</v>
      </c>
      <c r="W24" t="s">
        <v>95</v>
      </c>
      <c r="X24" t="s">
        <v>62</v>
      </c>
      <c r="Y24" t="s">
        <v>62</v>
      </c>
      <c r="Z24" t="s">
        <v>95</v>
      </c>
    </row>
    <row r="25" spans="1:26" x14ac:dyDescent="0.25">
      <c r="A25" t="s">
        <v>62</v>
      </c>
      <c r="B25" t="s">
        <v>62</v>
      </c>
      <c r="C25" t="s">
        <v>70</v>
      </c>
      <c r="D25" t="s">
        <v>27</v>
      </c>
      <c r="E25" t="s">
        <v>28</v>
      </c>
      <c r="F25" t="s">
        <v>29</v>
      </c>
      <c r="G25" t="s">
        <v>61</v>
      </c>
      <c r="H25" t="s">
        <v>42</v>
      </c>
      <c r="I25" t="s">
        <v>32</v>
      </c>
      <c r="J25" t="s">
        <v>62</v>
      </c>
      <c r="K25" t="s">
        <v>62</v>
      </c>
      <c r="L25" t="s">
        <v>62</v>
      </c>
      <c r="M25" t="s">
        <v>95</v>
      </c>
      <c r="N25" t="s">
        <v>95</v>
      </c>
      <c r="O25" t="s">
        <v>33</v>
      </c>
      <c r="P25" t="s">
        <v>34</v>
      </c>
      <c r="Q25" t="s">
        <v>62</v>
      </c>
      <c r="R25" t="s">
        <v>60</v>
      </c>
      <c r="S25" t="s">
        <v>62</v>
      </c>
      <c r="T25" t="s">
        <v>62</v>
      </c>
      <c r="U25" t="s">
        <v>95</v>
      </c>
      <c r="V25" t="s">
        <v>95</v>
      </c>
      <c r="W25" t="s">
        <v>95</v>
      </c>
      <c r="X25" t="s">
        <v>62</v>
      </c>
      <c r="Y25" t="s">
        <v>62</v>
      </c>
      <c r="Z25" t="s">
        <v>62</v>
      </c>
    </row>
    <row r="26" spans="1:26" x14ac:dyDescent="0.25">
      <c r="A26" t="s">
        <v>95</v>
      </c>
      <c r="B26" t="s">
        <v>95</v>
      </c>
      <c r="C26" t="s">
        <v>70</v>
      </c>
      <c r="D26" t="s">
        <v>27</v>
      </c>
      <c r="E26" t="s">
        <v>28</v>
      </c>
      <c r="F26" t="s">
        <v>34</v>
      </c>
      <c r="G26" t="s">
        <v>87</v>
      </c>
      <c r="H26" t="s">
        <v>42</v>
      </c>
      <c r="I26" t="s">
        <v>32</v>
      </c>
      <c r="J26" t="s">
        <v>62</v>
      </c>
      <c r="K26" t="s">
        <v>62</v>
      </c>
      <c r="L26" t="s">
        <v>62</v>
      </c>
      <c r="M26" t="s">
        <v>62</v>
      </c>
      <c r="N26" t="s">
        <v>95</v>
      </c>
      <c r="O26" t="s">
        <v>33</v>
      </c>
      <c r="P26" t="s">
        <v>34</v>
      </c>
      <c r="Q26" t="s">
        <v>62</v>
      </c>
      <c r="R26" t="s">
        <v>60</v>
      </c>
      <c r="S26" t="s">
        <v>62</v>
      </c>
      <c r="T26" t="s">
        <v>62</v>
      </c>
      <c r="U26" t="s">
        <v>95</v>
      </c>
      <c r="V26" t="s">
        <v>95</v>
      </c>
      <c r="W26" t="s">
        <v>95</v>
      </c>
      <c r="X26" t="s">
        <v>62</v>
      </c>
      <c r="Y26" t="s">
        <v>62</v>
      </c>
      <c r="Z26" t="s">
        <v>95</v>
      </c>
    </row>
    <row r="27" spans="1:26" x14ac:dyDescent="0.25">
      <c r="A27" t="s">
        <v>95</v>
      </c>
      <c r="B27" t="s">
        <v>95</v>
      </c>
      <c r="C27" t="s">
        <v>70</v>
      </c>
      <c r="D27" t="s">
        <v>27</v>
      </c>
      <c r="E27" t="s">
        <v>28</v>
      </c>
      <c r="F27" t="s">
        <v>34</v>
      </c>
      <c r="G27" t="s">
        <v>87</v>
      </c>
      <c r="H27" t="s">
        <v>42</v>
      </c>
      <c r="I27" t="s">
        <v>32</v>
      </c>
      <c r="J27" t="s">
        <v>62</v>
      </c>
      <c r="K27" t="s">
        <v>62</v>
      </c>
      <c r="L27" t="s">
        <v>62</v>
      </c>
      <c r="M27" t="s">
        <v>62</v>
      </c>
      <c r="N27" t="s">
        <v>95</v>
      </c>
      <c r="O27" t="s">
        <v>33</v>
      </c>
      <c r="P27" t="s">
        <v>34</v>
      </c>
      <c r="Q27" t="s">
        <v>62</v>
      </c>
      <c r="R27" t="s">
        <v>60</v>
      </c>
      <c r="S27" t="s">
        <v>62</v>
      </c>
      <c r="T27" t="s">
        <v>62</v>
      </c>
      <c r="U27" t="s">
        <v>95</v>
      </c>
      <c r="V27" t="s">
        <v>95</v>
      </c>
      <c r="W27" t="s">
        <v>95</v>
      </c>
      <c r="X27" t="s">
        <v>62</v>
      </c>
      <c r="Y27" t="s">
        <v>62</v>
      </c>
      <c r="Z27" t="s">
        <v>95</v>
      </c>
    </row>
    <row r="28" spans="1:26" x14ac:dyDescent="0.25">
      <c r="A28" t="s">
        <v>62</v>
      </c>
      <c r="B28" t="s">
        <v>62</v>
      </c>
      <c r="C28" t="s">
        <v>80</v>
      </c>
      <c r="D28" t="s">
        <v>27</v>
      </c>
      <c r="E28" t="s">
        <v>53</v>
      </c>
      <c r="F28" t="s">
        <v>29</v>
      </c>
      <c r="G28" t="s">
        <v>61</v>
      </c>
      <c r="H28" t="s">
        <v>42</v>
      </c>
      <c r="I28" t="s">
        <v>32</v>
      </c>
      <c r="J28" t="s">
        <v>95</v>
      </c>
      <c r="K28" t="s">
        <v>95</v>
      </c>
      <c r="L28" t="s">
        <v>95</v>
      </c>
      <c r="M28" t="s">
        <v>95</v>
      </c>
      <c r="N28" t="s">
        <v>95</v>
      </c>
      <c r="O28" t="s">
        <v>33</v>
      </c>
      <c r="P28" t="s">
        <v>34</v>
      </c>
      <c r="Q28" t="s">
        <v>95</v>
      </c>
      <c r="R28" t="s">
        <v>73</v>
      </c>
      <c r="S28" t="s">
        <v>95</v>
      </c>
      <c r="T28" t="s">
        <v>62</v>
      </c>
      <c r="U28" t="s">
        <v>95</v>
      </c>
      <c r="V28" t="s">
        <v>62</v>
      </c>
      <c r="W28" t="s">
        <v>62</v>
      </c>
      <c r="X28" t="s">
        <v>95</v>
      </c>
      <c r="Y28" t="s">
        <v>62</v>
      </c>
      <c r="Z28" t="s">
        <v>95</v>
      </c>
    </row>
    <row r="29" spans="1:26" x14ac:dyDescent="0.25">
      <c r="A29" t="s">
        <v>62</v>
      </c>
      <c r="B29" t="s">
        <v>62</v>
      </c>
      <c r="C29" t="s">
        <v>80</v>
      </c>
      <c r="D29" t="s">
        <v>27</v>
      </c>
      <c r="E29" t="s">
        <v>53</v>
      </c>
      <c r="F29" t="s">
        <v>29</v>
      </c>
      <c r="G29" t="s">
        <v>61</v>
      </c>
      <c r="H29" t="s">
        <v>42</v>
      </c>
      <c r="I29" t="s">
        <v>32</v>
      </c>
      <c r="J29" t="s">
        <v>95</v>
      </c>
      <c r="K29" t="s">
        <v>95</v>
      </c>
      <c r="L29" t="s">
        <v>95</v>
      </c>
      <c r="M29" t="s">
        <v>95</v>
      </c>
      <c r="N29" t="s">
        <v>95</v>
      </c>
      <c r="O29" t="s">
        <v>33</v>
      </c>
      <c r="P29" t="s">
        <v>34</v>
      </c>
      <c r="Q29" t="s">
        <v>95</v>
      </c>
      <c r="R29" t="s">
        <v>73</v>
      </c>
      <c r="S29" t="s">
        <v>95</v>
      </c>
      <c r="T29" t="s">
        <v>62</v>
      </c>
      <c r="U29" t="s">
        <v>95</v>
      </c>
      <c r="V29" t="s">
        <v>62</v>
      </c>
      <c r="W29" t="s">
        <v>62</v>
      </c>
      <c r="X29" t="s">
        <v>62</v>
      </c>
      <c r="Y29" t="s">
        <v>62</v>
      </c>
      <c r="Z29" t="s">
        <v>95</v>
      </c>
    </row>
    <row r="30" spans="1:26" x14ac:dyDescent="0.25">
      <c r="A30" t="s">
        <v>62</v>
      </c>
      <c r="B30" t="s">
        <v>62</v>
      </c>
      <c r="C30" t="s">
        <v>80</v>
      </c>
      <c r="D30" t="s">
        <v>27</v>
      </c>
      <c r="E30" t="s">
        <v>28</v>
      </c>
      <c r="F30" t="s">
        <v>29</v>
      </c>
      <c r="G30" t="s">
        <v>61</v>
      </c>
      <c r="H30" t="s">
        <v>42</v>
      </c>
      <c r="I30" t="s">
        <v>32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33</v>
      </c>
      <c r="P30" t="s">
        <v>34</v>
      </c>
      <c r="Q30" t="s">
        <v>95</v>
      </c>
      <c r="R30" t="s">
        <v>60</v>
      </c>
      <c r="S30" t="s">
        <v>95</v>
      </c>
      <c r="T30" t="s">
        <v>95</v>
      </c>
      <c r="U30" t="s">
        <v>62</v>
      </c>
      <c r="V30" t="s">
        <v>95</v>
      </c>
      <c r="W30" t="s">
        <v>62</v>
      </c>
      <c r="X30" t="s">
        <v>62</v>
      </c>
      <c r="Y30" t="s">
        <v>62</v>
      </c>
      <c r="Z30" t="s">
        <v>95</v>
      </c>
    </row>
    <row r="31" spans="1:26" x14ac:dyDescent="0.25">
      <c r="A31" t="s">
        <v>62</v>
      </c>
      <c r="B31" t="s">
        <v>62</v>
      </c>
      <c r="C31" t="s">
        <v>80</v>
      </c>
      <c r="D31" t="s">
        <v>27</v>
      </c>
      <c r="E31" t="s">
        <v>28</v>
      </c>
      <c r="F31" t="s">
        <v>29</v>
      </c>
      <c r="G31" t="s">
        <v>61</v>
      </c>
      <c r="H31" t="s">
        <v>42</v>
      </c>
      <c r="I31" t="s">
        <v>32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33</v>
      </c>
      <c r="P31" t="s">
        <v>34</v>
      </c>
      <c r="Q31" t="s">
        <v>95</v>
      </c>
      <c r="R31" t="s">
        <v>60</v>
      </c>
      <c r="S31" t="s">
        <v>95</v>
      </c>
      <c r="T31" t="s">
        <v>95</v>
      </c>
      <c r="U31" t="s">
        <v>62</v>
      </c>
      <c r="V31" t="s">
        <v>95</v>
      </c>
      <c r="W31" t="s">
        <v>62</v>
      </c>
      <c r="X31" t="s">
        <v>62</v>
      </c>
      <c r="Y31" t="s">
        <v>62</v>
      </c>
      <c r="Z31" t="s">
        <v>95</v>
      </c>
    </row>
    <row r="32" spans="1:26" x14ac:dyDescent="0.25">
      <c r="A32" t="s">
        <v>62</v>
      </c>
      <c r="B32" t="s">
        <v>62</v>
      </c>
      <c r="C32" t="s">
        <v>80</v>
      </c>
      <c r="D32" t="s">
        <v>27</v>
      </c>
      <c r="E32" t="s">
        <v>28</v>
      </c>
      <c r="F32" t="s">
        <v>29</v>
      </c>
      <c r="G32" t="s">
        <v>61</v>
      </c>
      <c r="H32" t="s">
        <v>42</v>
      </c>
      <c r="I32" t="s">
        <v>32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33</v>
      </c>
      <c r="P32" t="s">
        <v>34</v>
      </c>
      <c r="Q32" t="s">
        <v>62</v>
      </c>
      <c r="R32" t="s">
        <v>60</v>
      </c>
      <c r="S32" t="s">
        <v>62</v>
      </c>
      <c r="T32" t="s">
        <v>62</v>
      </c>
      <c r="U32" t="s">
        <v>95</v>
      </c>
      <c r="V32" t="s">
        <v>95</v>
      </c>
      <c r="W32" t="s">
        <v>95</v>
      </c>
      <c r="X32" t="s">
        <v>62</v>
      </c>
      <c r="Y32" t="s">
        <v>62</v>
      </c>
      <c r="Z32" t="s">
        <v>95</v>
      </c>
    </row>
    <row r="33" spans="1:26" x14ac:dyDescent="0.25">
      <c r="A33" t="s">
        <v>62</v>
      </c>
      <c r="B33" t="s">
        <v>62</v>
      </c>
      <c r="C33" t="s">
        <v>80</v>
      </c>
      <c r="D33" t="s">
        <v>27</v>
      </c>
      <c r="E33" t="s">
        <v>53</v>
      </c>
      <c r="F33" t="s">
        <v>34</v>
      </c>
      <c r="G33" t="s">
        <v>87</v>
      </c>
      <c r="H33" t="s">
        <v>42</v>
      </c>
      <c r="I33" t="s">
        <v>32</v>
      </c>
      <c r="J33" t="s">
        <v>95</v>
      </c>
      <c r="K33" t="s">
        <v>95</v>
      </c>
      <c r="L33" t="s">
        <v>95</v>
      </c>
      <c r="M33" t="s">
        <v>95</v>
      </c>
      <c r="N33" t="s">
        <v>95</v>
      </c>
      <c r="O33" t="s">
        <v>33</v>
      </c>
      <c r="P33" t="s">
        <v>34</v>
      </c>
      <c r="Q33" t="s">
        <v>95</v>
      </c>
      <c r="R33" t="s">
        <v>73</v>
      </c>
      <c r="S33" t="s">
        <v>95</v>
      </c>
      <c r="T33" t="s">
        <v>62</v>
      </c>
      <c r="U33" t="s">
        <v>95</v>
      </c>
      <c r="V33" t="s">
        <v>62</v>
      </c>
      <c r="W33" t="s">
        <v>62</v>
      </c>
      <c r="X33" t="s">
        <v>95</v>
      </c>
      <c r="Y33" t="s">
        <v>62</v>
      </c>
      <c r="Z33" t="s">
        <v>95</v>
      </c>
    </row>
    <row r="34" spans="1:26" x14ac:dyDescent="0.25">
      <c r="A34" t="s">
        <v>95</v>
      </c>
      <c r="B34" t="s">
        <v>62</v>
      </c>
      <c r="C34" t="s">
        <v>80</v>
      </c>
      <c r="D34" t="s">
        <v>27</v>
      </c>
      <c r="E34" t="s">
        <v>28</v>
      </c>
      <c r="F34" t="s">
        <v>34</v>
      </c>
      <c r="G34" t="s">
        <v>87</v>
      </c>
      <c r="H34" t="s">
        <v>42</v>
      </c>
      <c r="I34" t="s">
        <v>32</v>
      </c>
      <c r="J34" t="s">
        <v>95</v>
      </c>
      <c r="K34" t="s">
        <v>95</v>
      </c>
      <c r="L34" t="s">
        <v>95</v>
      </c>
      <c r="M34" t="s">
        <v>95</v>
      </c>
      <c r="N34" t="s">
        <v>95</v>
      </c>
      <c r="O34" t="s">
        <v>33</v>
      </c>
      <c r="P34" t="s">
        <v>34</v>
      </c>
      <c r="Q34" t="s">
        <v>95</v>
      </c>
      <c r="R34" t="s">
        <v>73</v>
      </c>
      <c r="S34" t="s">
        <v>95</v>
      </c>
      <c r="T34" t="s">
        <v>62</v>
      </c>
      <c r="U34" t="s">
        <v>95</v>
      </c>
      <c r="V34" t="s">
        <v>62</v>
      </c>
      <c r="W34" t="s">
        <v>62</v>
      </c>
      <c r="X34" t="s">
        <v>95</v>
      </c>
      <c r="Y34" t="s">
        <v>62</v>
      </c>
      <c r="Z34" t="s">
        <v>95</v>
      </c>
    </row>
    <row r="35" spans="1:26" x14ac:dyDescent="0.25">
      <c r="A35" t="s">
        <v>62</v>
      </c>
      <c r="B35" t="s">
        <v>62</v>
      </c>
      <c r="C35" t="s">
        <v>80</v>
      </c>
      <c r="D35" t="s">
        <v>27</v>
      </c>
      <c r="E35" t="s">
        <v>28</v>
      </c>
      <c r="F35" t="s">
        <v>34</v>
      </c>
      <c r="G35" t="s">
        <v>87</v>
      </c>
      <c r="H35" t="s">
        <v>42</v>
      </c>
      <c r="I35" t="s">
        <v>32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33</v>
      </c>
      <c r="P35" t="s">
        <v>34</v>
      </c>
      <c r="Q35" t="s">
        <v>62</v>
      </c>
      <c r="R35" t="s">
        <v>60</v>
      </c>
      <c r="S35" t="s">
        <v>62</v>
      </c>
      <c r="T35" t="s">
        <v>62</v>
      </c>
      <c r="U35" t="s">
        <v>95</v>
      </c>
      <c r="V35" t="s">
        <v>95</v>
      </c>
      <c r="W35" t="s">
        <v>95</v>
      </c>
      <c r="X35" t="s">
        <v>62</v>
      </c>
      <c r="Y35" t="s">
        <v>62</v>
      </c>
      <c r="Z35" t="s">
        <v>95</v>
      </c>
    </row>
    <row r="36" spans="1:26" x14ac:dyDescent="0.25">
      <c r="A36" t="s">
        <v>62</v>
      </c>
      <c r="B36" t="s">
        <v>62</v>
      </c>
      <c r="C36" t="s">
        <v>80</v>
      </c>
      <c r="D36" t="s">
        <v>27</v>
      </c>
      <c r="E36" t="s">
        <v>28</v>
      </c>
      <c r="F36" t="s">
        <v>34</v>
      </c>
      <c r="G36" t="s">
        <v>87</v>
      </c>
      <c r="H36" t="s">
        <v>42</v>
      </c>
      <c r="I36" t="s">
        <v>32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33</v>
      </c>
      <c r="P36" t="s">
        <v>34</v>
      </c>
      <c r="Q36" t="s">
        <v>62</v>
      </c>
      <c r="R36" t="s">
        <v>60</v>
      </c>
      <c r="S36" t="s">
        <v>62</v>
      </c>
      <c r="T36" t="s">
        <v>62</v>
      </c>
      <c r="U36" t="s">
        <v>95</v>
      </c>
      <c r="V36" t="s">
        <v>95</v>
      </c>
      <c r="W36" t="s">
        <v>95</v>
      </c>
      <c r="X36" t="s">
        <v>62</v>
      </c>
      <c r="Y36" t="s">
        <v>62</v>
      </c>
      <c r="Z36" t="s">
        <v>95</v>
      </c>
    </row>
    <row r="37" spans="1:26" x14ac:dyDescent="0.25">
      <c r="A37" t="s">
        <v>62</v>
      </c>
      <c r="B37" s="1" t="s">
        <v>62</v>
      </c>
      <c r="C37" t="s">
        <v>59</v>
      </c>
      <c r="D37" t="s">
        <v>27</v>
      </c>
      <c r="E37" t="s">
        <v>28</v>
      </c>
      <c r="F37" t="s">
        <v>29</v>
      </c>
      <c r="G37" t="s">
        <v>54</v>
      </c>
      <c r="H37" t="s">
        <v>42</v>
      </c>
      <c r="I37" t="s">
        <v>32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33</v>
      </c>
      <c r="P37" t="s">
        <v>34</v>
      </c>
      <c r="Q37" t="s">
        <v>95</v>
      </c>
      <c r="R37" t="s">
        <v>60</v>
      </c>
      <c r="S37" t="s">
        <v>95</v>
      </c>
      <c r="T37" t="s">
        <v>62</v>
      </c>
      <c r="U37" t="s">
        <v>62</v>
      </c>
      <c r="V37" t="s">
        <v>95</v>
      </c>
      <c r="W37" t="s">
        <v>62</v>
      </c>
      <c r="X37" t="s">
        <v>62</v>
      </c>
      <c r="Y37" t="s">
        <v>62</v>
      </c>
      <c r="Z37" t="s">
        <v>95</v>
      </c>
    </row>
    <row r="38" spans="1:26" x14ac:dyDescent="0.25">
      <c r="A38" t="s">
        <v>62</v>
      </c>
      <c r="B38" t="s">
        <v>62</v>
      </c>
      <c r="C38" t="s">
        <v>59</v>
      </c>
      <c r="D38" t="s">
        <v>27</v>
      </c>
      <c r="E38" t="s">
        <v>28</v>
      </c>
      <c r="F38" t="s">
        <v>29</v>
      </c>
      <c r="G38" t="s">
        <v>61</v>
      </c>
      <c r="H38" t="s">
        <v>42</v>
      </c>
      <c r="I38" t="s">
        <v>32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33</v>
      </c>
      <c r="P38" t="s">
        <v>34</v>
      </c>
      <c r="Q38" t="s">
        <v>95</v>
      </c>
      <c r="R38" t="s">
        <v>60</v>
      </c>
      <c r="S38" t="s">
        <v>95</v>
      </c>
      <c r="T38" t="s">
        <v>62</v>
      </c>
      <c r="U38" t="s">
        <v>62</v>
      </c>
      <c r="V38" t="s">
        <v>95</v>
      </c>
      <c r="W38" t="s">
        <v>62</v>
      </c>
      <c r="X38" t="s">
        <v>62</v>
      </c>
      <c r="Y38" t="s">
        <v>62</v>
      </c>
      <c r="Z38" t="s">
        <v>95</v>
      </c>
    </row>
    <row r="39" spans="1:26" x14ac:dyDescent="0.25">
      <c r="A39" t="s">
        <v>95</v>
      </c>
      <c r="B39" t="s">
        <v>95</v>
      </c>
      <c r="C39" t="s">
        <v>59</v>
      </c>
      <c r="D39" t="s">
        <v>27</v>
      </c>
      <c r="E39" t="s">
        <v>28</v>
      </c>
      <c r="F39" t="s">
        <v>34</v>
      </c>
      <c r="G39" t="s">
        <v>61</v>
      </c>
      <c r="H39" t="s">
        <v>42</v>
      </c>
      <c r="I39" t="s">
        <v>32</v>
      </c>
      <c r="J39" t="s">
        <v>62</v>
      </c>
      <c r="K39" t="s">
        <v>62</v>
      </c>
      <c r="L39" t="s">
        <v>95</v>
      </c>
      <c r="M39" t="s">
        <v>62</v>
      </c>
      <c r="N39" t="s">
        <v>95</v>
      </c>
      <c r="O39" t="s">
        <v>33</v>
      </c>
      <c r="P39" t="s">
        <v>34</v>
      </c>
      <c r="Q39" t="s">
        <v>62</v>
      </c>
      <c r="R39" t="s">
        <v>60</v>
      </c>
      <c r="S39" t="s">
        <v>62</v>
      </c>
      <c r="T39" t="s">
        <v>62</v>
      </c>
      <c r="U39" t="s">
        <v>95</v>
      </c>
      <c r="V39" t="s">
        <v>62</v>
      </c>
      <c r="W39" t="s">
        <v>62</v>
      </c>
      <c r="X39" t="s">
        <v>62</v>
      </c>
      <c r="Y39" t="s">
        <v>62</v>
      </c>
      <c r="Z39" t="s">
        <v>95</v>
      </c>
    </row>
    <row r="40" spans="1:26" x14ac:dyDescent="0.25">
      <c r="A40" t="s">
        <v>62</v>
      </c>
      <c r="B40" t="s">
        <v>62</v>
      </c>
      <c r="C40" t="s">
        <v>59</v>
      </c>
      <c r="D40" t="s">
        <v>27</v>
      </c>
      <c r="E40" t="s">
        <v>28</v>
      </c>
      <c r="F40" t="s">
        <v>29</v>
      </c>
      <c r="G40" t="s">
        <v>87</v>
      </c>
      <c r="H40" t="s">
        <v>42</v>
      </c>
      <c r="I40" t="s">
        <v>32</v>
      </c>
      <c r="J40" t="s">
        <v>95</v>
      </c>
      <c r="K40" t="s">
        <v>95</v>
      </c>
      <c r="L40" t="s">
        <v>95</v>
      </c>
      <c r="M40" t="s">
        <v>62</v>
      </c>
      <c r="N40" t="s">
        <v>95</v>
      </c>
      <c r="O40" t="s">
        <v>33</v>
      </c>
      <c r="P40" t="s">
        <v>34</v>
      </c>
      <c r="Q40" t="s">
        <v>95</v>
      </c>
      <c r="R40" t="s">
        <v>60</v>
      </c>
      <c r="S40" t="s">
        <v>95</v>
      </c>
      <c r="T40" t="s">
        <v>62</v>
      </c>
      <c r="U40" t="s">
        <v>62</v>
      </c>
      <c r="V40" t="s">
        <v>95</v>
      </c>
      <c r="W40" t="s">
        <v>62</v>
      </c>
      <c r="X40" t="s">
        <v>62</v>
      </c>
      <c r="Y40" t="s">
        <v>62</v>
      </c>
      <c r="Z40" t="s">
        <v>95</v>
      </c>
    </row>
    <row r="41" spans="1:26" x14ac:dyDescent="0.25">
      <c r="A41" t="s">
        <v>62</v>
      </c>
      <c r="B41" t="s">
        <v>62</v>
      </c>
      <c r="C41" t="s">
        <v>59</v>
      </c>
      <c r="D41" t="s">
        <v>27</v>
      </c>
      <c r="E41" t="s">
        <v>28</v>
      </c>
      <c r="F41" t="s">
        <v>29</v>
      </c>
      <c r="G41" t="s">
        <v>87</v>
      </c>
      <c r="H41" t="s">
        <v>42</v>
      </c>
      <c r="I41" t="s">
        <v>32</v>
      </c>
      <c r="J41" t="s">
        <v>95</v>
      </c>
      <c r="K41" t="s">
        <v>95</v>
      </c>
      <c r="L41" t="s">
        <v>95</v>
      </c>
      <c r="M41" t="s">
        <v>62</v>
      </c>
      <c r="N41" t="s">
        <v>95</v>
      </c>
      <c r="O41" t="s">
        <v>33</v>
      </c>
      <c r="P41" t="s">
        <v>34</v>
      </c>
      <c r="Q41" t="s">
        <v>95</v>
      </c>
      <c r="R41" t="s">
        <v>60</v>
      </c>
      <c r="S41" t="s">
        <v>95</v>
      </c>
      <c r="T41" t="s">
        <v>62</v>
      </c>
      <c r="U41" t="s">
        <v>62</v>
      </c>
      <c r="V41" t="s">
        <v>95</v>
      </c>
      <c r="W41" t="s">
        <v>62</v>
      </c>
      <c r="X41" t="s">
        <v>62</v>
      </c>
      <c r="Y41" t="s">
        <v>62</v>
      </c>
      <c r="Z41" t="s">
        <v>95</v>
      </c>
    </row>
    <row r="42" spans="1:26" x14ac:dyDescent="0.25">
      <c r="A42" t="s">
        <v>62</v>
      </c>
      <c r="B42" t="s">
        <v>62</v>
      </c>
      <c r="C42" t="s">
        <v>59</v>
      </c>
      <c r="D42" t="s">
        <v>27</v>
      </c>
      <c r="E42" t="s">
        <v>28</v>
      </c>
      <c r="F42" t="s">
        <v>34</v>
      </c>
      <c r="G42" t="s">
        <v>87</v>
      </c>
      <c r="H42" t="s">
        <v>42</v>
      </c>
      <c r="I42" t="s">
        <v>32</v>
      </c>
      <c r="J42" t="s">
        <v>95</v>
      </c>
      <c r="K42" t="s">
        <v>95</v>
      </c>
      <c r="L42" t="s">
        <v>95</v>
      </c>
      <c r="M42" t="s">
        <v>62</v>
      </c>
      <c r="N42" t="s">
        <v>95</v>
      </c>
      <c r="O42" t="s">
        <v>33</v>
      </c>
      <c r="P42" t="s">
        <v>34</v>
      </c>
      <c r="Q42" t="s">
        <v>95</v>
      </c>
      <c r="R42" t="s">
        <v>60</v>
      </c>
      <c r="S42" t="s">
        <v>95</v>
      </c>
      <c r="T42" t="s">
        <v>62</v>
      </c>
      <c r="U42" t="s">
        <v>62</v>
      </c>
      <c r="V42" t="s">
        <v>95</v>
      </c>
      <c r="W42" t="s">
        <v>62</v>
      </c>
      <c r="X42" t="s">
        <v>62</v>
      </c>
      <c r="Y42" t="s">
        <v>62</v>
      </c>
      <c r="Z42" t="s">
        <v>95</v>
      </c>
    </row>
    <row r="43" spans="1:26" x14ac:dyDescent="0.25">
      <c r="A43" t="s">
        <v>62</v>
      </c>
      <c r="B43" t="s">
        <v>62</v>
      </c>
      <c r="C43" t="s">
        <v>59</v>
      </c>
      <c r="D43" t="s">
        <v>27</v>
      </c>
      <c r="E43" t="s">
        <v>28</v>
      </c>
      <c r="F43" t="s">
        <v>29</v>
      </c>
      <c r="G43" t="s">
        <v>87</v>
      </c>
      <c r="H43" t="s">
        <v>42</v>
      </c>
      <c r="I43" t="s">
        <v>32</v>
      </c>
      <c r="J43" t="s">
        <v>95</v>
      </c>
      <c r="K43" t="s">
        <v>95</v>
      </c>
      <c r="L43" t="s">
        <v>95</v>
      </c>
      <c r="M43" t="s">
        <v>62</v>
      </c>
      <c r="N43" t="s">
        <v>95</v>
      </c>
      <c r="O43" t="s">
        <v>33</v>
      </c>
      <c r="P43" t="s">
        <v>34</v>
      </c>
      <c r="Q43" t="s">
        <v>95</v>
      </c>
      <c r="R43" t="s">
        <v>60</v>
      </c>
      <c r="S43" t="s">
        <v>95</v>
      </c>
      <c r="T43" t="s">
        <v>62</v>
      </c>
      <c r="U43" t="s">
        <v>62</v>
      </c>
      <c r="V43" t="s">
        <v>95</v>
      </c>
      <c r="W43" t="s">
        <v>62</v>
      </c>
      <c r="X43" t="s">
        <v>62</v>
      </c>
      <c r="Y43" t="s">
        <v>62</v>
      </c>
      <c r="Z43" t="s">
        <v>95</v>
      </c>
    </row>
    <row r="44" spans="1:26" x14ac:dyDescent="0.25">
      <c r="A44" t="s">
        <v>62</v>
      </c>
      <c r="B44" t="s">
        <v>62</v>
      </c>
      <c r="C44" t="s">
        <v>59</v>
      </c>
      <c r="D44" t="s">
        <v>27</v>
      </c>
      <c r="E44" t="s">
        <v>28</v>
      </c>
      <c r="F44" t="s">
        <v>34</v>
      </c>
      <c r="G44" t="s">
        <v>87</v>
      </c>
      <c r="H44" t="s">
        <v>42</v>
      </c>
      <c r="I44" t="s">
        <v>32</v>
      </c>
      <c r="J44" t="s">
        <v>95</v>
      </c>
      <c r="K44" t="s">
        <v>95</v>
      </c>
      <c r="L44" t="s">
        <v>95</v>
      </c>
      <c r="M44" t="s">
        <v>62</v>
      </c>
      <c r="N44" t="s">
        <v>95</v>
      </c>
      <c r="O44" t="s">
        <v>33</v>
      </c>
      <c r="P44" t="s">
        <v>34</v>
      </c>
      <c r="Q44" t="s">
        <v>95</v>
      </c>
      <c r="R44" t="s">
        <v>60</v>
      </c>
      <c r="S44" t="s">
        <v>95</v>
      </c>
      <c r="T44" t="s">
        <v>62</v>
      </c>
      <c r="U44" t="s">
        <v>62</v>
      </c>
      <c r="V44" t="s">
        <v>95</v>
      </c>
      <c r="W44" t="s">
        <v>62</v>
      </c>
      <c r="X44" t="s">
        <v>62</v>
      </c>
      <c r="Y44" t="s">
        <v>62</v>
      </c>
      <c r="Z44" t="s">
        <v>95</v>
      </c>
    </row>
    <row r="45" spans="1:26" x14ac:dyDescent="0.25">
      <c r="A45" t="s">
        <v>62</v>
      </c>
      <c r="B45" t="s">
        <v>62</v>
      </c>
      <c r="C45" t="s">
        <v>59</v>
      </c>
      <c r="D45" t="s">
        <v>52</v>
      </c>
      <c r="E45" t="s">
        <v>28</v>
      </c>
      <c r="F45" t="s">
        <v>29</v>
      </c>
      <c r="G45" t="s">
        <v>87</v>
      </c>
      <c r="H45" t="s">
        <v>42</v>
      </c>
      <c r="I45" t="s">
        <v>32</v>
      </c>
      <c r="J45" t="s">
        <v>95</v>
      </c>
      <c r="K45" t="s">
        <v>95</v>
      </c>
      <c r="L45" t="s">
        <v>95</v>
      </c>
      <c r="M45" t="s">
        <v>62</v>
      </c>
      <c r="N45" t="s">
        <v>95</v>
      </c>
      <c r="O45" t="s">
        <v>33</v>
      </c>
      <c r="P45" t="s">
        <v>34</v>
      </c>
      <c r="Q45" t="s">
        <v>95</v>
      </c>
      <c r="R45" t="s">
        <v>56</v>
      </c>
      <c r="S45" t="s">
        <v>95</v>
      </c>
      <c r="T45" t="s">
        <v>62</v>
      </c>
      <c r="U45" t="s">
        <v>62</v>
      </c>
      <c r="V45" t="s">
        <v>95</v>
      </c>
      <c r="W45" t="s">
        <v>95</v>
      </c>
      <c r="X45" t="s">
        <v>62</v>
      </c>
      <c r="Y45" t="s">
        <v>62</v>
      </c>
      <c r="Z45" t="s">
        <v>95</v>
      </c>
    </row>
    <row r="46" spans="1:26" x14ac:dyDescent="0.25">
      <c r="A46" t="s">
        <v>95</v>
      </c>
      <c r="B46" t="s">
        <v>95</v>
      </c>
      <c r="C46" t="s">
        <v>59</v>
      </c>
      <c r="D46" t="s">
        <v>27</v>
      </c>
      <c r="E46" t="s">
        <v>28</v>
      </c>
      <c r="F46" t="s">
        <v>34</v>
      </c>
      <c r="G46" t="s">
        <v>87</v>
      </c>
      <c r="H46" t="s">
        <v>42</v>
      </c>
      <c r="I46" t="s">
        <v>32</v>
      </c>
      <c r="J46" t="s">
        <v>62</v>
      </c>
      <c r="K46" t="s">
        <v>62</v>
      </c>
      <c r="L46" t="s">
        <v>95</v>
      </c>
      <c r="M46" t="s">
        <v>62</v>
      </c>
      <c r="N46" t="s">
        <v>95</v>
      </c>
      <c r="O46" t="s">
        <v>33</v>
      </c>
      <c r="P46" t="s">
        <v>34</v>
      </c>
      <c r="Q46" t="s">
        <v>62</v>
      </c>
      <c r="R46" t="s">
        <v>60</v>
      </c>
      <c r="S46" t="s">
        <v>62</v>
      </c>
      <c r="T46" t="s">
        <v>62</v>
      </c>
      <c r="U46" t="s">
        <v>95</v>
      </c>
      <c r="V46" t="s">
        <v>62</v>
      </c>
      <c r="W46" t="s">
        <v>62</v>
      </c>
      <c r="X46" t="s">
        <v>62</v>
      </c>
      <c r="Y46" t="s">
        <v>62</v>
      </c>
      <c r="Z46" t="s">
        <v>95</v>
      </c>
    </row>
    <row r="47" spans="1:26" x14ac:dyDescent="0.25">
      <c r="A47" t="s">
        <v>62</v>
      </c>
      <c r="B47" t="s">
        <v>95</v>
      </c>
      <c r="C47" t="s">
        <v>59</v>
      </c>
      <c r="D47" t="s">
        <v>27</v>
      </c>
      <c r="E47" t="s">
        <v>28</v>
      </c>
      <c r="F47" t="s">
        <v>34</v>
      </c>
      <c r="G47" t="s">
        <v>93</v>
      </c>
      <c r="H47" t="s">
        <v>42</v>
      </c>
      <c r="I47" t="s">
        <v>32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33</v>
      </c>
      <c r="P47" t="s">
        <v>34</v>
      </c>
      <c r="Q47" t="s">
        <v>95</v>
      </c>
      <c r="R47" t="s">
        <v>60</v>
      </c>
      <c r="S47" t="s">
        <v>95</v>
      </c>
      <c r="T47" t="s">
        <v>62</v>
      </c>
      <c r="U47" t="s">
        <v>62</v>
      </c>
      <c r="V47" t="s">
        <v>95</v>
      </c>
      <c r="W47" t="s">
        <v>62</v>
      </c>
      <c r="X47" t="s">
        <v>62</v>
      </c>
      <c r="Y47" t="s">
        <v>62</v>
      </c>
      <c r="Z47" t="s">
        <v>95</v>
      </c>
    </row>
    <row r="48" spans="1:26" x14ac:dyDescent="0.25">
      <c r="A48" t="s">
        <v>62</v>
      </c>
      <c r="B48" t="s">
        <v>95</v>
      </c>
      <c r="C48" t="s">
        <v>59</v>
      </c>
      <c r="D48" t="s">
        <v>27</v>
      </c>
      <c r="E48" t="s">
        <v>28</v>
      </c>
      <c r="F48" t="s">
        <v>34</v>
      </c>
      <c r="G48" t="s">
        <v>93</v>
      </c>
      <c r="H48" t="s">
        <v>42</v>
      </c>
      <c r="I48" t="s">
        <v>32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33</v>
      </c>
      <c r="P48" t="s">
        <v>34</v>
      </c>
      <c r="Q48" t="s">
        <v>95</v>
      </c>
      <c r="R48" t="s">
        <v>60</v>
      </c>
      <c r="S48" t="s">
        <v>95</v>
      </c>
      <c r="T48" t="s">
        <v>62</v>
      </c>
      <c r="U48" t="s">
        <v>62</v>
      </c>
      <c r="V48" t="s">
        <v>95</v>
      </c>
      <c r="W48" t="s">
        <v>62</v>
      </c>
      <c r="X48" t="s">
        <v>62</v>
      </c>
      <c r="Y48" t="s">
        <v>62</v>
      </c>
      <c r="Z48" t="s">
        <v>95</v>
      </c>
    </row>
    <row r="49" spans="1:26" x14ac:dyDescent="0.25">
      <c r="A49" t="s">
        <v>62</v>
      </c>
      <c r="B49" t="s">
        <v>62</v>
      </c>
      <c r="C49" t="s">
        <v>72</v>
      </c>
      <c r="D49" t="s">
        <v>27</v>
      </c>
      <c r="E49" t="s">
        <v>53</v>
      </c>
      <c r="F49" t="s">
        <v>29</v>
      </c>
      <c r="G49" t="s">
        <v>61</v>
      </c>
      <c r="H49" t="s">
        <v>42</v>
      </c>
      <c r="I49" t="s">
        <v>32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33</v>
      </c>
      <c r="P49" t="s">
        <v>34</v>
      </c>
      <c r="Q49" t="s">
        <v>95</v>
      </c>
      <c r="R49" t="s">
        <v>73</v>
      </c>
      <c r="S49" t="s">
        <v>95</v>
      </c>
      <c r="T49" t="s">
        <v>62</v>
      </c>
      <c r="U49" t="s">
        <v>95</v>
      </c>
      <c r="V49" t="s">
        <v>62</v>
      </c>
      <c r="W49" t="s">
        <v>62</v>
      </c>
      <c r="X49" t="s">
        <v>62</v>
      </c>
      <c r="Y49" t="s">
        <v>62</v>
      </c>
      <c r="Z49" t="s">
        <v>95</v>
      </c>
    </row>
    <row r="50" spans="1:26" x14ac:dyDescent="0.25">
      <c r="A50" t="s">
        <v>62</v>
      </c>
      <c r="B50" t="s">
        <v>62</v>
      </c>
      <c r="C50" t="s">
        <v>72</v>
      </c>
      <c r="D50" t="s">
        <v>27</v>
      </c>
      <c r="E50" t="s">
        <v>28</v>
      </c>
      <c r="F50" t="s">
        <v>34</v>
      </c>
      <c r="G50" t="s">
        <v>87</v>
      </c>
      <c r="H50" t="s">
        <v>42</v>
      </c>
      <c r="I50" t="s">
        <v>32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33</v>
      </c>
      <c r="P50" t="s">
        <v>34</v>
      </c>
      <c r="Q50" t="s">
        <v>95</v>
      </c>
      <c r="R50" t="s">
        <v>60</v>
      </c>
      <c r="S50" t="s">
        <v>95</v>
      </c>
      <c r="T50" t="s">
        <v>95</v>
      </c>
      <c r="U50" t="s">
        <v>62</v>
      </c>
      <c r="V50" t="s">
        <v>95</v>
      </c>
      <c r="W50" t="s">
        <v>62</v>
      </c>
      <c r="X50" t="s">
        <v>62</v>
      </c>
      <c r="Y50" t="s">
        <v>62</v>
      </c>
      <c r="Z50" t="s">
        <v>95</v>
      </c>
    </row>
    <row r="51" spans="1:26" x14ac:dyDescent="0.25">
      <c r="A51" t="s">
        <v>62</v>
      </c>
      <c r="B51" t="s">
        <v>95</v>
      </c>
      <c r="C51" t="s">
        <v>63</v>
      </c>
      <c r="D51" t="s">
        <v>27</v>
      </c>
      <c r="E51" t="s">
        <v>28</v>
      </c>
      <c r="F51" t="s">
        <v>29</v>
      </c>
      <c r="G51" t="s">
        <v>61</v>
      </c>
      <c r="H51" t="s">
        <v>42</v>
      </c>
      <c r="I51" t="s">
        <v>32</v>
      </c>
      <c r="J51" t="s">
        <v>95</v>
      </c>
      <c r="K51" t="s">
        <v>95</v>
      </c>
      <c r="L51" t="s">
        <v>95</v>
      </c>
      <c r="M51" t="s">
        <v>95</v>
      </c>
      <c r="N51" t="s">
        <v>95</v>
      </c>
      <c r="O51" t="s">
        <v>50</v>
      </c>
      <c r="P51" t="s">
        <v>34</v>
      </c>
      <c r="Q51" t="s">
        <v>95</v>
      </c>
      <c r="R51" t="s">
        <v>60</v>
      </c>
      <c r="S51" t="s">
        <v>62</v>
      </c>
      <c r="T51" t="s">
        <v>95</v>
      </c>
      <c r="U51" t="s">
        <v>62</v>
      </c>
      <c r="V51" t="s">
        <v>95</v>
      </c>
      <c r="W51" t="s">
        <v>95</v>
      </c>
      <c r="X51" t="s">
        <v>62</v>
      </c>
      <c r="Y51" t="s">
        <v>62</v>
      </c>
      <c r="Z51" t="s">
        <v>95</v>
      </c>
    </row>
    <row r="52" spans="1:26" x14ac:dyDescent="0.25">
      <c r="A52" t="s">
        <v>62</v>
      </c>
      <c r="B52" t="s">
        <v>95</v>
      </c>
      <c r="C52" t="s">
        <v>63</v>
      </c>
      <c r="D52" t="s">
        <v>27</v>
      </c>
      <c r="E52" t="s">
        <v>28</v>
      </c>
      <c r="F52" t="s">
        <v>29</v>
      </c>
      <c r="G52" t="s">
        <v>61</v>
      </c>
      <c r="H52" t="s">
        <v>42</v>
      </c>
      <c r="I52" t="s">
        <v>32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50</v>
      </c>
      <c r="P52" t="s">
        <v>34</v>
      </c>
      <c r="Q52" t="s">
        <v>95</v>
      </c>
      <c r="R52" t="s">
        <v>60</v>
      </c>
      <c r="S52" t="s">
        <v>62</v>
      </c>
      <c r="T52" t="s">
        <v>95</v>
      </c>
      <c r="U52" t="s">
        <v>95</v>
      </c>
      <c r="V52" t="s">
        <v>95</v>
      </c>
      <c r="W52" t="s">
        <v>95</v>
      </c>
      <c r="X52" t="s">
        <v>62</v>
      </c>
      <c r="Y52" t="s">
        <v>62</v>
      </c>
      <c r="Z52" t="s">
        <v>95</v>
      </c>
    </row>
    <row r="53" spans="1:26" x14ac:dyDescent="0.25">
      <c r="A53" t="s">
        <v>62</v>
      </c>
      <c r="B53" t="s">
        <v>95</v>
      </c>
      <c r="C53" t="s">
        <v>63</v>
      </c>
      <c r="D53" t="s">
        <v>27</v>
      </c>
      <c r="E53" t="s">
        <v>28</v>
      </c>
      <c r="F53" t="s">
        <v>29</v>
      </c>
      <c r="G53" t="s">
        <v>61</v>
      </c>
      <c r="H53" t="s">
        <v>65</v>
      </c>
      <c r="I53" t="s">
        <v>32</v>
      </c>
      <c r="J53" t="s">
        <v>95</v>
      </c>
      <c r="K53" t="s">
        <v>95</v>
      </c>
      <c r="L53" t="s">
        <v>95</v>
      </c>
      <c r="M53" t="s">
        <v>62</v>
      </c>
      <c r="N53" t="s">
        <v>95</v>
      </c>
      <c r="O53" t="s">
        <v>50</v>
      </c>
      <c r="P53" t="s">
        <v>34</v>
      </c>
      <c r="Q53" t="s">
        <v>95</v>
      </c>
      <c r="R53" t="s">
        <v>60</v>
      </c>
      <c r="S53" t="s">
        <v>62</v>
      </c>
      <c r="T53" t="s">
        <v>95</v>
      </c>
      <c r="U53" t="s">
        <v>95</v>
      </c>
      <c r="V53" t="s">
        <v>95</v>
      </c>
      <c r="W53" t="s">
        <v>95</v>
      </c>
      <c r="X53" t="s">
        <v>62</v>
      </c>
      <c r="Y53" t="s">
        <v>62</v>
      </c>
      <c r="Z53" t="s">
        <v>95</v>
      </c>
    </row>
    <row r="54" spans="1:26" x14ac:dyDescent="0.25">
      <c r="A54" t="s">
        <v>95</v>
      </c>
      <c r="B54" t="s">
        <v>95</v>
      </c>
      <c r="C54" t="s">
        <v>63</v>
      </c>
      <c r="D54" t="s">
        <v>27</v>
      </c>
      <c r="E54" t="s">
        <v>28</v>
      </c>
      <c r="F54" t="s">
        <v>34</v>
      </c>
      <c r="G54" t="s">
        <v>87</v>
      </c>
      <c r="H54" t="s">
        <v>65</v>
      </c>
      <c r="I54" t="s">
        <v>32</v>
      </c>
      <c r="J54" t="s">
        <v>62</v>
      </c>
      <c r="K54" t="s">
        <v>95</v>
      </c>
      <c r="L54" t="s">
        <v>95</v>
      </c>
      <c r="M54" t="s">
        <v>62</v>
      </c>
      <c r="N54" t="s">
        <v>95</v>
      </c>
      <c r="O54" t="s">
        <v>50</v>
      </c>
      <c r="P54" t="s">
        <v>34</v>
      </c>
      <c r="Q54" t="s">
        <v>95</v>
      </c>
      <c r="R54" t="s">
        <v>60</v>
      </c>
      <c r="S54" t="s">
        <v>62</v>
      </c>
      <c r="T54" t="s">
        <v>95</v>
      </c>
      <c r="U54" t="s">
        <v>62</v>
      </c>
      <c r="V54" t="s">
        <v>95</v>
      </c>
      <c r="W54" t="s">
        <v>95</v>
      </c>
      <c r="X54" t="s">
        <v>62</v>
      </c>
      <c r="Y54" t="s">
        <v>95</v>
      </c>
      <c r="Z54" t="s">
        <v>95</v>
      </c>
    </row>
    <row r="55" spans="1:26" x14ac:dyDescent="0.25">
      <c r="A55" t="s">
        <v>95</v>
      </c>
      <c r="B55" t="s">
        <v>95</v>
      </c>
      <c r="C55" t="s">
        <v>63</v>
      </c>
      <c r="D55" t="s">
        <v>27</v>
      </c>
      <c r="E55" t="s">
        <v>28</v>
      </c>
      <c r="F55" t="s">
        <v>34</v>
      </c>
      <c r="G55" t="s">
        <v>87</v>
      </c>
      <c r="H55" t="s">
        <v>42</v>
      </c>
      <c r="I55" t="s">
        <v>32</v>
      </c>
      <c r="J55" t="s">
        <v>62</v>
      </c>
      <c r="K55" t="s">
        <v>95</v>
      </c>
      <c r="L55" t="s">
        <v>95</v>
      </c>
      <c r="M55" t="s">
        <v>95</v>
      </c>
      <c r="N55" t="s">
        <v>95</v>
      </c>
      <c r="O55" t="s">
        <v>50</v>
      </c>
      <c r="P55" t="s">
        <v>34</v>
      </c>
      <c r="Q55" t="s">
        <v>95</v>
      </c>
      <c r="R55" t="s">
        <v>35</v>
      </c>
      <c r="S55" t="s">
        <v>62</v>
      </c>
      <c r="T55" t="s">
        <v>95</v>
      </c>
      <c r="U55" t="s">
        <v>62</v>
      </c>
      <c r="V55" t="s">
        <v>95</v>
      </c>
      <c r="W55" t="s">
        <v>62</v>
      </c>
      <c r="X55" t="s">
        <v>62</v>
      </c>
      <c r="Y55" t="s">
        <v>62</v>
      </c>
      <c r="Z55" t="s">
        <v>95</v>
      </c>
    </row>
    <row r="56" spans="1:26" x14ac:dyDescent="0.25">
      <c r="A56" t="s">
        <v>95</v>
      </c>
      <c r="B56" t="s">
        <v>95</v>
      </c>
      <c r="C56" t="s">
        <v>63</v>
      </c>
      <c r="D56" t="s">
        <v>27</v>
      </c>
      <c r="E56" t="s">
        <v>28</v>
      </c>
      <c r="F56" t="s">
        <v>34</v>
      </c>
      <c r="G56" t="s">
        <v>87</v>
      </c>
      <c r="H56" t="s">
        <v>42</v>
      </c>
      <c r="I56" t="s">
        <v>32</v>
      </c>
      <c r="J56" t="s">
        <v>62</v>
      </c>
      <c r="K56" t="s">
        <v>95</v>
      </c>
      <c r="L56" t="s">
        <v>95</v>
      </c>
      <c r="M56" t="s">
        <v>95</v>
      </c>
      <c r="N56" t="s">
        <v>95</v>
      </c>
      <c r="O56" t="s">
        <v>50</v>
      </c>
      <c r="P56" t="s">
        <v>34</v>
      </c>
      <c r="Q56" t="s">
        <v>95</v>
      </c>
      <c r="R56" t="s">
        <v>60</v>
      </c>
      <c r="S56" t="s">
        <v>62</v>
      </c>
      <c r="T56" t="s">
        <v>95</v>
      </c>
      <c r="U56" t="s">
        <v>62</v>
      </c>
      <c r="V56" t="s">
        <v>95</v>
      </c>
      <c r="W56" t="s">
        <v>95</v>
      </c>
      <c r="X56" t="s">
        <v>62</v>
      </c>
      <c r="Y56" t="s">
        <v>62</v>
      </c>
      <c r="Z56" t="s">
        <v>95</v>
      </c>
    </row>
    <row r="57" spans="1:26" x14ac:dyDescent="0.25">
      <c r="A57" t="s">
        <v>95</v>
      </c>
      <c r="B57" t="s">
        <v>95</v>
      </c>
      <c r="C57" t="s">
        <v>63</v>
      </c>
      <c r="D57" t="s">
        <v>27</v>
      </c>
      <c r="E57" t="s">
        <v>28</v>
      </c>
      <c r="F57" t="s">
        <v>34</v>
      </c>
      <c r="G57" t="s">
        <v>87</v>
      </c>
      <c r="H57" t="s">
        <v>42</v>
      </c>
      <c r="I57" t="s">
        <v>32</v>
      </c>
      <c r="J57" t="s">
        <v>62</v>
      </c>
      <c r="K57" t="s">
        <v>95</v>
      </c>
      <c r="L57" t="s">
        <v>95</v>
      </c>
      <c r="M57" t="s">
        <v>95</v>
      </c>
      <c r="N57" t="s">
        <v>95</v>
      </c>
      <c r="O57" t="s">
        <v>50</v>
      </c>
      <c r="P57" t="s">
        <v>34</v>
      </c>
      <c r="Q57" t="s">
        <v>95</v>
      </c>
      <c r="R57" t="s">
        <v>60</v>
      </c>
      <c r="S57" t="s">
        <v>62</v>
      </c>
      <c r="T57" t="s">
        <v>95</v>
      </c>
      <c r="U57" t="s">
        <v>62</v>
      </c>
      <c r="V57" t="s">
        <v>95</v>
      </c>
      <c r="W57" t="s">
        <v>95</v>
      </c>
      <c r="X57" t="s">
        <v>62</v>
      </c>
      <c r="Y57" t="s">
        <v>62</v>
      </c>
      <c r="Z57" t="s">
        <v>95</v>
      </c>
    </row>
    <row r="58" spans="1:26" x14ac:dyDescent="0.25">
      <c r="A58" t="s">
        <v>95</v>
      </c>
      <c r="B58" t="s">
        <v>95</v>
      </c>
      <c r="C58" t="s">
        <v>63</v>
      </c>
      <c r="D58" t="s">
        <v>27</v>
      </c>
      <c r="E58" t="s">
        <v>28</v>
      </c>
      <c r="F58" t="s">
        <v>34</v>
      </c>
      <c r="G58" t="s">
        <v>93</v>
      </c>
      <c r="H58" t="s">
        <v>42</v>
      </c>
      <c r="I58" t="s">
        <v>32</v>
      </c>
      <c r="J58" t="s">
        <v>62</v>
      </c>
      <c r="K58" t="s">
        <v>62</v>
      </c>
      <c r="L58" t="s">
        <v>95</v>
      </c>
      <c r="M58" t="s">
        <v>95</v>
      </c>
      <c r="N58" t="s">
        <v>95</v>
      </c>
      <c r="O58" t="s">
        <v>50</v>
      </c>
      <c r="P58" t="s">
        <v>34</v>
      </c>
      <c r="Q58" t="s">
        <v>95</v>
      </c>
      <c r="R58" t="s">
        <v>60</v>
      </c>
      <c r="S58" t="s">
        <v>62</v>
      </c>
      <c r="T58" t="s">
        <v>95</v>
      </c>
      <c r="U58" t="s">
        <v>62</v>
      </c>
      <c r="V58" t="s">
        <v>95</v>
      </c>
      <c r="W58" t="s">
        <v>95</v>
      </c>
      <c r="X58" t="s">
        <v>62</v>
      </c>
      <c r="Y58" t="s">
        <v>62</v>
      </c>
      <c r="Z58" t="s">
        <v>95</v>
      </c>
    </row>
    <row r="59" spans="1:26" x14ac:dyDescent="0.25">
      <c r="A59" t="s">
        <v>62</v>
      </c>
      <c r="B59" t="s">
        <v>62</v>
      </c>
      <c r="C59" t="s">
        <v>26</v>
      </c>
      <c r="D59" t="s">
        <v>27</v>
      </c>
      <c r="E59" t="s">
        <v>28</v>
      </c>
      <c r="F59" t="s">
        <v>29</v>
      </c>
      <c r="G59" t="s">
        <v>61</v>
      </c>
      <c r="H59" t="s">
        <v>31</v>
      </c>
      <c r="I59" t="s">
        <v>32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45</v>
      </c>
      <c r="P59" t="s">
        <v>34</v>
      </c>
      <c r="Q59" t="s">
        <v>95</v>
      </c>
      <c r="R59" t="s">
        <v>35</v>
      </c>
      <c r="S59" t="s">
        <v>95</v>
      </c>
      <c r="T59" t="s">
        <v>95</v>
      </c>
      <c r="U59" t="s">
        <v>62</v>
      </c>
      <c r="V59" t="s">
        <v>62</v>
      </c>
      <c r="W59" t="s">
        <v>95</v>
      </c>
      <c r="X59" t="s">
        <v>62</v>
      </c>
      <c r="Y59" t="s">
        <v>95</v>
      </c>
      <c r="Z59" t="s">
        <v>95</v>
      </c>
    </row>
    <row r="60" spans="1:26" x14ac:dyDescent="0.25">
      <c r="A60" t="s">
        <v>95</v>
      </c>
      <c r="B60" t="s">
        <v>95</v>
      </c>
      <c r="C60" t="s">
        <v>26</v>
      </c>
      <c r="D60" t="s">
        <v>27</v>
      </c>
      <c r="E60" t="s">
        <v>28</v>
      </c>
      <c r="F60" t="s">
        <v>34</v>
      </c>
      <c r="G60" t="s">
        <v>61</v>
      </c>
      <c r="H60" t="s">
        <v>42</v>
      </c>
      <c r="I60" t="s">
        <v>32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33</v>
      </c>
      <c r="P60" t="s">
        <v>34</v>
      </c>
      <c r="Q60" t="s">
        <v>95</v>
      </c>
      <c r="R60" t="s">
        <v>60</v>
      </c>
      <c r="S60" t="s">
        <v>95</v>
      </c>
      <c r="T60" t="s">
        <v>95</v>
      </c>
      <c r="U60" t="s">
        <v>62</v>
      </c>
      <c r="V60" t="s">
        <v>95</v>
      </c>
      <c r="W60" t="s">
        <v>95</v>
      </c>
      <c r="X60" t="s">
        <v>62</v>
      </c>
      <c r="Y60" t="s">
        <v>62</v>
      </c>
      <c r="Z60" t="s">
        <v>95</v>
      </c>
    </row>
    <row r="61" spans="1:26" x14ac:dyDescent="0.25">
      <c r="A61" t="s">
        <v>62</v>
      </c>
      <c r="B61" s="1" t="s">
        <v>62</v>
      </c>
      <c r="C61" t="s">
        <v>26</v>
      </c>
      <c r="D61" t="s">
        <v>27</v>
      </c>
      <c r="E61" t="s">
        <v>28</v>
      </c>
      <c r="F61" t="s">
        <v>29</v>
      </c>
      <c r="G61" t="s">
        <v>61</v>
      </c>
      <c r="H61" t="s">
        <v>31</v>
      </c>
      <c r="I61" t="s">
        <v>32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33</v>
      </c>
      <c r="P61" t="s">
        <v>34</v>
      </c>
      <c r="Q61" t="s">
        <v>95</v>
      </c>
      <c r="R61" t="s">
        <v>60</v>
      </c>
      <c r="S61" t="s">
        <v>95</v>
      </c>
      <c r="T61" t="s">
        <v>95</v>
      </c>
      <c r="U61" t="s">
        <v>62</v>
      </c>
      <c r="V61" t="s">
        <v>95</v>
      </c>
      <c r="W61" t="s">
        <v>95</v>
      </c>
      <c r="X61" t="s">
        <v>62</v>
      </c>
      <c r="Y61" t="s">
        <v>62</v>
      </c>
      <c r="Z61" t="s">
        <v>95</v>
      </c>
    </row>
    <row r="62" spans="1:26" x14ac:dyDescent="0.25">
      <c r="A62" t="s">
        <v>95</v>
      </c>
      <c r="B62" t="s">
        <v>95</v>
      </c>
      <c r="C62" t="s">
        <v>26</v>
      </c>
      <c r="D62" t="s">
        <v>27</v>
      </c>
      <c r="E62" t="s">
        <v>28</v>
      </c>
      <c r="F62" t="s">
        <v>34</v>
      </c>
      <c r="G62" t="s">
        <v>61</v>
      </c>
      <c r="H62" t="s">
        <v>42</v>
      </c>
      <c r="I62" t="s">
        <v>32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33</v>
      </c>
      <c r="P62" t="s">
        <v>34</v>
      </c>
      <c r="Q62" t="s">
        <v>95</v>
      </c>
      <c r="R62" t="s">
        <v>60</v>
      </c>
      <c r="S62" t="s">
        <v>95</v>
      </c>
      <c r="T62" t="s">
        <v>95</v>
      </c>
      <c r="U62" t="s">
        <v>62</v>
      </c>
      <c r="V62" t="s">
        <v>95</v>
      </c>
      <c r="W62" t="s">
        <v>95</v>
      </c>
      <c r="X62" t="s">
        <v>62</v>
      </c>
      <c r="Y62" t="s">
        <v>62</v>
      </c>
      <c r="Z62" t="s">
        <v>95</v>
      </c>
    </row>
    <row r="63" spans="1:26" x14ac:dyDescent="0.25">
      <c r="A63" t="s">
        <v>62</v>
      </c>
      <c r="B63" t="s">
        <v>95</v>
      </c>
      <c r="C63" t="s">
        <v>26</v>
      </c>
      <c r="D63" t="s">
        <v>27</v>
      </c>
      <c r="E63" t="s">
        <v>28</v>
      </c>
      <c r="F63" t="s">
        <v>34</v>
      </c>
      <c r="G63" t="s">
        <v>61</v>
      </c>
      <c r="H63" t="s">
        <v>42</v>
      </c>
      <c r="I63" t="s">
        <v>32</v>
      </c>
      <c r="J63" t="s">
        <v>95</v>
      </c>
      <c r="K63" t="s">
        <v>95</v>
      </c>
      <c r="L63" t="s">
        <v>95</v>
      </c>
      <c r="M63" t="s">
        <v>62</v>
      </c>
      <c r="N63" t="s">
        <v>95</v>
      </c>
      <c r="O63" t="s">
        <v>33</v>
      </c>
      <c r="P63" t="s">
        <v>34</v>
      </c>
      <c r="Q63" t="s">
        <v>95</v>
      </c>
      <c r="R63" t="s">
        <v>60</v>
      </c>
      <c r="S63" t="s">
        <v>95</v>
      </c>
      <c r="T63" t="s">
        <v>95</v>
      </c>
      <c r="U63" t="s">
        <v>62</v>
      </c>
      <c r="V63" t="s">
        <v>95</v>
      </c>
      <c r="W63" t="s">
        <v>95</v>
      </c>
      <c r="X63" t="s">
        <v>62</v>
      </c>
      <c r="Y63" t="s">
        <v>62</v>
      </c>
      <c r="Z63" t="s">
        <v>95</v>
      </c>
    </row>
    <row r="64" spans="1:26" x14ac:dyDescent="0.25">
      <c r="A64" t="s">
        <v>62</v>
      </c>
      <c r="B64" t="s">
        <v>95</v>
      </c>
      <c r="C64" t="s">
        <v>26</v>
      </c>
      <c r="D64" t="s">
        <v>27</v>
      </c>
      <c r="E64" t="s">
        <v>28</v>
      </c>
      <c r="F64" t="s">
        <v>29</v>
      </c>
      <c r="G64" t="s">
        <v>61</v>
      </c>
      <c r="H64" t="s">
        <v>42</v>
      </c>
      <c r="I64" t="s">
        <v>32</v>
      </c>
      <c r="J64" t="s">
        <v>95</v>
      </c>
      <c r="K64" t="s">
        <v>95</v>
      </c>
      <c r="L64" t="s">
        <v>95</v>
      </c>
      <c r="M64" t="s">
        <v>62</v>
      </c>
      <c r="N64" t="s">
        <v>95</v>
      </c>
      <c r="O64" t="s">
        <v>33</v>
      </c>
      <c r="P64" t="s">
        <v>34</v>
      </c>
      <c r="Q64" t="s">
        <v>95</v>
      </c>
      <c r="R64" t="s">
        <v>60</v>
      </c>
      <c r="S64" t="s">
        <v>95</v>
      </c>
      <c r="T64" t="s">
        <v>95</v>
      </c>
      <c r="U64" t="s">
        <v>62</v>
      </c>
      <c r="V64" t="s">
        <v>95</v>
      </c>
      <c r="W64" t="s">
        <v>95</v>
      </c>
      <c r="X64" t="s">
        <v>62</v>
      </c>
      <c r="Y64" t="s">
        <v>62</v>
      </c>
      <c r="Z64" t="s">
        <v>95</v>
      </c>
    </row>
    <row r="65" spans="1:26" x14ac:dyDescent="0.25">
      <c r="A65" t="s">
        <v>62</v>
      </c>
      <c r="B65" t="s">
        <v>95</v>
      </c>
      <c r="C65" t="s">
        <v>26</v>
      </c>
      <c r="D65" t="s">
        <v>27</v>
      </c>
      <c r="E65" t="s">
        <v>28</v>
      </c>
      <c r="F65" t="s">
        <v>29</v>
      </c>
      <c r="G65" t="s">
        <v>61</v>
      </c>
      <c r="H65" t="s">
        <v>42</v>
      </c>
      <c r="I65" t="s">
        <v>32</v>
      </c>
      <c r="J65" t="s">
        <v>95</v>
      </c>
      <c r="K65" t="s">
        <v>95</v>
      </c>
      <c r="L65" t="s">
        <v>95</v>
      </c>
      <c r="M65" t="s">
        <v>62</v>
      </c>
      <c r="N65" t="s">
        <v>95</v>
      </c>
      <c r="O65" t="s">
        <v>33</v>
      </c>
      <c r="P65" t="s">
        <v>34</v>
      </c>
      <c r="Q65" t="s">
        <v>95</v>
      </c>
      <c r="R65" t="s">
        <v>60</v>
      </c>
      <c r="S65" t="s">
        <v>95</v>
      </c>
      <c r="T65" t="s">
        <v>95</v>
      </c>
      <c r="U65" t="s">
        <v>62</v>
      </c>
      <c r="V65" t="s">
        <v>95</v>
      </c>
      <c r="W65" t="s">
        <v>95</v>
      </c>
      <c r="X65" t="s">
        <v>62</v>
      </c>
      <c r="Y65" t="s">
        <v>62</v>
      </c>
      <c r="Z65" t="s">
        <v>95</v>
      </c>
    </row>
    <row r="66" spans="1:26" x14ac:dyDescent="0.25">
      <c r="A66" t="s">
        <v>95</v>
      </c>
      <c r="B66" t="s">
        <v>95</v>
      </c>
      <c r="C66" t="s">
        <v>26</v>
      </c>
      <c r="D66" t="s">
        <v>52</v>
      </c>
      <c r="E66" t="s">
        <v>28</v>
      </c>
      <c r="F66" t="s">
        <v>34</v>
      </c>
      <c r="G66" t="s">
        <v>61</v>
      </c>
      <c r="H66" t="s">
        <v>42</v>
      </c>
      <c r="I66" t="s">
        <v>32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33</v>
      </c>
      <c r="P66" t="s">
        <v>34</v>
      </c>
      <c r="Q66" t="s">
        <v>95</v>
      </c>
      <c r="R66" t="s">
        <v>56</v>
      </c>
      <c r="S66" t="s">
        <v>95</v>
      </c>
      <c r="T66" t="s">
        <v>62</v>
      </c>
      <c r="U66" t="s">
        <v>62</v>
      </c>
      <c r="V66" t="s">
        <v>95</v>
      </c>
      <c r="W66" t="s">
        <v>95</v>
      </c>
      <c r="X66" t="s">
        <v>62</v>
      </c>
      <c r="Y66" t="s">
        <v>62</v>
      </c>
      <c r="Z66" t="s">
        <v>95</v>
      </c>
    </row>
    <row r="67" spans="1:26" x14ac:dyDescent="0.25">
      <c r="A67" t="s">
        <v>62</v>
      </c>
      <c r="B67" t="s">
        <v>62</v>
      </c>
      <c r="C67" t="s">
        <v>26</v>
      </c>
      <c r="D67" t="s">
        <v>27</v>
      </c>
      <c r="E67" t="s">
        <v>28</v>
      </c>
      <c r="F67" t="s">
        <v>29</v>
      </c>
      <c r="G67" t="s">
        <v>87</v>
      </c>
      <c r="H67" t="s">
        <v>31</v>
      </c>
      <c r="I67" t="s">
        <v>32</v>
      </c>
      <c r="J67" t="s">
        <v>95</v>
      </c>
      <c r="K67" t="s">
        <v>95</v>
      </c>
      <c r="L67" t="s">
        <v>95</v>
      </c>
      <c r="M67" t="s">
        <v>95</v>
      </c>
      <c r="N67" t="s">
        <v>95</v>
      </c>
      <c r="O67" t="s">
        <v>45</v>
      </c>
      <c r="P67" t="s">
        <v>34</v>
      </c>
      <c r="Q67" t="s">
        <v>95</v>
      </c>
      <c r="R67" t="s">
        <v>35</v>
      </c>
      <c r="S67" t="s">
        <v>95</v>
      </c>
      <c r="T67" t="s">
        <v>95</v>
      </c>
      <c r="U67" t="s">
        <v>62</v>
      </c>
      <c r="V67" t="s">
        <v>62</v>
      </c>
      <c r="W67" t="s">
        <v>95</v>
      </c>
      <c r="X67" t="s">
        <v>62</v>
      </c>
      <c r="Y67" t="s">
        <v>95</v>
      </c>
      <c r="Z67" t="s">
        <v>95</v>
      </c>
    </row>
    <row r="68" spans="1:26" x14ac:dyDescent="0.25">
      <c r="A68" t="s">
        <v>95</v>
      </c>
      <c r="B68" t="s">
        <v>95</v>
      </c>
      <c r="C68" t="s">
        <v>26</v>
      </c>
      <c r="D68" t="s">
        <v>27</v>
      </c>
      <c r="E68" t="s">
        <v>28</v>
      </c>
      <c r="F68" t="s">
        <v>34</v>
      </c>
      <c r="G68" t="s">
        <v>87</v>
      </c>
      <c r="H68" t="s">
        <v>42</v>
      </c>
      <c r="I68" t="s">
        <v>32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33</v>
      </c>
      <c r="P68" t="s">
        <v>34</v>
      </c>
      <c r="Q68" t="s">
        <v>95</v>
      </c>
      <c r="R68" t="s">
        <v>60</v>
      </c>
      <c r="S68" t="s">
        <v>95</v>
      </c>
      <c r="T68" t="s">
        <v>95</v>
      </c>
      <c r="U68" t="s">
        <v>62</v>
      </c>
      <c r="V68" t="s">
        <v>95</v>
      </c>
      <c r="W68" t="s">
        <v>95</v>
      </c>
      <c r="X68" t="s">
        <v>62</v>
      </c>
      <c r="Y68" t="s">
        <v>62</v>
      </c>
      <c r="Z68" t="s">
        <v>95</v>
      </c>
    </row>
    <row r="69" spans="1:26" x14ac:dyDescent="0.25">
      <c r="A69" t="s">
        <v>62</v>
      </c>
      <c r="B69" t="s">
        <v>62</v>
      </c>
      <c r="C69" t="s">
        <v>26</v>
      </c>
      <c r="D69" t="s">
        <v>27</v>
      </c>
      <c r="E69" t="s">
        <v>28</v>
      </c>
      <c r="F69" t="s">
        <v>29</v>
      </c>
      <c r="G69" t="s">
        <v>87</v>
      </c>
      <c r="H69" t="s">
        <v>31</v>
      </c>
      <c r="I69" t="s">
        <v>32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33</v>
      </c>
      <c r="P69" t="s">
        <v>34</v>
      </c>
      <c r="Q69" t="s">
        <v>95</v>
      </c>
      <c r="R69" t="s">
        <v>60</v>
      </c>
      <c r="S69" t="s">
        <v>95</v>
      </c>
      <c r="T69" t="s">
        <v>95</v>
      </c>
      <c r="U69" t="s">
        <v>62</v>
      </c>
      <c r="V69" t="s">
        <v>95</v>
      </c>
      <c r="W69" t="s">
        <v>95</v>
      </c>
      <c r="X69" t="s">
        <v>62</v>
      </c>
      <c r="Y69" t="s">
        <v>62</v>
      </c>
      <c r="Z69" t="s">
        <v>95</v>
      </c>
    </row>
    <row r="70" spans="1:26" x14ac:dyDescent="0.25">
      <c r="A70" t="s">
        <v>95</v>
      </c>
      <c r="B70" t="s">
        <v>95</v>
      </c>
      <c r="C70" t="s">
        <v>26</v>
      </c>
      <c r="D70" t="s">
        <v>52</v>
      </c>
      <c r="E70" t="s">
        <v>28</v>
      </c>
      <c r="F70" t="s">
        <v>34</v>
      </c>
      <c r="G70" t="s">
        <v>87</v>
      </c>
      <c r="H70" t="s">
        <v>42</v>
      </c>
      <c r="I70" t="s">
        <v>32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33</v>
      </c>
      <c r="P70" t="s">
        <v>34</v>
      </c>
      <c r="Q70" t="s">
        <v>95</v>
      </c>
      <c r="R70" t="s">
        <v>56</v>
      </c>
      <c r="S70" t="s">
        <v>95</v>
      </c>
      <c r="T70" t="s">
        <v>62</v>
      </c>
      <c r="U70" t="s">
        <v>62</v>
      </c>
      <c r="V70" t="s">
        <v>95</v>
      </c>
      <c r="W70" t="s">
        <v>95</v>
      </c>
      <c r="X70" t="s">
        <v>62</v>
      </c>
      <c r="Y70" t="s">
        <v>62</v>
      </c>
      <c r="Z70" t="s">
        <v>95</v>
      </c>
    </row>
    <row r="71" spans="1:26" x14ac:dyDescent="0.25">
      <c r="A71" t="s">
        <v>95</v>
      </c>
      <c r="B71" t="s">
        <v>95</v>
      </c>
      <c r="C71" t="s">
        <v>26</v>
      </c>
      <c r="D71" t="s">
        <v>27</v>
      </c>
      <c r="E71" t="s">
        <v>28</v>
      </c>
      <c r="F71" t="s">
        <v>34</v>
      </c>
      <c r="G71" t="s">
        <v>87</v>
      </c>
      <c r="H71" t="s">
        <v>42</v>
      </c>
      <c r="I71" t="s">
        <v>32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33</v>
      </c>
      <c r="P71" t="s">
        <v>34</v>
      </c>
      <c r="Q71" t="s">
        <v>95</v>
      </c>
      <c r="R71" t="s">
        <v>60</v>
      </c>
      <c r="S71" t="s">
        <v>95</v>
      </c>
      <c r="T71" t="s">
        <v>95</v>
      </c>
      <c r="U71" t="s">
        <v>62</v>
      </c>
      <c r="V71" t="s">
        <v>95</v>
      </c>
      <c r="W71" t="s">
        <v>95</v>
      </c>
      <c r="X71" t="s">
        <v>62</v>
      </c>
      <c r="Y71" t="s">
        <v>62</v>
      </c>
      <c r="Z71" t="s">
        <v>95</v>
      </c>
    </row>
    <row r="72" spans="1:26" x14ac:dyDescent="0.25">
      <c r="A72" t="s">
        <v>95</v>
      </c>
      <c r="B72" t="s">
        <v>95</v>
      </c>
      <c r="C72" t="s">
        <v>26</v>
      </c>
      <c r="D72" t="s">
        <v>27</v>
      </c>
      <c r="E72" t="s">
        <v>28</v>
      </c>
      <c r="F72" t="s">
        <v>34</v>
      </c>
      <c r="G72" t="s">
        <v>87</v>
      </c>
      <c r="H72" t="s">
        <v>42</v>
      </c>
      <c r="I72" t="s">
        <v>32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33</v>
      </c>
      <c r="P72" t="s">
        <v>34</v>
      </c>
      <c r="Q72" t="s">
        <v>95</v>
      </c>
      <c r="R72" t="s">
        <v>60</v>
      </c>
      <c r="S72" t="s">
        <v>95</v>
      </c>
      <c r="T72" t="s">
        <v>95</v>
      </c>
      <c r="U72" t="s">
        <v>62</v>
      </c>
      <c r="V72" t="s">
        <v>95</v>
      </c>
      <c r="W72" t="s">
        <v>95</v>
      </c>
      <c r="X72" t="s">
        <v>62</v>
      </c>
      <c r="Y72" t="s">
        <v>62</v>
      </c>
      <c r="Z72" t="s">
        <v>95</v>
      </c>
    </row>
    <row r="73" spans="1:26" x14ac:dyDescent="0.25">
      <c r="A73" t="s">
        <v>95</v>
      </c>
      <c r="B73" t="s">
        <v>95</v>
      </c>
      <c r="C73" t="s">
        <v>26</v>
      </c>
      <c r="D73" t="s">
        <v>27</v>
      </c>
      <c r="E73" t="s">
        <v>28</v>
      </c>
      <c r="F73" t="s">
        <v>34</v>
      </c>
      <c r="G73" t="s">
        <v>87</v>
      </c>
      <c r="H73" t="s">
        <v>42</v>
      </c>
      <c r="I73" t="s">
        <v>32</v>
      </c>
      <c r="J73" t="s">
        <v>62</v>
      </c>
      <c r="K73" t="s">
        <v>62</v>
      </c>
      <c r="L73" t="s">
        <v>62</v>
      </c>
      <c r="M73" t="s">
        <v>62</v>
      </c>
      <c r="N73" t="s">
        <v>95</v>
      </c>
      <c r="O73" t="s">
        <v>33</v>
      </c>
      <c r="P73" t="s">
        <v>34</v>
      </c>
      <c r="Q73" t="s">
        <v>62</v>
      </c>
      <c r="R73" t="s">
        <v>35</v>
      </c>
      <c r="S73" t="s">
        <v>62</v>
      </c>
      <c r="T73" t="s">
        <v>62</v>
      </c>
      <c r="U73" t="s">
        <v>95</v>
      </c>
      <c r="V73" t="s">
        <v>95</v>
      </c>
      <c r="W73" t="s">
        <v>95</v>
      </c>
      <c r="X73" t="s">
        <v>62</v>
      </c>
      <c r="Y73" t="s">
        <v>62</v>
      </c>
      <c r="Z73" t="s">
        <v>95</v>
      </c>
    </row>
    <row r="74" spans="1:26" x14ac:dyDescent="0.25">
      <c r="A74" t="s">
        <v>95</v>
      </c>
      <c r="B74" t="s">
        <v>95</v>
      </c>
      <c r="C74" t="s">
        <v>26</v>
      </c>
      <c r="D74" t="s">
        <v>27</v>
      </c>
      <c r="E74" t="s">
        <v>28</v>
      </c>
      <c r="F74" t="s">
        <v>34</v>
      </c>
      <c r="G74" t="s">
        <v>93</v>
      </c>
      <c r="H74" t="s">
        <v>65</v>
      </c>
      <c r="I74" t="s">
        <v>32</v>
      </c>
      <c r="J74" t="s">
        <v>95</v>
      </c>
      <c r="K74" t="s">
        <v>95</v>
      </c>
      <c r="L74" t="s">
        <v>95</v>
      </c>
      <c r="M74" t="s">
        <v>62</v>
      </c>
      <c r="N74" t="s">
        <v>95</v>
      </c>
      <c r="O74" t="s">
        <v>33</v>
      </c>
      <c r="P74" t="s">
        <v>34</v>
      </c>
      <c r="Q74" t="s">
        <v>95</v>
      </c>
      <c r="R74" t="s">
        <v>60</v>
      </c>
      <c r="S74" t="s">
        <v>95</v>
      </c>
      <c r="T74" t="s">
        <v>95</v>
      </c>
      <c r="U74" t="s">
        <v>62</v>
      </c>
      <c r="V74" t="s">
        <v>95</v>
      </c>
      <c r="W74" t="s">
        <v>95</v>
      </c>
      <c r="X74" t="s">
        <v>62</v>
      </c>
      <c r="Y74" t="s">
        <v>62</v>
      </c>
      <c r="Z74" t="s">
        <v>95</v>
      </c>
    </row>
    <row r="75" spans="1:26" x14ac:dyDescent="0.25">
      <c r="A75" t="s">
        <v>95</v>
      </c>
      <c r="B75" t="s">
        <v>95</v>
      </c>
      <c r="C75" t="s">
        <v>26</v>
      </c>
      <c r="D75" t="s">
        <v>27</v>
      </c>
      <c r="E75" t="s">
        <v>28</v>
      </c>
      <c r="F75" t="s">
        <v>34</v>
      </c>
      <c r="G75" t="s">
        <v>93</v>
      </c>
      <c r="H75" t="s">
        <v>42</v>
      </c>
      <c r="I75" t="s">
        <v>32</v>
      </c>
      <c r="J75" t="s">
        <v>95</v>
      </c>
      <c r="K75" t="s">
        <v>95</v>
      </c>
      <c r="L75" t="s">
        <v>95</v>
      </c>
      <c r="M75" t="s">
        <v>62</v>
      </c>
      <c r="N75" t="s">
        <v>95</v>
      </c>
      <c r="O75" t="s">
        <v>33</v>
      </c>
      <c r="P75" t="s">
        <v>34</v>
      </c>
      <c r="Q75" t="s">
        <v>95</v>
      </c>
      <c r="R75" t="s">
        <v>60</v>
      </c>
      <c r="S75" t="s">
        <v>95</v>
      </c>
      <c r="T75" t="s">
        <v>95</v>
      </c>
      <c r="U75" t="s">
        <v>62</v>
      </c>
      <c r="V75" t="s">
        <v>95</v>
      </c>
      <c r="W75" t="s">
        <v>95</v>
      </c>
      <c r="X75" t="s">
        <v>62</v>
      </c>
      <c r="Y75" t="s">
        <v>62</v>
      </c>
      <c r="Z75" t="s">
        <v>95</v>
      </c>
    </row>
    <row r="76" spans="1:26" x14ac:dyDescent="0.25">
      <c r="A76" t="s">
        <v>62</v>
      </c>
      <c r="B76" t="s">
        <v>62</v>
      </c>
      <c r="C76" t="s">
        <v>41</v>
      </c>
      <c r="D76" t="s">
        <v>27</v>
      </c>
      <c r="E76" t="s">
        <v>28</v>
      </c>
      <c r="F76" t="s">
        <v>29</v>
      </c>
      <c r="G76" t="s">
        <v>30</v>
      </c>
      <c r="H76" t="s">
        <v>42</v>
      </c>
      <c r="I76" t="s">
        <v>32</v>
      </c>
      <c r="J76" t="s">
        <v>95</v>
      </c>
      <c r="K76" t="s">
        <v>95</v>
      </c>
      <c r="L76" t="s">
        <v>95</v>
      </c>
      <c r="M76" t="s">
        <v>62</v>
      </c>
      <c r="N76" t="s">
        <v>95</v>
      </c>
      <c r="O76" t="s">
        <v>33</v>
      </c>
      <c r="P76" t="s">
        <v>34</v>
      </c>
      <c r="Q76" t="s">
        <v>95</v>
      </c>
      <c r="R76" t="s">
        <v>35</v>
      </c>
      <c r="S76" t="s">
        <v>95</v>
      </c>
      <c r="T76" t="s">
        <v>62</v>
      </c>
      <c r="U76" t="s">
        <v>95</v>
      </c>
      <c r="V76" t="s">
        <v>95</v>
      </c>
      <c r="W76" t="s">
        <v>62</v>
      </c>
      <c r="X76" t="s">
        <v>62</v>
      </c>
      <c r="Y76" t="s">
        <v>95</v>
      </c>
      <c r="Z76" s="1" t="s">
        <v>62</v>
      </c>
    </row>
    <row r="77" spans="1:26" x14ac:dyDescent="0.25">
      <c r="A77" t="s">
        <v>62</v>
      </c>
      <c r="B77" t="s">
        <v>62</v>
      </c>
      <c r="C77" t="s">
        <v>41</v>
      </c>
      <c r="D77" t="s">
        <v>27</v>
      </c>
      <c r="E77" t="s">
        <v>28</v>
      </c>
      <c r="F77" t="s">
        <v>29</v>
      </c>
      <c r="G77" t="s">
        <v>61</v>
      </c>
      <c r="H77" t="s">
        <v>42</v>
      </c>
      <c r="I77" t="s">
        <v>32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33</v>
      </c>
      <c r="P77" t="s">
        <v>34</v>
      </c>
      <c r="Q77" t="s">
        <v>95</v>
      </c>
      <c r="R77" t="s">
        <v>35</v>
      </c>
      <c r="S77" t="s">
        <v>95</v>
      </c>
      <c r="T77" t="s">
        <v>62</v>
      </c>
      <c r="U77" t="s">
        <v>95</v>
      </c>
      <c r="V77" t="s">
        <v>95</v>
      </c>
      <c r="W77" t="s">
        <v>62</v>
      </c>
      <c r="X77" t="s">
        <v>62</v>
      </c>
      <c r="Y77" t="s">
        <v>95</v>
      </c>
      <c r="Z77" t="s">
        <v>95</v>
      </c>
    </row>
    <row r="78" spans="1:26" x14ac:dyDescent="0.25">
      <c r="A78" t="s">
        <v>62</v>
      </c>
      <c r="B78" t="s">
        <v>95</v>
      </c>
      <c r="C78" t="s">
        <v>41</v>
      </c>
      <c r="D78" t="s">
        <v>27</v>
      </c>
      <c r="E78" t="s">
        <v>28</v>
      </c>
      <c r="F78" t="s">
        <v>34</v>
      </c>
      <c r="G78" t="s">
        <v>87</v>
      </c>
      <c r="H78" t="s">
        <v>42</v>
      </c>
      <c r="I78" t="s">
        <v>32</v>
      </c>
      <c r="J78" t="s">
        <v>62</v>
      </c>
      <c r="K78" t="s">
        <v>95</v>
      </c>
      <c r="L78" t="s">
        <v>62</v>
      </c>
      <c r="M78" t="s">
        <v>62</v>
      </c>
      <c r="N78" t="s">
        <v>95</v>
      </c>
      <c r="O78" t="s">
        <v>33</v>
      </c>
      <c r="P78" t="s">
        <v>34</v>
      </c>
      <c r="Q78" t="s">
        <v>95</v>
      </c>
      <c r="R78" t="s">
        <v>35</v>
      </c>
      <c r="S78" t="s">
        <v>95</v>
      </c>
      <c r="T78" t="s">
        <v>62</v>
      </c>
      <c r="U78" t="s">
        <v>62</v>
      </c>
      <c r="V78" t="s">
        <v>62</v>
      </c>
      <c r="W78" t="s">
        <v>62</v>
      </c>
      <c r="X78" t="s">
        <v>62</v>
      </c>
      <c r="Y78" t="s">
        <v>62</v>
      </c>
      <c r="Z78" t="s">
        <v>95</v>
      </c>
    </row>
    <row r="79" spans="1:26" x14ac:dyDescent="0.25">
      <c r="A79" t="s">
        <v>62</v>
      </c>
      <c r="B79" t="s">
        <v>62</v>
      </c>
      <c r="C79" t="s">
        <v>41</v>
      </c>
      <c r="D79" t="s">
        <v>27</v>
      </c>
      <c r="E79" t="s">
        <v>28</v>
      </c>
      <c r="F79" t="s">
        <v>29</v>
      </c>
      <c r="G79" t="s">
        <v>87</v>
      </c>
      <c r="H79" t="s">
        <v>42</v>
      </c>
      <c r="I79" t="s">
        <v>32</v>
      </c>
      <c r="J79" t="s">
        <v>62</v>
      </c>
      <c r="K79" t="s">
        <v>95</v>
      </c>
      <c r="L79" t="s">
        <v>62</v>
      </c>
      <c r="M79" t="s">
        <v>62</v>
      </c>
      <c r="N79" t="s">
        <v>95</v>
      </c>
      <c r="O79" t="s">
        <v>33</v>
      </c>
      <c r="P79" t="s">
        <v>34</v>
      </c>
      <c r="Q79" t="s">
        <v>95</v>
      </c>
      <c r="R79" t="s">
        <v>35</v>
      </c>
      <c r="S79" t="s">
        <v>95</v>
      </c>
      <c r="T79" t="s">
        <v>62</v>
      </c>
      <c r="U79" t="s">
        <v>62</v>
      </c>
      <c r="V79" t="s">
        <v>95</v>
      </c>
      <c r="W79" t="s">
        <v>62</v>
      </c>
      <c r="X79" t="s">
        <v>62</v>
      </c>
      <c r="Y79" t="s">
        <v>62</v>
      </c>
      <c r="Z79" t="s">
        <v>95</v>
      </c>
    </row>
    <row r="80" spans="1:26" x14ac:dyDescent="0.25">
      <c r="A80" t="s">
        <v>62</v>
      </c>
      <c r="B80" t="s">
        <v>95</v>
      </c>
      <c r="C80" t="s">
        <v>41</v>
      </c>
      <c r="D80" t="s">
        <v>27</v>
      </c>
      <c r="E80" t="s">
        <v>28</v>
      </c>
      <c r="F80" t="s">
        <v>34</v>
      </c>
      <c r="G80" t="s">
        <v>87</v>
      </c>
      <c r="H80" t="s">
        <v>42</v>
      </c>
      <c r="I80" t="s">
        <v>32</v>
      </c>
      <c r="J80" t="s">
        <v>62</v>
      </c>
      <c r="K80" t="s">
        <v>95</v>
      </c>
      <c r="L80" t="s">
        <v>62</v>
      </c>
      <c r="M80" t="s">
        <v>62</v>
      </c>
      <c r="N80" t="s">
        <v>95</v>
      </c>
      <c r="O80" t="s">
        <v>33</v>
      </c>
      <c r="P80" t="s">
        <v>34</v>
      </c>
      <c r="Q80" t="s">
        <v>95</v>
      </c>
      <c r="R80" t="s">
        <v>35</v>
      </c>
      <c r="S80" t="s">
        <v>95</v>
      </c>
      <c r="T80" t="s">
        <v>62</v>
      </c>
      <c r="U80" t="s">
        <v>62</v>
      </c>
      <c r="V80" t="s">
        <v>95</v>
      </c>
      <c r="W80" t="s">
        <v>62</v>
      </c>
      <c r="X80" t="s">
        <v>62</v>
      </c>
      <c r="Y80" t="s">
        <v>62</v>
      </c>
      <c r="Z80" t="s">
        <v>95</v>
      </c>
    </row>
    <row r="81" spans="1:26" x14ac:dyDescent="0.25">
      <c r="A81" t="s">
        <v>62</v>
      </c>
      <c r="B81" t="s">
        <v>95</v>
      </c>
      <c r="C81" t="s">
        <v>41</v>
      </c>
      <c r="D81" t="s">
        <v>27</v>
      </c>
      <c r="E81" t="s">
        <v>28</v>
      </c>
      <c r="F81" t="s">
        <v>34</v>
      </c>
      <c r="G81" t="s">
        <v>87</v>
      </c>
      <c r="H81" t="s">
        <v>42</v>
      </c>
      <c r="I81" t="s">
        <v>32</v>
      </c>
      <c r="J81" t="s">
        <v>62</v>
      </c>
      <c r="K81" t="s">
        <v>95</v>
      </c>
      <c r="L81" t="s">
        <v>62</v>
      </c>
      <c r="M81" t="s">
        <v>62</v>
      </c>
      <c r="N81" t="s">
        <v>95</v>
      </c>
      <c r="O81" t="s">
        <v>33</v>
      </c>
      <c r="P81" t="s">
        <v>34</v>
      </c>
      <c r="Q81" t="s">
        <v>95</v>
      </c>
      <c r="R81" t="s">
        <v>35</v>
      </c>
      <c r="S81" t="s">
        <v>95</v>
      </c>
      <c r="T81" t="s">
        <v>62</v>
      </c>
      <c r="U81" t="s">
        <v>62</v>
      </c>
      <c r="V81" t="s">
        <v>95</v>
      </c>
      <c r="W81" t="s">
        <v>62</v>
      </c>
      <c r="X81" t="s">
        <v>62</v>
      </c>
      <c r="Y81" t="s">
        <v>62</v>
      </c>
      <c r="Z81" t="s">
        <v>95</v>
      </c>
    </row>
    <row r="82" spans="1:26" x14ac:dyDescent="0.25">
      <c r="A82" t="s">
        <v>62</v>
      </c>
      <c r="B82" t="s">
        <v>95</v>
      </c>
      <c r="C82" t="s">
        <v>41</v>
      </c>
      <c r="D82" t="s">
        <v>52</v>
      </c>
      <c r="E82" t="s">
        <v>53</v>
      </c>
      <c r="F82" t="s">
        <v>34</v>
      </c>
      <c r="G82" t="s">
        <v>87</v>
      </c>
      <c r="H82" t="s">
        <v>42</v>
      </c>
      <c r="I82" t="s">
        <v>32</v>
      </c>
      <c r="J82" t="s">
        <v>62</v>
      </c>
      <c r="K82" t="s">
        <v>95</v>
      </c>
      <c r="L82" t="s">
        <v>62</v>
      </c>
      <c r="M82" t="s">
        <v>62</v>
      </c>
      <c r="N82" t="s">
        <v>95</v>
      </c>
      <c r="O82" t="s">
        <v>33</v>
      </c>
      <c r="P82" t="s">
        <v>34</v>
      </c>
      <c r="Q82" t="s">
        <v>95</v>
      </c>
      <c r="R82" t="s">
        <v>56</v>
      </c>
      <c r="S82" t="s">
        <v>95</v>
      </c>
      <c r="T82" t="s">
        <v>62</v>
      </c>
      <c r="U82" t="s">
        <v>62</v>
      </c>
      <c r="V82" t="s">
        <v>95</v>
      </c>
      <c r="W82" t="s">
        <v>95</v>
      </c>
      <c r="X82" t="s">
        <v>62</v>
      </c>
      <c r="Y82" t="s">
        <v>62</v>
      </c>
      <c r="Z82" t="s">
        <v>95</v>
      </c>
    </row>
    <row r="83" spans="1:26" x14ac:dyDescent="0.25">
      <c r="A83" t="s">
        <v>62</v>
      </c>
      <c r="B83" t="s">
        <v>62</v>
      </c>
      <c r="C83" t="s">
        <v>41</v>
      </c>
      <c r="D83" t="s">
        <v>52</v>
      </c>
      <c r="E83" t="s">
        <v>28</v>
      </c>
      <c r="F83" t="s">
        <v>29</v>
      </c>
      <c r="G83" t="s">
        <v>87</v>
      </c>
      <c r="H83" t="s">
        <v>42</v>
      </c>
      <c r="I83" t="s">
        <v>32</v>
      </c>
      <c r="J83" t="s">
        <v>62</v>
      </c>
      <c r="K83" t="s">
        <v>95</v>
      </c>
      <c r="L83" t="s">
        <v>62</v>
      </c>
      <c r="M83" t="s">
        <v>62</v>
      </c>
      <c r="N83" t="s">
        <v>95</v>
      </c>
      <c r="O83" t="s">
        <v>33</v>
      </c>
      <c r="P83" t="s">
        <v>34</v>
      </c>
      <c r="Q83" t="s">
        <v>95</v>
      </c>
      <c r="R83" t="s">
        <v>56</v>
      </c>
      <c r="S83" t="s">
        <v>95</v>
      </c>
      <c r="T83" t="s">
        <v>62</v>
      </c>
      <c r="U83" t="s">
        <v>62</v>
      </c>
      <c r="V83" t="s">
        <v>95</v>
      </c>
      <c r="W83" t="s">
        <v>95</v>
      </c>
      <c r="X83" t="s">
        <v>62</v>
      </c>
      <c r="Y83" t="s">
        <v>62</v>
      </c>
      <c r="Z83" t="s">
        <v>95</v>
      </c>
    </row>
    <row r="84" spans="1:26" x14ac:dyDescent="0.25">
      <c r="A84" t="s">
        <v>62</v>
      </c>
      <c r="B84" t="s">
        <v>95</v>
      </c>
      <c r="C84" t="s">
        <v>41</v>
      </c>
      <c r="D84" t="s">
        <v>52</v>
      </c>
      <c r="E84" t="s">
        <v>28</v>
      </c>
      <c r="F84" t="s">
        <v>34</v>
      </c>
      <c r="G84" t="s">
        <v>87</v>
      </c>
      <c r="H84" t="s">
        <v>42</v>
      </c>
      <c r="I84" t="s">
        <v>32</v>
      </c>
      <c r="J84" t="s">
        <v>62</v>
      </c>
      <c r="K84" t="s">
        <v>95</v>
      </c>
      <c r="L84" t="s">
        <v>62</v>
      </c>
      <c r="M84" t="s">
        <v>62</v>
      </c>
      <c r="N84" t="s">
        <v>95</v>
      </c>
      <c r="O84" t="s">
        <v>33</v>
      </c>
      <c r="P84" t="s">
        <v>34</v>
      </c>
      <c r="Q84" t="s">
        <v>95</v>
      </c>
      <c r="R84" t="s">
        <v>56</v>
      </c>
      <c r="S84" t="s">
        <v>95</v>
      </c>
      <c r="T84" t="s">
        <v>62</v>
      </c>
      <c r="U84" t="s">
        <v>62</v>
      </c>
      <c r="V84" t="s">
        <v>95</v>
      </c>
      <c r="W84" t="s">
        <v>95</v>
      </c>
      <c r="X84" t="s">
        <v>62</v>
      </c>
      <c r="Y84" t="s">
        <v>62</v>
      </c>
      <c r="Z84" t="s">
        <v>95</v>
      </c>
    </row>
    <row r="85" spans="1:26" x14ac:dyDescent="0.25">
      <c r="A85" t="s">
        <v>62</v>
      </c>
      <c r="B85" t="s">
        <v>62</v>
      </c>
      <c r="C85" t="s">
        <v>44</v>
      </c>
      <c r="D85" t="s">
        <v>27</v>
      </c>
      <c r="E85" t="s">
        <v>28</v>
      </c>
      <c r="F85" t="s">
        <v>29</v>
      </c>
      <c r="G85" t="s">
        <v>30</v>
      </c>
      <c r="H85" t="s">
        <v>31</v>
      </c>
      <c r="I85" t="s">
        <v>32</v>
      </c>
      <c r="J85" t="s">
        <v>95</v>
      </c>
      <c r="K85" t="s">
        <v>95</v>
      </c>
      <c r="L85" t="s">
        <v>95</v>
      </c>
      <c r="M85" t="s">
        <v>95</v>
      </c>
      <c r="N85" t="s">
        <v>62</v>
      </c>
      <c r="O85" t="s">
        <v>45</v>
      </c>
      <c r="P85" t="s">
        <v>34</v>
      </c>
      <c r="Q85" t="s">
        <v>62</v>
      </c>
      <c r="R85" t="s">
        <v>35</v>
      </c>
      <c r="S85" t="s">
        <v>62</v>
      </c>
      <c r="T85" t="s">
        <v>95</v>
      </c>
      <c r="U85" t="s">
        <v>62</v>
      </c>
      <c r="V85" t="s">
        <v>62</v>
      </c>
      <c r="W85" t="s">
        <v>95</v>
      </c>
      <c r="X85" t="s">
        <v>95</v>
      </c>
      <c r="Y85" t="s">
        <v>95</v>
      </c>
      <c r="Z85" t="s">
        <v>62</v>
      </c>
    </row>
    <row r="86" spans="1:26" x14ac:dyDescent="0.25">
      <c r="A86" t="s">
        <v>62</v>
      </c>
      <c r="B86" t="s">
        <v>62</v>
      </c>
      <c r="C86" t="s">
        <v>44</v>
      </c>
      <c r="D86" t="s">
        <v>27</v>
      </c>
      <c r="E86" t="s">
        <v>28</v>
      </c>
      <c r="F86" t="s">
        <v>29</v>
      </c>
      <c r="G86" t="s">
        <v>30</v>
      </c>
      <c r="H86" t="s">
        <v>31</v>
      </c>
      <c r="I86" t="s">
        <v>32</v>
      </c>
      <c r="J86" t="s">
        <v>95</v>
      </c>
      <c r="K86" t="s">
        <v>95</v>
      </c>
      <c r="L86" t="s">
        <v>95</v>
      </c>
      <c r="M86" t="s">
        <v>95</v>
      </c>
      <c r="N86" t="s">
        <v>62</v>
      </c>
      <c r="O86" t="s">
        <v>45</v>
      </c>
      <c r="P86" t="s">
        <v>34</v>
      </c>
      <c r="Q86" t="s">
        <v>62</v>
      </c>
      <c r="R86" t="s">
        <v>35</v>
      </c>
      <c r="S86" t="s">
        <v>62</v>
      </c>
      <c r="T86" t="s">
        <v>95</v>
      </c>
      <c r="U86" t="s">
        <v>62</v>
      </c>
      <c r="V86" t="s">
        <v>62</v>
      </c>
      <c r="W86" t="s">
        <v>95</v>
      </c>
      <c r="X86" t="s">
        <v>95</v>
      </c>
      <c r="Y86" t="s">
        <v>95</v>
      </c>
      <c r="Z86" s="1" t="s">
        <v>62</v>
      </c>
    </row>
    <row r="87" spans="1:26" x14ac:dyDescent="0.25">
      <c r="A87" t="s">
        <v>62</v>
      </c>
      <c r="B87" t="s">
        <v>62</v>
      </c>
      <c r="C87" t="s">
        <v>44</v>
      </c>
      <c r="D87" t="s">
        <v>27</v>
      </c>
      <c r="E87" t="s">
        <v>28</v>
      </c>
      <c r="F87" t="s">
        <v>29</v>
      </c>
      <c r="G87" t="s">
        <v>61</v>
      </c>
      <c r="H87" t="s">
        <v>31</v>
      </c>
      <c r="I87" t="s">
        <v>32</v>
      </c>
      <c r="J87" t="s">
        <v>95</v>
      </c>
      <c r="K87" t="s">
        <v>95</v>
      </c>
      <c r="L87" t="s">
        <v>62</v>
      </c>
      <c r="M87" t="s">
        <v>95</v>
      </c>
      <c r="N87" t="s">
        <v>62</v>
      </c>
      <c r="O87" t="s">
        <v>38</v>
      </c>
      <c r="P87" t="s">
        <v>51</v>
      </c>
      <c r="Q87" t="s">
        <v>62</v>
      </c>
      <c r="R87" t="s">
        <v>35</v>
      </c>
      <c r="S87" t="s">
        <v>95</v>
      </c>
      <c r="T87" t="s">
        <v>62</v>
      </c>
      <c r="U87" t="s">
        <v>62</v>
      </c>
      <c r="V87" t="s">
        <v>62</v>
      </c>
      <c r="W87" t="s">
        <v>95</v>
      </c>
      <c r="X87" t="s">
        <v>95</v>
      </c>
      <c r="Y87" t="s">
        <v>95</v>
      </c>
      <c r="Z87" s="1" t="s">
        <v>62</v>
      </c>
    </row>
    <row r="88" spans="1:26" x14ac:dyDescent="0.25">
      <c r="A88" t="s">
        <v>95</v>
      </c>
      <c r="B88" t="s">
        <v>62</v>
      </c>
      <c r="C88" t="s">
        <v>85</v>
      </c>
      <c r="D88" t="s">
        <v>27</v>
      </c>
      <c r="E88" t="s">
        <v>53</v>
      </c>
      <c r="F88" t="s">
        <v>29</v>
      </c>
      <c r="G88" t="s">
        <v>61</v>
      </c>
      <c r="H88" t="s">
        <v>65</v>
      </c>
      <c r="I88" t="s">
        <v>32</v>
      </c>
      <c r="J88" t="s">
        <v>62</v>
      </c>
      <c r="K88" t="s">
        <v>62</v>
      </c>
      <c r="L88" t="s">
        <v>62</v>
      </c>
      <c r="M88" t="s">
        <v>95</v>
      </c>
      <c r="N88" t="s">
        <v>62</v>
      </c>
      <c r="O88" t="s">
        <v>33</v>
      </c>
      <c r="P88" t="s">
        <v>55</v>
      </c>
      <c r="Q88" t="s">
        <v>62</v>
      </c>
      <c r="R88" t="s">
        <v>35</v>
      </c>
      <c r="S88" t="s">
        <v>95</v>
      </c>
      <c r="T88" t="s">
        <v>62</v>
      </c>
      <c r="U88" t="s">
        <v>95</v>
      </c>
      <c r="V88" t="s">
        <v>62</v>
      </c>
      <c r="W88" t="s">
        <v>62</v>
      </c>
      <c r="X88" t="s">
        <v>95</v>
      </c>
      <c r="Y88" t="s">
        <v>95</v>
      </c>
      <c r="Z88" s="1" t="s">
        <v>62</v>
      </c>
    </row>
    <row r="89" spans="1:26" x14ac:dyDescent="0.25">
      <c r="A89" t="s">
        <v>62</v>
      </c>
      <c r="B89" s="1" t="s">
        <v>62</v>
      </c>
      <c r="C89" t="s">
        <v>85</v>
      </c>
      <c r="D89" t="s">
        <v>27</v>
      </c>
      <c r="E89" t="s">
        <v>53</v>
      </c>
      <c r="F89" t="s">
        <v>34</v>
      </c>
      <c r="G89" t="s">
        <v>87</v>
      </c>
      <c r="H89" t="s">
        <v>42</v>
      </c>
      <c r="I89" t="s">
        <v>32</v>
      </c>
      <c r="J89" t="s">
        <v>62</v>
      </c>
      <c r="K89" t="s">
        <v>62</v>
      </c>
      <c r="L89" t="s">
        <v>62</v>
      </c>
      <c r="M89" t="s">
        <v>62</v>
      </c>
      <c r="N89" t="s">
        <v>62</v>
      </c>
      <c r="O89" t="s">
        <v>33</v>
      </c>
      <c r="P89" t="s">
        <v>55</v>
      </c>
      <c r="Q89" t="s">
        <v>62</v>
      </c>
      <c r="R89" t="s">
        <v>35</v>
      </c>
      <c r="S89" t="s">
        <v>95</v>
      </c>
      <c r="T89" t="s">
        <v>62</v>
      </c>
      <c r="U89" t="s">
        <v>95</v>
      </c>
      <c r="V89" t="s">
        <v>62</v>
      </c>
      <c r="W89" t="s">
        <v>62</v>
      </c>
      <c r="X89" t="s">
        <v>95</v>
      </c>
      <c r="Y89" t="s">
        <v>95</v>
      </c>
      <c r="Z89" s="1" t="s">
        <v>62</v>
      </c>
    </row>
    <row r="90" spans="1:26" x14ac:dyDescent="0.25">
      <c r="A90" t="s">
        <v>62</v>
      </c>
      <c r="B90" t="s">
        <v>62</v>
      </c>
      <c r="C90" t="s">
        <v>85</v>
      </c>
      <c r="D90" t="s">
        <v>27</v>
      </c>
      <c r="E90" t="s">
        <v>28</v>
      </c>
      <c r="F90" t="s">
        <v>34</v>
      </c>
      <c r="G90" t="s">
        <v>87</v>
      </c>
      <c r="H90" t="s">
        <v>65</v>
      </c>
      <c r="I90" t="s">
        <v>32</v>
      </c>
      <c r="J90" t="s">
        <v>62</v>
      </c>
      <c r="K90" t="s">
        <v>62</v>
      </c>
      <c r="L90" t="s">
        <v>62</v>
      </c>
      <c r="M90" t="s">
        <v>62</v>
      </c>
      <c r="N90" t="s">
        <v>62</v>
      </c>
      <c r="O90" t="s">
        <v>33</v>
      </c>
      <c r="P90" t="s">
        <v>55</v>
      </c>
      <c r="Q90" t="s">
        <v>62</v>
      </c>
      <c r="R90" t="s">
        <v>35</v>
      </c>
      <c r="S90" t="s">
        <v>95</v>
      </c>
      <c r="T90" t="s">
        <v>62</v>
      </c>
      <c r="U90" t="s">
        <v>95</v>
      </c>
      <c r="V90" t="s">
        <v>62</v>
      </c>
      <c r="W90" t="s">
        <v>62</v>
      </c>
      <c r="X90" t="s">
        <v>95</v>
      </c>
      <c r="Y90" t="s">
        <v>95</v>
      </c>
      <c r="Z90" s="1" t="s">
        <v>62</v>
      </c>
    </row>
    <row r="91" spans="1:26" x14ac:dyDescent="0.25">
      <c r="A91" t="s">
        <v>62</v>
      </c>
      <c r="B91" t="s">
        <v>95</v>
      </c>
      <c r="C91" t="s">
        <v>85</v>
      </c>
      <c r="D91" t="s">
        <v>27</v>
      </c>
      <c r="E91" t="s">
        <v>28</v>
      </c>
      <c r="F91" t="s">
        <v>29</v>
      </c>
      <c r="G91" t="s">
        <v>87</v>
      </c>
      <c r="H91" t="s">
        <v>42</v>
      </c>
      <c r="I91" t="s">
        <v>32</v>
      </c>
      <c r="J91" t="s">
        <v>62</v>
      </c>
      <c r="K91" t="s">
        <v>62</v>
      </c>
      <c r="L91" t="s">
        <v>62</v>
      </c>
      <c r="M91" t="s">
        <v>95</v>
      </c>
      <c r="N91" t="s">
        <v>62</v>
      </c>
      <c r="O91" t="s">
        <v>33</v>
      </c>
      <c r="P91" t="s">
        <v>55</v>
      </c>
      <c r="Q91" t="s">
        <v>62</v>
      </c>
      <c r="R91" t="s">
        <v>35</v>
      </c>
      <c r="S91" t="s">
        <v>95</v>
      </c>
      <c r="T91" t="s">
        <v>62</v>
      </c>
      <c r="U91" t="s">
        <v>95</v>
      </c>
      <c r="V91" t="s">
        <v>62</v>
      </c>
      <c r="W91" t="s">
        <v>62</v>
      </c>
      <c r="X91" t="s">
        <v>95</v>
      </c>
      <c r="Y91" t="s">
        <v>95</v>
      </c>
      <c r="Z91" s="1" t="s">
        <v>62</v>
      </c>
    </row>
    <row r="92" spans="1:26" x14ac:dyDescent="0.25">
      <c r="A92" t="s">
        <v>62</v>
      </c>
      <c r="B92" s="1" t="s">
        <v>62</v>
      </c>
      <c r="C92" t="s">
        <v>85</v>
      </c>
      <c r="D92" t="s">
        <v>27</v>
      </c>
      <c r="E92" t="s">
        <v>28</v>
      </c>
      <c r="F92" t="s">
        <v>34</v>
      </c>
      <c r="G92" t="s">
        <v>87</v>
      </c>
      <c r="H92" t="s">
        <v>42</v>
      </c>
      <c r="I92" t="s">
        <v>32</v>
      </c>
      <c r="J92" t="s">
        <v>62</v>
      </c>
      <c r="K92" t="s">
        <v>62</v>
      </c>
      <c r="L92" t="s">
        <v>62</v>
      </c>
      <c r="M92" t="s">
        <v>62</v>
      </c>
      <c r="N92" t="s">
        <v>62</v>
      </c>
      <c r="O92" t="s">
        <v>33</v>
      </c>
      <c r="P92" t="s">
        <v>55</v>
      </c>
      <c r="Q92" t="s">
        <v>62</v>
      </c>
      <c r="R92" t="s">
        <v>35</v>
      </c>
      <c r="S92" t="s">
        <v>95</v>
      </c>
      <c r="T92" t="s">
        <v>62</v>
      </c>
      <c r="U92" t="s">
        <v>95</v>
      </c>
      <c r="V92" t="s">
        <v>62</v>
      </c>
      <c r="W92" t="s">
        <v>62</v>
      </c>
      <c r="X92" t="s">
        <v>95</v>
      </c>
      <c r="Y92" t="s">
        <v>95</v>
      </c>
      <c r="Z92" s="1" t="s">
        <v>62</v>
      </c>
    </row>
    <row r="93" spans="1:26" x14ac:dyDescent="0.25">
      <c r="A93" t="s">
        <v>62</v>
      </c>
      <c r="B93" t="s">
        <v>95</v>
      </c>
      <c r="C93" t="s">
        <v>85</v>
      </c>
      <c r="D93" t="s">
        <v>27</v>
      </c>
      <c r="E93" t="s">
        <v>28</v>
      </c>
      <c r="F93" t="s">
        <v>34</v>
      </c>
      <c r="G93" t="s">
        <v>93</v>
      </c>
      <c r="H93" t="s">
        <v>42</v>
      </c>
      <c r="I93" t="s">
        <v>32</v>
      </c>
      <c r="J93" t="s">
        <v>62</v>
      </c>
      <c r="K93" t="s">
        <v>62</v>
      </c>
      <c r="L93" t="s">
        <v>62</v>
      </c>
      <c r="M93" t="s">
        <v>62</v>
      </c>
      <c r="N93" t="s">
        <v>62</v>
      </c>
      <c r="O93" t="s">
        <v>33</v>
      </c>
      <c r="P93" t="s">
        <v>55</v>
      </c>
      <c r="Q93" t="s">
        <v>62</v>
      </c>
      <c r="R93" t="s">
        <v>35</v>
      </c>
      <c r="S93" t="s">
        <v>95</v>
      </c>
      <c r="T93" t="s">
        <v>62</v>
      </c>
      <c r="U93" t="s">
        <v>95</v>
      </c>
      <c r="V93" t="s">
        <v>62</v>
      </c>
      <c r="W93" t="s">
        <v>62</v>
      </c>
      <c r="X93" t="s">
        <v>95</v>
      </c>
      <c r="Y93" t="s">
        <v>95</v>
      </c>
      <c r="Z93" s="1" t="s">
        <v>62</v>
      </c>
    </row>
    <row r="94" spans="1:26" x14ac:dyDescent="0.25">
      <c r="A94" t="s">
        <v>95</v>
      </c>
      <c r="B94" t="s">
        <v>62</v>
      </c>
      <c r="C94" t="s">
        <v>91</v>
      </c>
      <c r="D94" t="s">
        <v>27</v>
      </c>
      <c r="E94" t="s">
        <v>28</v>
      </c>
      <c r="F94" t="s">
        <v>34</v>
      </c>
      <c r="G94" t="s">
        <v>87</v>
      </c>
      <c r="H94" t="s">
        <v>31</v>
      </c>
      <c r="I94" t="s">
        <v>32</v>
      </c>
      <c r="J94" t="s">
        <v>62</v>
      </c>
      <c r="K94" t="s">
        <v>62</v>
      </c>
      <c r="L94" t="s">
        <v>62</v>
      </c>
      <c r="M94" t="s">
        <v>62</v>
      </c>
      <c r="N94" t="s">
        <v>62</v>
      </c>
      <c r="O94" t="s">
        <v>33</v>
      </c>
      <c r="P94" t="s">
        <v>51</v>
      </c>
      <c r="Q94" t="s">
        <v>62</v>
      </c>
      <c r="R94" t="s">
        <v>35</v>
      </c>
      <c r="S94" t="s">
        <v>62</v>
      </c>
      <c r="T94" t="s">
        <v>62</v>
      </c>
      <c r="U94" t="s">
        <v>95</v>
      </c>
      <c r="V94" t="s">
        <v>62</v>
      </c>
      <c r="W94" t="s">
        <v>62</v>
      </c>
      <c r="X94" t="s">
        <v>95</v>
      </c>
      <c r="Y94" t="s">
        <v>95</v>
      </c>
      <c r="Z94" s="1" t="s">
        <v>62</v>
      </c>
    </row>
    <row r="95" spans="1:26" x14ac:dyDescent="0.25">
      <c r="A95" t="s">
        <v>95</v>
      </c>
      <c r="B95" t="s">
        <v>62</v>
      </c>
      <c r="C95" t="s">
        <v>91</v>
      </c>
      <c r="D95" t="s">
        <v>27</v>
      </c>
      <c r="E95" t="s">
        <v>28</v>
      </c>
      <c r="F95" t="s">
        <v>34</v>
      </c>
      <c r="G95" t="s">
        <v>87</v>
      </c>
      <c r="H95" t="s">
        <v>31</v>
      </c>
      <c r="I95" t="s">
        <v>32</v>
      </c>
      <c r="J95" t="s">
        <v>62</v>
      </c>
      <c r="K95" t="s">
        <v>62</v>
      </c>
      <c r="L95" t="s">
        <v>62</v>
      </c>
      <c r="M95" t="s">
        <v>62</v>
      </c>
      <c r="N95" t="s">
        <v>62</v>
      </c>
      <c r="O95" t="s">
        <v>33</v>
      </c>
      <c r="P95" t="s">
        <v>51</v>
      </c>
      <c r="Q95" t="s">
        <v>62</v>
      </c>
      <c r="R95" t="s">
        <v>35</v>
      </c>
      <c r="S95" t="s">
        <v>62</v>
      </c>
      <c r="T95" t="s">
        <v>62</v>
      </c>
      <c r="U95" t="s">
        <v>95</v>
      </c>
      <c r="V95" t="s">
        <v>62</v>
      </c>
      <c r="W95" t="s">
        <v>62</v>
      </c>
      <c r="X95" t="s">
        <v>95</v>
      </c>
      <c r="Y95" t="s">
        <v>95</v>
      </c>
      <c r="Z95" s="1" t="s">
        <v>62</v>
      </c>
    </row>
    <row r="96" spans="1:26" x14ac:dyDescent="0.25">
      <c r="A96" t="s">
        <v>95</v>
      </c>
      <c r="B96" t="s">
        <v>62</v>
      </c>
      <c r="C96" t="s">
        <v>91</v>
      </c>
      <c r="D96" t="s">
        <v>27</v>
      </c>
      <c r="E96" t="s">
        <v>28</v>
      </c>
      <c r="F96" t="s">
        <v>29</v>
      </c>
      <c r="G96" t="s">
        <v>87</v>
      </c>
      <c r="H96" t="s">
        <v>31</v>
      </c>
      <c r="I96" t="s">
        <v>32</v>
      </c>
      <c r="J96" t="s">
        <v>62</v>
      </c>
      <c r="K96" t="s">
        <v>62</v>
      </c>
      <c r="L96" t="s">
        <v>62</v>
      </c>
      <c r="M96" t="s">
        <v>95</v>
      </c>
      <c r="N96" t="s">
        <v>62</v>
      </c>
      <c r="O96" t="s">
        <v>33</v>
      </c>
      <c r="P96" t="s">
        <v>51</v>
      </c>
      <c r="Q96" t="s">
        <v>62</v>
      </c>
      <c r="R96" t="s">
        <v>35</v>
      </c>
      <c r="S96" t="s">
        <v>62</v>
      </c>
      <c r="T96" t="s">
        <v>62</v>
      </c>
      <c r="U96" t="s">
        <v>95</v>
      </c>
      <c r="V96" t="s">
        <v>62</v>
      </c>
      <c r="W96" t="s">
        <v>62</v>
      </c>
      <c r="X96" t="s">
        <v>95</v>
      </c>
      <c r="Y96" t="s">
        <v>95</v>
      </c>
      <c r="Z96" t="s">
        <v>62</v>
      </c>
    </row>
    <row r="97" spans="1:26" x14ac:dyDescent="0.25">
      <c r="A97" t="s">
        <v>62</v>
      </c>
      <c r="B97" t="s">
        <v>62</v>
      </c>
      <c r="C97" t="s">
        <v>91</v>
      </c>
      <c r="D97" t="s">
        <v>27</v>
      </c>
      <c r="E97" t="s">
        <v>28</v>
      </c>
      <c r="F97" t="s">
        <v>34</v>
      </c>
      <c r="G97" t="s">
        <v>87</v>
      </c>
      <c r="H97" t="s">
        <v>31</v>
      </c>
      <c r="I97" t="s">
        <v>32</v>
      </c>
      <c r="J97" t="s">
        <v>62</v>
      </c>
      <c r="K97" t="s">
        <v>62</v>
      </c>
      <c r="L97" t="s">
        <v>62</v>
      </c>
      <c r="M97" t="s">
        <v>62</v>
      </c>
      <c r="N97" t="s">
        <v>62</v>
      </c>
      <c r="O97" t="s">
        <v>33</v>
      </c>
      <c r="P97" t="s">
        <v>51</v>
      </c>
      <c r="Q97" t="s">
        <v>62</v>
      </c>
      <c r="R97" t="s">
        <v>35</v>
      </c>
      <c r="S97" t="s">
        <v>62</v>
      </c>
      <c r="T97" t="s">
        <v>95</v>
      </c>
      <c r="U97" t="s">
        <v>62</v>
      </c>
      <c r="V97" t="s">
        <v>62</v>
      </c>
      <c r="W97" t="s">
        <v>95</v>
      </c>
      <c r="X97" t="s">
        <v>95</v>
      </c>
      <c r="Y97" t="s">
        <v>95</v>
      </c>
      <c r="Z97" s="1" t="s">
        <v>62</v>
      </c>
    </row>
    <row r="98" spans="1:26" x14ac:dyDescent="0.25">
      <c r="A98" t="s">
        <v>95</v>
      </c>
      <c r="B98" t="s">
        <v>62</v>
      </c>
      <c r="C98" t="s">
        <v>91</v>
      </c>
      <c r="D98" t="s">
        <v>27</v>
      </c>
      <c r="E98" t="s">
        <v>28</v>
      </c>
      <c r="F98" t="s">
        <v>29</v>
      </c>
      <c r="G98" t="s">
        <v>87</v>
      </c>
      <c r="H98" t="s">
        <v>31</v>
      </c>
      <c r="I98" t="s">
        <v>32</v>
      </c>
      <c r="J98" t="s">
        <v>62</v>
      </c>
      <c r="K98" t="s">
        <v>62</v>
      </c>
      <c r="L98" t="s">
        <v>95</v>
      </c>
      <c r="M98" t="s">
        <v>62</v>
      </c>
      <c r="N98" t="s">
        <v>62</v>
      </c>
      <c r="O98" t="s">
        <v>33</v>
      </c>
      <c r="P98" t="s">
        <v>51</v>
      </c>
      <c r="Q98" t="s">
        <v>62</v>
      </c>
      <c r="R98" t="s">
        <v>35</v>
      </c>
      <c r="S98" t="s">
        <v>62</v>
      </c>
      <c r="T98" t="s">
        <v>95</v>
      </c>
      <c r="U98" t="s">
        <v>62</v>
      </c>
      <c r="V98" t="s">
        <v>62</v>
      </c>
      <c r="W98" t="s">
        <v>95</v>
      </c>
      <c r="X98" t="s">
        <v>95</v>
      </c>
      <c r="Y98" t="s">
        <v>95</v>
      </c>
      <c r="Z98" s="1" t="s">
        <v>62</v>
      </c>
    </row>
    <row r="99" spans="1:26" x14ac:dyDescent="0.25">
      <c r="A99" t="s">
        <v>95</v>
      </c>
      <c r="B99" t="s">
        <v>62</v>
      </c>
      <c r="C99" t="s">
        <v>91</v>
      </c>
      <c r="D99" t="s">
        <v>27</v>
      </c>
      <c r="E99" t="s">
        <v>28</v>
      </c>
      <c r="F99" t="s">
        <v>34</v>
      </c>
      <c r="G99" t="s">
        <v>87</v>
      </c>
      <c r="H99" t="s">
        <v>31</v>
      </c>
      <c r="I99" t="s">
        <v>32</v>
      </c>
      <c r="J99" t="s">
        <v>62</v>
      </c>
      <c r="K99" t="s">
        <v>62</v>
      </c>
      <c r="L99" t="s">
        <v>95</v>
      </c>
      <c r="M99" t="s">
        <v>62</v>
      </c>
      <c r="N99" t="s">
        <v>62</v>
      </c>
      <c r="O99" t="s">
        <v>33</v>
      </c>
      <c r="P99" t="s">
        <v>51</v>
      </c>
      <c r="Q99" t="s">
        <v>62</v>
      </c>
      <c r="R99" t="s">
        <v>35</v>
      </c>
      <c r="S99" t="s">
        <v>62</v>
      </c>
      <c r="T99" t="s">
        <v>95</v>
      </c>
      <c r="U99" t="s">
        <v>62</v>
      </c>
      <c r="V99" t="s">
        <v>62</v>
      </c>
      <c r="W99" t="s">
        <v>95</v>
      </c>
      <c r="X99" t="s">
        <v>95</v>
      </c>
      <c r="Y99" t="s">
        <v>95</v>
      </c>
      <c r="Z99" t="s">
        <v>62</v>
      </c>
    </row>
    <row r="100" spans="1:26" x14ac:dyDescent="0.25">
      <c r="A100" t="s">
        <v>62</v>
      </c>
      <c r="B100" s="1" t="s">
        <v>62</v>
      </c>
      <c r="C100" t="s">
        <v>71</v>
      </c>
      <c r="D100" t="s">
        <v>27</v>
      </c>
      <c r="E100" t="s">
        <v>53</v>
      </c>
      <c r="F100" t="s">
        <v>29</v>
      </c>
      <c r="G100" t="s">
        <v>61</v>
      </c>
      <c r="H100" t="s">
        <v>42</v>
      </c>
      <c r="I100" t="s">
        <v>32</v>
      </c>
      <c r="J100" t="s">
        <v>95</v>
      </c>
      <c r="K100" t="s">
        <v>62</v>
      </c>
      <c r="L100" t="s">
        <v>62</v>
      </c>
      <c r="M100" t="s">
        <v>95</v>
      </c>
      <c r="N100" t="s">
        <v>62</v>
      </c>
      <c r="O100" t="s">
        <v>33</v>
      </c>
      <c r="P100" t="s">
        <v>34</v>
      </c>
      <c r="Q100" t="s">
        <v>62</v>
      </c>
      <c r="R100" t="s">
        <v>76</v>
      </c>
      <c r="S100" t="s">
        <v>62</v>
      </c>
      <c r="T100" t="s">
        <v>62</v>
      </c>
      <c r="U100" t="s">
        <v>95</v>
      </c>
      <c r="V100" t="s">
        <v>62</v>
      </c>
      <c r="W100" t="s">
        <v>95</v>
      </c>
      <c r="X100" t="s">
        <v>95</v>
      </c>
      <c r="Y100" t="s">
        <v>95</v>
      </c>
      <c r="Z100" s="1" t="s">
        <v>62</v>
      </c>
    </row>
    <row r="101" spans="1:26" x14ac:dyDescent="0.25">
      <c r="A101" t="s">
        <v>95</v>
      </c>
      <c r="B101" t="s">
        <v>95</v>
      </c>
      <c r="C101" t="s">
        <v>71</v>
      </c>
      <c r="D101" t="s">
        <v>27</v>
      </c>
      <c r="E101" t="s">
        <v>28</v>
      </c>
      <c r="F101" t="s">
        <v>34</v>
      </c>
      <c r="G101" t="s">
        <v>93</v>
      </c>
      <c r="H101" t="s">
        <v>42</v>
      </c>
      <c r="I101" t="s">
        <v>32</v>
      </c>
      <c r="J101" t="s">
        <v>62</v>
      </c>
      <c r="K101" t="s">
        <v>62</v>
      </c>
      <c r="L101" t="s">
        <v>95</v>
      </c>
      <c r="M101" t="s">
        <v>62</v>
      </c>
      <c r="N101" t="s">
        <v>62</v>
      </c>
      <c r="O101" t="s">
        <v>33</v>
      </c>
      <c r="P101" t="s">
        <v>34</v>
      </c>
      <c r="Q101" t="s">
        <v>62</v>
      </c>
      <c r="R101" t="s">
        <v>60</v>
      </c>
      <c r="S101" t="s">
        <v>62</v>
      </c>
      <c r="T101" t="s">
        <v>62</v>
      </c>
      <c r="U101" t="s">
        <v>95</v>
      </c>
      <c r="V101" t="s">
        <v>95</v>
      </c>
      <c r="W101" t="s">
        <v>95</v>
      </c>
      <c r="X101" t="s">
        <v>62</v>
      </c>
      <c r="Y101" t="s">
        <v>62</v>
      </c>
      <c r="Z101" t="s">
        <v>95</v>
      </c>
    </row>
    <row r="102" spans="1:26" x14ac:dyDescent="0.25">
      <c r="A102" t="s">
        <v>95</v>
      </c>
      <c r="B102" t="s">
        <v>95</v>
      </c>
      <c r="C102" t="s">
        <v>68</v>
      </c>
      <c r="D102" t="s">
        <v>27</v>
      </c>
      <c r="E102" t="s">
        <v>28</v>
      </c>
      <c r="F102" t="s">
        <v>34</v>
      </c>
      <c r="G102" t="s">
        <v>87</v>
      </c>
      <c r="H102" t="s">
        <v>42</v>
      </c>
      <c r="I102" t="s">
        <v>32</v>
      </c>
      <c r="J102" t="s">
        <v>95</v>
      </c>
      <c r="K102" t="s">
        <v>62</v>
      </c>
      <c r="L102" t="s">
        <v>95</v>
      </c>
      <c r="M102" t="s">
        <v>62</v>
      </c>
      <c r="N102" t="s">
        <v>62</v>
      </c>
      <c r="O102" t="s">
        <v>33</v>
      </c>
      <c r="P102" t="s">
        <v>34</v>
      </c>
      <c r="Q102" t="s">
        <v>95</v>
      </c>
      <c r="R102" t="s">
        <v>35</v>
      </c>
      <c r="S102" t="s">
        <v>95</v>
      </c>
      <c r="T102" t="s">
        <v>62</v>
      </c>
      <c r="U102" t="s">
        <v>62</v>
      </c>
      <c r="V102" t="s">
        <v>62</v>
      </c>
      <c r="W102" t="s">
        <v>62</v>
      </c>
      <c r="X102" t="s">
        <v>62</v>
      </c>
      <c r="Y102" t="s">
        <v>95</v>
      </c>
      <c r="Z102" t="s">
        <v>62</v>
      </c>
    </row>
    <row r="103" spans="1:26" x14ac:dyDescent="0.25">
      <c r="A103" t="s">
        <v>62</v>
      </c>
      <c r="B103" t="s">
        <v>62</v>
      </c>
      <c r="C103" t="s">
        <v>82</v>
      </c>
      <c r="D103" t="s">
        <v>27</v>
      </c>
      <c r="E103" t="s">
        <v>28</v>
      </c>
      <c r="F103" t="s">
        <v>29</v>
      </c>
      <c r="G103" t="s">
        <v>61</v>
      </c>
      <c r="H103" t="s">
        <v>31</v>
      </c>
      <c r="I103" t="s">
        <v>32</v>
      </c>
      <c r="J103" t="s">
        <v>95</v>
      </c>
      <c r="K103" t="s">
        <v>95</v>
      </c>
      <c r="L103" t="s">
        <v>95</v>
      </c>
      <c r="M103" t="s">
        <v>95</v>
      </c>
      <c r="N103" t="s">
        <v>62</v>
      </c>
      <c r="O103" t="s">
        <v>33</v>
      </c>
      <c r="P103" t="s">
        <v>34</v>
      </c>
      <c r="Q103" t="s">
        <v>95</v>
      </c>
      <c r="R103" t="s">
        <v>83</v>
      </c>
      <c r="S103" t="s">
        <v>62</v>
      </c>
      <c r="T103" t="s">
        <v>95</v>
      </c>
      <c r="U103" t="s">
        <v>62</v>
      </c>
      <c r="V103" t="s">
        <v>95</v>
      </c>
      <c r="W103" t="s">
        <v>95</v>
      </c>
      <c r="X103" t="s">
        <v>62</v>
      </c>
      <c r="Y103" t="s">
        <v>95</v>
      </c>
      <c r="Z103" s="1" t="s">
        <v>62</v>
      </c>
    </row>
    <row r="104" spans="1:26" x14ac:dyDescent="0.25">
      <c r="A104" t="s">
        <v>95</v>
      </c>
      <c r="B104" t="s">
        <v>62</v>
      </c>
      <c r="C104" t="s">
        <v>89</v>
      </c>
      <c r="D104" t="s">
        <v>27</v>
      </c>
      <c r="E104" t="s">
        <v>28</v>
      </c>
      <c r="F104" t="s">
        <v>29</v>
      </c>
      <c r="G104" t="s">
        <v>87</v>
      </c>
      <c r="H104" t="s">
        <v>31</v>
      </c>
      <c r="I104" t="s">
        <v>32</v>
      </c>
      <c r="J104" t="s">
        <v>62</v>
      </c>
      <c r="K104" t="s">
        <v>62</v>
      </c>
      <c r="L104" t="s">
        <v>62</v>
      </c>
      <c r="M104" t="s">
        <v>95</v>
      </c>
      <c r="N104" t="s">
        <v>62</v>
      </c>
      <c r="O104" t="s">
        <v>38</v>
      </c>
      <c r="P104" t="s">
        <v>92</v>
      </c>
      <c r="Q104" t="s">
        <v>62</v>
      </c>
      <c r="R104" t="s">
        <v>35</v>
      </c>
      <c r="S104" t="s">
        <v>62</v>
      </c>
      <c r="T104" t="s">
        <v>95</v>
      </c>
      <c r="U104" t="s">
        <v>62</v>
      </c>
      <c r="V104" t="s">
        <v>62</v>
      </c>
      <c r="W104" t="s">
        <v>95</v>
      </c>
      <c r="X104" t="s">
        <v>95</v>
      </c>
      <c r="Y104" t="s">
        <v>95</v>
      </c>
      <c r="Z104" s="1" t="s">
        <v>62</v>
      </c>
    </row>
    <row r="105" spans="1:26" x14ac:dyDescent="0.25">
      <c r="A105" t="s">
        <v>95</v>
      </c>
      <c r="B105" t="s">
        <v>62</v>
      </c>
      <c r="C105" t="s">
        <v>89</v>
      </c>
      <c r="D105" t="s">
        <v>27</v>
      </c>
      <c r="E105" t="s">
        <v>28</v>
      </c>
      <c r="F105" t="s">
        <v>34</v>
      </c>
      <c r="G105" t="s">
        <v>87</v>
      </c>
      <c r="H105" t="s">
        <v>31</v>
      </c>
      <c r="I105" t="s">
        <v>32</v>
      </c>
      <c r="J105" t="s">
        <v>62</v>
      </c>
      <c r="K105" t="s">
        <v>62</v>
      </c>
      <c r="L105" t="s">
        <v>62</v>
      </c>
      <c r="M105" t="s">
        <v>95</v>
      </c>
      <c r="N105" t="s">
        <v>62</v>
      </c>
      <c r="O105" t="s">
        <v>45</v>
      </c>
      <c r="P105" t="s">
        <v>51</v>
      </c>
      <c r="Q105" t="s">
        <v>62</v>
      </c>
      <c r="R105" t="s">
        <v>35</v>
      </c>
      <c r="S105" t="s">
        <v>62</v>
      </c>
      <c r="T105" t="s">
        <v>62</v>
      </c>
      <c r="U105" t="s">
        <v>95</v>
      </c>
      <c r="V105" t="s">
        <v>62</v>
      </c>
      <c r="W105" t="s">
        <v>95</v>
      </c>
      <c r="X105" t="s">
        <v>95</v>
      </c>
      <c r="Y105" t="s">
        <v>95</v>
      </c>
      <c r="Z105" t="s">
        <v>62</v>
      </c>
    </row>
    <row r="106" spans="1:26" x14ac:dyDescent="0.25">
      <c r="A106" t="s">
        <v>95</v>
      </c>
      <c r="B106" t="s">
        <v>62</v>
      </c>
      <c r="C106" t="s">
        <v>89</v>
      </c>
      <c r="D106" t="s">
        <v>27</v>
      </c>
      <c r="E106" t="s">
        <v>28</v>
      </c>
      <c r="F106" t="s">
        <v>34</v>
      </c>
      <c r="G106" t="s">
        <v>87</v>
      </c>
      <c r="H106" t="s">
        <v>31</v>
      </c>
      <c r="I106" t="s">
        <v>32</v>
      </c>
      <c r="J106" t="s">
        <v>62</v>
      </c>
      <c r="K106" t="s">
        <v>62</v>
      </c>
      <c r="L106" t="s">
        <v>62</v>
      </c>
      <c r="M106" t="s">
        <v>95</v>
      </c>
      <c r="N106" t="s">
        <v>62</v>
      </c>
      <c r="O106" t="s">
        <v>45</v>
      </c>
      <c r="P106" t="s">
        <v>51</v>
      </c>
      <c r="Q106" t="s">
        <v>62</v>
      </c>
      <c r="R106" t="s">
        <v>35</v>
      </c>
      <c r="S106" t="s">
        <v>62</v>
      </c>
      <c r="T106" t="s">
        <v>62</v>
      </c>
      <c r="U106" t="s">
        <v>95</v>
      </c>
      <c r="V106" t="s">
        <v>62</v>
      </c>
      <c r="W106" t="s">
        <v>95</v>
      </c>
      <c r="X106" t="s">
        <v>95</v>
      </c>
      <c r="Y106" t="s">
        <v>95</v>
      </c>
      <c r="Z106" s="1" t="s">
        <v>62</v>
      </c>
    </row>
    <row r="107" spans="1:26" x14ac:dyDescent="0.25">
      <c r="A107" t="s">
        <v>62</v>
      </c>
      <c r="B107" t="s">
        <v>62</v>
      </c>
      <c r="C107" t="s">
        <v>70</v>
      </c>
      <c r="D107" t="s">
        <v>27</v>
      </c>
      <c r="E107" t="s">
        <v>28</v>
      </c>
      <c r="F107" t="s">
        <v>29</v>
      </c>
      <c r="G107" t="s">
        <v>61</v>
      </c>
      <c r="H107" t="s">
        <v>31</v>
      </c>
      <c r="I107" t="s">
        <v>32</v>
      </c>
      <c r="J107" t="s">
        <v>95</v>
      </c>
      <c r="K107" t="s">
        <v>95</v>
      </c>
      <c r="L107" t="s">
        <v>62</v>
      </c>
      <c r="M107" t="s">
        <v>95</v>
      </c>
      <c r="N107" t="s">
        <v>62</v>
      </c>
      <c r="O107" t="s">
        <v>77</v>
      </c>
      <c r="P107" t="s">
        <v>29</v>
      </c>
      <c r="Q107" t="s">
        <v>95</v>
      </c>
      <c r="R107" t="s">
        <v>35</v>
      </c>
      <c r="S107" t="s">
        <v>62</v>
      </c>
      <c r="T107" t="s">
        <v>62</v>
      </c>
      <c r="U107" t="s">
        <v>62</v>
      </c>
      <c r="V107" t="s">
        <v>62</v>
      </c>
      <c r="W107" t="s">
        <v>62</v>
      </c>
      <c r="X107" t="s">
        <v>95</v>
      </c>
      <c r="Y107" t="s">
        <v>95</v>
      </c>
      <c r="Z107" s="1" t="s">
        <v>62</v>
      </c>
    </row>
    <row r="108" spans="1:26" x14ac:dyDescent="0.25">
      <c r="A108" t="s">
        <v>95</v>
      </c>
      <c r="B108" t="s">
        <v>95</v>
      </c>
      <c r="C108" t="s">
        <v>70</v>
      </c>
      <c r="D108" t="s">
        <v>27</v>
      </c>
      <c r="E108" t="s">
        <v>28</v>
      </c>
      <c r="F108" t="s">
        <v>34</v>
      </c>
      <c r="G108" t="s">
        <v>61</v>
      </c>
      <c r="H108" t="s">
        <v>42</v>
      </c>
      <c r="I108" t="s">
        <v>32</v>
      </c>
      <c r="J108" t="s">
        <v>62</v>
      </c>
      <c r="K108" t="s">
        <v>62</v>
      </c>
      <c r="L108" t="s">
        <v>62</v>
      </c>
      <c r="M108" t="s">
        <v>62</v>
      </c>
      <c r="N108" t="s">
        <v>62</v>
      </c>
      <c r="O108" t="s">
        <v>33</v>
      </c>
      <c r="P108" t="s">
        <v>34</v>
      </c>
      <c r="Q108" t="s">
        <v>62</v>
      </c>
      <c r="R108" t="s">
        <v>60</v>
      </c>
      <c r="S108" t="s">
        <v>62</v>
      </c>
      <c r="T108" t="s">
        <v>62</v>
      </c>
      <c r="U108" t="s">
        <v>95</v>
      </c>
      <c r="V108" t="s">
        <v>95</v>
      </c>
      <c r="W108" t="s">
        <v>95</v>
      </c>
      <c r="X108" t="s">
        <v>62</v>
      </c>
      <c r="Y108" t="s">
        <v>62</v>
      </c>
      <c r="Z108" s="1" t="s">
        <v>62</v>
      </c>
    </row>
    <row r="109" spans="1:26" x14ac:dyDescent="0.25">
      <c r="A109" t="s">
        <v>95</v>
      </c>
      <c r="B109" t="s">
        <v>95</v>
      </c>
      <c r="C109" t="s">
        <v>70</v>
      </c>
      <c r="D109" t="s">
        <v>27</v>
      </c>
      <c r="E109" t="s">
        <v>28</v>
      </c>
      <c r="F109" t="s">
        <v>34</v>
      </c>
      <c r="G109" t="s">
        <v>87</v>
      </c>
      <c r="H109" t="s">
        <v>31</v>
      </c>
      <c r="I109" t="s">
        <v>32</v>
      </c>
      <c r="J109" t="s">
        <v>62</v>
      </c>
      <c r="K109" t="s">
        <v>62</v>
      </c>
      <c r="L109" t="s">
        <v>62</v>
      </c>
      <c r="M109" t="s">
        <v>62</v>
      </c>
      <c r="N109" t="s">
        <v>62</v>
      </c>
      <c r="O109" t="s">
        <v>33</v>
      </c>
      <c r="P109" t="s">
        <v>34</v>
      </c>
      <c r="Q109" t="s">
        <v>62</v>
      </c>
      <c r="R109" t="s">
        <v>35</v>
      </c>
      <c r="S109" t="s">
        <v>62</v>
      </c>
      <c r="T109" t="s">
        <v>95</v>
      </c>
      <c r="U109" t="s">
        <v>95</v>
      </c>
      <c r="V109" t="s">
        <v>62</v>
      </c>
      <c r="W109" t="s">
        <v>95</v>
      </c>
      <c r="X109" t="s">
        <v>95</v>
      </c>
      <c r="Y109" t="s">
        <v>95</v>
      </c>
      <c r="Z109" s="1" t="s">
        <v>62</v>
      </c>
    </row>
    <row r="110" spans="1:26" x14ac:dyDescent="0.25">
      <c r="A110" t="s">
        <v>95</v>
      </c>
      <c r="B110" t="s">
        <v>95</v>
      </c>
      <c r="C110" t="s">
        <v>70</v>
      </c>
      <c r="D110" t="s">
        <v>52</v>
      </c>
      <c r="E110" t="s">
        <v>28</v>
      </c>
      <c r="F110" t="s">
        <v>34</v>
      </c>
      <c r="G110" t="s">
        <v>87</v>
      </c>
      <c r="H110" t="s">
        <v>31</v>
      </c>
      <c r="I110" t="s">
        <v>32</v>
      </c>
      <c r="J110" t="s">
        <v>62</v>
      </c>
      <c r="K110" t="s">
        <v>62</v>
      </c>
      <c r="L110" t="s">
        <v>62</v>
      </c>
      <c r="M110" t="s">
        <v>62</v>
      </c>
      <c r="N110" t="s">
        <v>62</v>
      </c>
      <c r="O110" t="s">
        <v>33</v>
      </c>
      <c r="P110" t="s">
        <v>34</v>
      </c>
      <c r="Q110" t="s">
        <v>62</v>
      </c>
      <c r="R110" t="s">
        <v>56</v>
      </c>
      <c r="S110" t="s">
        <v>62</v>
      </c>
      <c r="T110" t="s">
        <v>62</v>
      </c>
      <c r="U110" t="s">
        <v>62</v>
      </c>
      <c r="V110" t="s">
        <v>95</v>
      </c>
      <c r="W110" t="s">
        <v>95</v>
      </c>
      <c r="X110" t="s">
        <v>62</v>
      </c>
      <c r="Y110" t="s">
        <v>62</v>
      </c>
      <c r="Z110" s="1" t="s">
        <v>62</v>
      </c>
    </row>
    <row r="111" spans="1:26" x14ac:dyDescent="0.25">
      <c r="A111" t="s">
        <v>95</v>
      </c>
      <c r="B111" t="s">
        <v>95</v>
      </c>
      <c r="C111" t="s">
        <v>70</v>
      </c>
      <c r="D111" t="s">
        <v>52</v>
      </c>
      <c r="E111" t="s">
        <v>28</v>
      </c>
      <c r="F111" t="s">
        <v>29</v>
      </c>
      <c r="G111" t="s">
        <v>87</v>
      </c>
      <c r="H111" t="s">
        <v>42</v>
      </c>
      <c r="I111" t="s">
        <v>32</v>
      </c>
      <c r="J111" t="s">
        <v>62</v>
      </c>
      <c r="K111" t="s">
        <v>62</v>
      </c>
      <c r="L111" t="s">
        <v>62</v>
      </c>
      <c r="M111" t="s">
        <v>62</v>
      </c>
      <c r="N111" t="s">
        <v>62</v>
      </c>
      <c r="O111" t="s">
        <v>33</v>
      </c>
      <c r="P111" t="s">
        <v>34</v>
      </c>
      <c r="Q111" t="s">
        <v>62</v>
      </c>
      <c r="R111" t="s">
        <v>56</v>
      </c>
      <c r="S111" t="s">
        <v>62</v>
      </c>
      <c r="T111" t="s">
        <v>62</v>
      </c>
      <c r="U111" t="s">
        <v>62</v>
      </c>
      <c r="V111" t="s">
        <v>95</v>
      </c>
      <c r="W111" t="s">
        <v>95</v>
      </c>
      <c r="X111" t="s">
        <v>62</v>
      </c>
      <c r="Y111" t="s">
        <v>62</v>
      </c>
      <c r="Z111" t="s">
        <v>62</v>
      </c>
    </row>
    <row r="112" spans="1:26" x14ac:dyDescent="0.25">
      <c r="A112" t="s">
        <v>95</v>
      </c>
      <c r="B112" t="s">
        <v>95</v>
      </c>
      <c r="C112" t="s">
        <v>70</v>
      </c>
      <c r="D112" t="s">
        <v>52</v>
      </c>
      <c r="E112" t="s">
        <v>28</v>
      </c>
      <c r="F112" t="s">
        <v>34</v>
      </c>
      <c r="G112" t="s">
        <v>87</v>
      </c>
      <c r="H112" t="s">
        <v>42</v>
      </c>
      <c r="I112" t="s">
        <v>32</v>
      </c>
      <c r="J112" t="s">
        <v>62</v>
      </c>
      <c r="K112" t="s">
        <v>62</v>
      </c>
      <c r="L112" t="s">
        <v>62</v>
      </c>
      <c r="M112" t="s">
        <v>62</v>
      </c>
      <c r="N112" t="s">
        <v>62</v>
      </c>
      <c r="O112" t="s">
        <v>33</v>
      </c>
      <c r="P112" t="s">
        <v>34</v>
      </c>
      <c r="Q112" t="s">
        <v>62</v>
      </c>
      <c r="R112" t="s">
        <v>56</v>
      </c>
      <c r="S112" t="s">
        <v>62</v>
      </c>
      <c r="T112" t="s">
        <v>62</v>
      </c>
      <c r="U112" t="s">
        <v>62</v>
      </c>
      <c r="V112" t="s">
        <v>95</v>
      </c>
      <c r="W112" t="s">
        <v>95</v>
      </c>
      <c r="X112" t="s">
        <v>62</v>
      </c>
      <c r="Y112" t="s">
        <v>62</v>
      </c>
      <c r="Z112" t="s">
        <v>62</v>
      </c>
    </row>
    <row r="113" spans="1:26" x14ac:dyDescent="0.25">
      <c r="A113" t="s">
        <v>62</v>
      </c>
      <c r="B113" t="s">
        <v>62</v>
      </c>
      <c r="C113" t="s">
        <v>37</v>
      </c>
      <c r="D113" t="s">
        <v>27</v>
      </c>
      <c r="E113" t="s">
        <v>28</v>
      </c>
      <c r="F113" t="s">
        <v>29</v>
      </c>
      <c r="G113" t="s">
        <v>30</v>
      </c>
      <c r="H113" t="s">
        <v>31</v>
      </c>
      <c r="I113" t="s">
        <v>32</v>
      </c>
      <c r="J113" t="s">
        <v>95</v>
      </c>
      <c r="K113" t="s">
        <v>62</v>
      </c>
      <c r="L113" t="s">
        <v>62</v>
      </c>
      <c r="M113" t="s">
        <v>95</v>
      </c>
      <c r="N113" t="s">
        <v>62</v>
      </c>
      <c r="O113" t="s">
        <v>38</v>
      </c>
      <c r="P113" t="s">
        <v>39</v>
      </c>
      <c r="Q113" t="s">
        <v>62</v>
      </c>
      <c r="R113" t="s">
        <v>35</v>
      </c>
      <c r="S113" t="s">
        <v>62</v>
      </c>
      <c r="T113" t="s">
        <v>95</v>
      </c>
      <c r="U113" t="s">
        <v>95</v>
      </c>
      <c r="V113" t="s">
        <v>62</v>
      </c>
      <c r="W113" t="s">
        <v>95</v>
      </c>
      <c r="X113" t="s">
        <v>95</v>
      </c>
      <c r="Y113" t="s">
        <v>95</v>
      </c>
      <c r="Z113" s="1" t="s">
        <v>62</v>
      </c>
    </row>
    <row r="114" spans="1:26" x14ac:dyDescent="0.25">
      <c r="A114" t="s">
        <v>62</v>
      </c>
      <c r="B114" t="s">
        <v>62</v>
      </c>
      <c r="C114" t="s">
        <v>37</v>
      </c>
      <c r="D114" t="s">
        <v>27</v>
      </c>
      <c r="E114" t="s">
        <v>28</v>
      </c>
      <c r="F114" t="s">
        <v>29</v>
      </c>
      <c r="G114" t="s">
        <v>54</v>
      </c>
      <c r="H114" t="s">
        <v>31</v>
      </c>
      <c r="I114" t="s">
        <v>32</v>
      </c>
      <c r="J114" t="s">
        <v>62</v>
      </c>
      <c r="K114" t="s">
        <v>62</v>
      </c>
      <c r="L114" t="s">
        <v>62</v>
      </c>
      <c r="M114" t="s">
        <v>62</v>
      </c>
      <c r="N114" t="s">
        <v>62</v>
      </c>
      <c r="O114" t="s">
        <v>38</v>
      </c>
      <c r="P114" t="s">
        <v>39</v>
      </c>
      <c r="Q114" t="s">
        <v>62</v>
      </c>
      <c r="R114" t="s">
        <v>35</v>
      </c>
      <c r="S114" t="s">
        <v>62</v>
      </c>
      <c r="T114" t="s">
        <v>62</v>
      </c>
      <c r="U114" t="s">
        <v>95</v>
      </c>
      <c r="V114" t="s">
        <v>62</v>
      </c>
      <c r="W114" t="s">
        <v>95</v>
      </c>
      <c r="X114" t="s">
        <v>95</v>
      </c>
      <c r="Y114" t="s">
        <v>95</v>
      </c>
      <c r="Z114" s="1" t="s">
        <v>62</v>
      </c>
    </row>
    <row r="115" spans="1:26" x14ac:dyDescent="0.25">
      <c r="A115" t="s">
        <v>95</v>
      </c>
      <c r="B115" t="s">
        <v>95</v>
      </c>
      <c r="C115" t="s">
        <v>37</v>
      </c>
      <c r="D115" t="s">
        <v>52</v>
      </c>
      <c r="E115" t="s">
        <v>53</v>
      </c>
      <c r="F115" t="s">
        <v>29</v>
      </c>
      <c r="G115" t="s">
        <v>54</v>
      </c>
      <c r="H115" t="s">
        <v>31</v>
      </c>
      <c r="I115" t="s">
        <v>32</v>
      </c>
      <c r="J115" t="s">
        <v>62</v>
      </c>
      <c r="K115" t="s">
        <v>62</v>
      </c>
      <c r="L115" t="s">
        <v>62</v>
      </c>
      <c r="M115" t="s">
        <v>62</v>
      </c>
      <c r="N115" t="s">
        <v>62</v>
      </c>
      <c r="O115" t="s">
        <v>33</v>
      </c>
      <c r="P115" t="s">
        <v>55</v>
      </c>
      <c r="Q115" t="s">
        <v>62</v>
      </c>
      <c r="R115" t="s">
        <v>56</v>
      </c>
      <c r="S115" t="s">
        <v>62</v>
      </c>
      <c r="T115" t="s">
        <v>62</v>
      </c>
      <c r="U115" t="s">
        <v>62</v>
      </c>
      <c r="V115" t="s">
        <v>62</v>
      </c>
      <c r="W115" t="s">
        <v>95</v>
      </c>
      <c r="X115" t="s">
        <v>95</v>
      </c>
      <c r="Y115" t="s">
        <v>95</v>
      </c>
      <c r="Z115" s="1" t="s">
        <v>62</v>
      </c>
    </row>
    <row r="116" spans="1:26" x14ac:dyDescent="0.25">
      <c r="A116" t="s">
        <v>95</v>
      </c>
      <c r="B116" t="s">
        <v>62</v>
      </c>
      <c r="C116" t="s">
        <v>37</v>
      </c>
      <c r="D116" t="s">
        <v>27</v>
      </c>
      <c r="E116" t="s">
        <v>28</v>
      </c>
      <c r="F116" t="s">
        <v>34</v>
      </c>
      <c r="G116" t="s">
        <v>87</v>
      </c>
      <c r="H116" t="s">
        <v>31</v>
      </c>
      <c r="I116" t="s">
        <v>32</v>
      </c>
      <c r="J116" t="s">
        <v>62</v>
      </c>
      <c r="K116" t="s">
        <v>62</v>
      </c>
      <c r="L116" t="s">
        <v>62</v>
      </c>
      <c r="M116" t="s">
        <v>62</v>
      </c>
      <c r="N116" t="s">
        <v>62</v>
      </c>
      <c r="O116" t="s">
        <v>38</v>
      </c>
      <c r="P116" t="s">
        <v>39</v>
      </c>
      <c r="Q116" t="s">
        <v>62</v>
      </c>
      <c r="R116" t="s">
        <v>35</v>
      </c>
      <c r="S116" t="s">
        <v>62</v>
      </c>
      <c r="T116" t="s">
        <v>62</v>
      </c>
      <c r="U116" t="s">
        <v>95</v>
      </c>
      <c r="V116" t="s">
        <v>62</v>
      </c>
      <c r="W116" t="s">
        <v>95</v>
      </c>
      <c r="X116" t="s">
        <v>95</v>
      </c>
      <c r="Y116" t="s">
        <v>95</v>
      </c>
      <c r="Z116" s="1" t="s">
        <v>62</v>
      </c>
    </row>
    <row r="117" spans="1:26" x14ac:dyDescent="0.25">
      <c r="A117" t="s">
        <v>95</v>
      </c>
      <c r="B117" t="s">
        <v>95</v>
      </c>
      <c r="C117" t="s">
        <v>37</v>
      </c>
      <c r="D117" t="s">
        <v>27</v>
      </c>
      <c r="E117" t="s">
        <v>28</v>
      </c>
      <c r="F117" t="s">
        <v>34</v>
      </c>
      <c r="G117" t="s">
        <v>87</v>
      </c>
      <c r="H117" t="s">
        <v>31</v>
      </c>
      <c r="I117" t="s">
        <v>32</v>
      </c>
      <c r="J117" t="s">
        <v>62</v>
      </c>
      <c r="K117" t="s">
        <v>62</v>
      </c>
      <c r="L117" t="s">
        <v>62</v>
      </c>
      <c r="M117" t="s">
        <v>62</v>
      </c>
      <c r="N117" t="s">
        <v>62</v>
      </c>
      <c r="O117" t="s">
        <v>38</v>
      </c>
      <c r="P117" t="s">
        <v>39</v>
      </c>
      <c r="Q117" t="s">
        <v>62</v>
      </c>
      <c r="R117" t="s">
        <v>35</v>
      </c>
      <c r="S117" t="s">
        <v>62</v>
      </c>
      <c r="T117" t="s">
        <v>95</v>
      </c>
      <c r="U117" t="s">
        <v>95</v>
      </c>
      <c r="V117" t="s">
        <v>62</v>
      </c>
      <c r="W117" t="s">
        <v>95</v>
      </c>
      <c r="X117" t="s">
        <v>95</v>
      </c>
      <c r="Y117" t="s">
        <v>95</v>
      </c>
      <c r="Z117" s="1" t="s">
        <v>62</v>
      </c>
    </row>
    <row r="118" spans="1:26" x14ac:dyDescent="0.25">
      <c r="A118" t="s">
        <v>95</v>
      </c>
      <c r="B118" t="s">
        <v>95</v>
      </c>
      <c r="C118" t="s">
        <v>37</v>
      </c>
      <c r="D118" t="s">
        <v>52</v>
      </c>
      <c r="E118" t="s">
        <v>53</v>
      </c>
      <c r="F118" t="s">
        <v>34</v>
      </c>
      <c r="G118" t="s">
        <v>87</v>
      </c>
      <c r="H118" t="s">
        <v>31</v>
      </c>
      <c r="I118" t="s">
        <v>32</v>
      </c>
      <c r="J118" t="s">
        <v>62</v>
      </c>
      <c r="K118" t="s">
        <v>62</v>
      </c>
      <c r="L118" t="s">
        <v>62</v>
      </c>
      <c r="M118" t="s">
        <v>62</v>
      </c>
      <c r="N118" t="s">
        <v>62</v>
      </c>
      <c r="O118" t="s">
        <v>33</v>
      </c>
      <c r="P118" t="s">
        <v>55</v>
      </c>
      <c r="Q118" t="s">
        <v>62</v>
      </c>
      <c r="R118" t="s">
        <v>56</v>
      </c>
      <c r="S118" t="s">
        <v>62</v>
      </c>
      <c r="T118" t="s">
        <v>62</v>
      </c>
      <c r="U118" t="s">
        <v>62</v>
      </c>
      <c r="V118" t="s">
        <v>62</v>
      </c>
      <c r="W118" t="s">
        <v>95</v>
      </c>
      <c r="X118" t="s">
        <v>95</v>
      </c>
      <c r="Y118" t="s">
        <v>95</v>
      </c>
      <c r="Z118" s="1" t="s">
        <v>62</v>
      </c>
    </row>
    <row r="119" spans="1:26" x14ac:dyDescent="0.25">
      <c r="A119" t="s">
        <v>95</v>
      </c>
      <c r="B119" t="s">
        <v>95</v>
      </c>
      <c r="C119" t="s">
        <v>37</v>
      </c>
      <c r="D119" t="s">
        <v>52</v>
      </c>
      <c r="E119" t="s">
        <v>53</v>
      </c>
      <c r="F119" t="s">
        <v>34</v>
      </c>
      <c r="G119" t="s">
        <v>87</v>
      </c>
      <c r="H119" t="s">
        <v>31</v>
      </c>
      <c r="I119" t="s">
        <v>32</v>
      </c>
      <c r="J119" t="s">
        <v>62</v>
      </c>
      <c r="K119" t="s">
        <v>62</v>
      </c>
      <c r="L119" t="s">
        <v>62</v>
      </c>
      <c r="M119" t="s">
        <v>62</v>
      </c>
      <c r="N119" t="s">
        <v>62</v>
      </c>
      <c r="O119" t="s">
        <v>33</v>
      </c>
      <c r="P119" t="s">
        <v>55</v>
      </c>
      <c r="Q119" t="s">
        <v>62</v>
      </c>
      <c r="R119" t="s">
        <v>56</v>
      </c>
      <c r="S119" t="s">
        <v>62</v>
      </c>
      <c r="T119" t="s">
        <v>62</v>
      </c>
      <c r="U119" t="s">
        <v>62</v>
      </c>
      <c r="V119" t="s">
        <v>62</v>
      </c>
      <c r="W119" t="s">
        <v>95</v>
      </c>
      <c r="X119" t="s">
        <v>95</v>
      </c>
      <c r="Y119" t="s">
        <v>95</v>
      </c>
      <c r="Z119" t="s">
        <v>62</v>
      </c>
    </row>
    <row r="120" spans="1:26" x14ac:dyDescent="0.25">
      <c r="A120" t="s">
        <v>95</v>
      </c>
      <c r="B120" t="s">
        <v>95</v>
      </c>
      <c r="C120" t="s">
        <v>37</v>
      </c>
      <c r="D120" t="s">
        <v>52</v>
      </c>
      <c r="E120" t="s">
        <v>53</v>
      </c>
      <c r="F120" t="s">
        <v>34</v>
      </c>
      <c r="G120" t="s">
        <v>93</v>
      </c>
      <c r="H120" t="s">
        <v>31</v>
      </c>
      <c r="I120" t="s">
        <v>32</v>
      </c>
      <c r="J120" t="s">
        <v>62</v>
      </c>
      <c r="K120" t="s">
        <v>62</v>
      </c>
      <c r="L120" t="s">
        <v>62</v>
      </c>
      <c r="M120" t="s">
        <v>62</v>
      </c>
      <c r="N120" t="s">
        <v>62</v>
      </c>
      <c r="O120" t="s">
        <v>33</v>
      </c>
      <c r="P120" t="s">
        <v>55</v>
      </c>
      <c r="Q120" t="s">
        <v>62</v>
      </c>
      <c r="R120" t="s">
        <v>56</v>
      </c>
      <c r="S120" t="s">
        <v>62</v>
      </c>
      <c r="T120" t="s">
        <v>62</v>
      </c>
      <c r="U120" t="s">
        <v>62</v>
      </c>
      <c r="V120" t="s">
        <v>62</v>
      </c>
      <c r="W120" t="s">
        <v>95</v>
      </c>
      <c r="X120" t="s">
        <v>95</v>
      </c>
      <c r="Y120" t="s">
        <v>95</v>
      </c>
      <c r="Z120" t="s">
        <v>62</v>
      </c>
    </row>
    <row r="121" spans="1:26" x14ac:dyDescent="0.25">
      <c r="A121" t="s">
        <v>62</v>
      </c>
      <c r="B121" t="s">
        <v>62</v>
      </c>
      <c r="C121" t="s">
        <v>84</v>
      </c>
      <c r="D121" t="s">
        <v>27</v>
      </c>
      <c r="E121" t="s">
        <v>53</v>
      </c>
      <c r="F121" t="s">
        <v>29</v>
      </c>
      <c r="G121" t="s">
        <v>61</v>
      </c>
      <c r="H121" t="s">
        <v>31</v>
      </c>
      <c r="I121" t="s">
        <v>32</v>
      </c>
      <c r="J121" t="s">
        <v>62</v>
      </c>
      <c r="K121" t="s">
        <v>62</v>
      </c>
      <c r="L121" t="s">
        <v>62</v>
      </c>
      <c r="M121" t="s">
        <v>62</v>
      </c>
      <c r="N121" t="s">
        <v>62</v>
      </c>
      <c r="O121" t="s">
        <v>33</v>
      </c>
      <c r="P121" t="s">
        <v>34</v>
      </c>
      <c r="Q121" t="s">
        <v>62</v>
      </c>
      <c r="R121" t="s">
        <v>35</v>
      </c>
      <c r="S121" t="s">
        <v>62</v>
      </c>
      <c r="T121" t="s">
        <v>95</v>
      </c>
      <c r="U121" t="s">
        <v>95</v>
      </c>
      <c r="V121" t="s">
        <v>62</v>
      </c>
      <c r="W121" t="s">
        <v>95</v>
      </c>
      <c r="X121" t="s">
        <v>95</v>
      </c>
      <c r="Y121" t="s">
        <v>95</v>
      </c>
      <c r="Z121" t="s">
        <v>62</v>
      </c>
    </row>
    <row r="122" spans="1:26" x14ac:dyDescent="0.25">
      <c r="A122" t="s">
        <v>62</v>
      </c>
      <c r="B122" s="1" t="s">
        <v>62</v>
      </c>
      <c r="C122" t="s">
        <v>80</v>
      </c>
      <c r="D122" t="s">
        <v>27</v>
      </c>
      <c r="E122" t="s">
        <v>53</v>
      </c>
      <c r="F122" t="s">
        <v>29</v>
      </c>
      <c r="G122" t="s">
        <v>61</v>
      </c>
      <c r="H122" t="s">
        <v>42</v>
      </c>
      <c r="I122" t="s">
        <v>32</v>
      </c>
      <c r="J122" t="s">
        <v>95</v>
      </c>
      <c r="K122" t="s">
        <v>62</v>
      </c>
      <c r="L122" t="s">
        <v>62</v>
      </c>
      <c r="M122" t="s">
        <v>95</v>
      </c>
      <c r="N122" t="s">
        <v>62</v>
      </c>
      <c r="O122" t="s">
        <v>33</v>
      </c>
      <c r="P122" t="s">
        <v>34</v>
      </c>
      <c r="Q122" t="s">
        <v>62</v>
      </c>
      <c r="R122" t="s">
        <v>73</v>
      </c>
      <c r="S122" t="s">
        <v>62</v>
      </c>
      <c r="T122" t="s">
        <v>62</v>
      </c>
      <c r="U122" t="s">
        <v>95</v>
      </c>
      <c r="V122" t="s">
        <v>62</v>
      </c>
      <c r="W122" t="s">
        <v>95</v>
      </c>
      <c r="X122" t="s">
        <v>95</v>
      </c>
      <c r="Y122" t="s">
        <v>95</v>
      </c>
      <c r="Z122" s="1" t="s">
        <v>62</v>
      </c>
    </row>
    <row r="123" spans="1:26" x14ac:dyDescent="0.25">
      <c r="A123" t="s">
        <v>62</v>
      </c>
      <c r="B123" t="s">
        <v>62</v>
      </c>
      <c r="C123" t="s">
        <v>80</v>
      </c>
      <c r="D123" t="s">
        <v>27</v>
      </c>
      <c r="E123" t="s">
        <v>53</v>
      </c>
      <c r="F123" t="s">
        <v>29</v>
      </c>
      <c r="G123" t="s">
        <v>61</v>
      </c>
      <c r="H123" t="s">
        <v>42</v>
      </c>
      <c r="I123" t="s">
        <v>32</v>
      </c>
      <c r="J123" t="s">
        <v>95</v>
      </c>
      <c r="K123" t="s">
        <v>62</v>
      </c>
      <c r="L123" t="s">
        <v>62</v>
      </c>
      <c r="M123" t="s">
        <v>95</v>
      </c>
      <c r="N123" t="s">
        <v>62</v>
      </c>
      <c r="O123" t="s">
        <v>33</v>
      </c>
      <c r="P123" t="s">
        <v>34</v>
      </c>
      <c r="Q123" t="s">
        <v>62</v>
      </c>
      <c r="R123" t="s">
        <v>73</v>
      </c>
      <c r="S123" t="s">
        <v>62</v>
      </c>
      <c r="T123" t="s">
        <v>62</v>
      </c>
      <c r="U123" t="s">
        <v>95</v>
      </c>
      <c r="V123" t="s">
        <v>62</v>
      </c>
      <c r="W123" t="s">
        <v>95</v>
      </c>
      <c r="X123" t="s">
        <v>95</v>
      </c>
      <c r="Y123" t="s">
        <v>95</v>
      </c>
      <c r="Z123" t="s">
        <v>62</v>
      </c>
    </row>
    <row r="124" spans="1:26" x14ac:dyDescent="0.25">
      <c r="A124" t="s">
        <v>62</v>
      </c>
      <c r="B124" t="s">
        <v>62</v>
      </c>
      <c r="C124" t="s">
        <v>80</v>
      </c>
      <c r="D124" t="s">
        <v>27</v>
      </c>
      <c r="E124" t="s">
        <v>53</v>
      </c>
      <c r="F124" t="s">
        <v>29</v>
      </c>
      <c r="G124" t="s">
        <v>61</v>
      </c>
      <c r="H124" t="s">
        <v>42</v>
      </c>
      <c r="I124" t="s">
        <v>32</v>
      </c>
      <c r="J124" t="s">
        <v>95</v>
      </c>
      <c r="K124" t="s">
        <v>62</v>
      </c>
      <c r="L124" t="s">
        <v>62</v>
      </c>
      <c r="M124" t="s">
        <v>95</v>
      </c>
      <c r="N124" t="s">
        <v>62</v>
      </c>
      <c r="O124" t="s">
        <v>33</v>
      </c>
      <c r="P124" t="s">
        <v>34</v>
      </c>
      <c r="Q124" t="s">
        <v>62</v>
      </c>
      <c r="R124" t="s">
        <v>73</v>
      </c>
      <c r="S124" t="s">
        <v>62</v>
      </c>
      <c r="T124" t="s">
        <v>62</v>
      </c>
      <c r="U124" t="s">
        <v>95</v>
      </c>
      <c r="V124" t="s">
        <v>62</v>
      </c>
      <c r="W124" t="s">
        <v>95</v>
      </c>
      <c r="X124" t="s">
        <v>95</v>
      </c>
      <c r="Y124" t="s">
        <v>95</v>
      </c>
      <c r="Z124" t="s">
        <v>62</v>
      </c>
    </row>
    <row r="125" spans="1:26" x14ac:dyDescent="0.25">
      <c r="A125" t="s">
        <v>62</v>
      </c>
      <c r="B125" t="s">
        <v>62</v>
      </c>
      <c r="C125" t="s">
        <v>59</v>
      </c>
      <c r="D125" t="s">
        <v>27</v>
      </c>
      <c r="E125" t="s">
        <v>53</v>
      </c>
      <c r="F125" t="s">
        <v>29</v>
      </c>
      <c r="G125" t="s">
        <v>61</v>
      </c>
      <c r="H125" t="s">
        <v>31</v>
      </c>
      <c r="I125" t="s">
        <v>32</v>
      </c>
      <c r="J125" t="s">
        <v>95</v>
      </c>
      <c r="K125" t="s">
        <v>95</v>
      </c>
      <c r="L125" t="s">
        <v>62</v>
      </c>
      <c r="M125" t="s">
        <v>95</v>
      </c>
      <c r="N125" t="s">
        <v>62</v>
      </c>
      <c r="O125" t="s">
        <v>38</v>
      </c>
      <c r="P125" t="s">
        <v>51</v>
      </c>
      <c r="Q125" t="s">
        <v>62</v>
      </c>
      <c r="R125" t="s">
        <v>35</v>
      </c>
      <c r="S125" t="s">
        <v>62</v>
      </c>
      <c r="T125" t="s">
        <v>95</v>
      </c>
      <c r="U125" t="s">
        <v>95</v>
      </c>
      <c r="V125" t="s">
        <v>62</v>
      </c>
      <c r="W125" t="s">
        <v>62</v>
      </c>
      <c r="X125" t="s">
        <v>95</v>
      </c>
      <c r="Y125" t="s">
        <v>95</v>
      </c>
      <c r="Z125" t="s">
        <v>62</v>
      </c>
    </row>
    <row r="126" spans="1:26" x14ac:dyDescent="0.25">
      <c r="A126" t="s">
        <v>62</v>
      </c>
      <c r="B126" t="s">
        <v>62</v>
      </c>
      <c r="C126" t="s">
        <v>59</v>
      </c>
      <c r="D126" t="s">
        <v>27</v>
      </c>
      <c r="E126" t="s">
        <v>28</v>
      </c>
      <c r="F126" t="s">
        <v>29</v>
      </c>
      <c r="G126" t="s">
        <v>61</v>
      </c>
      <c r="H126" t="s">
        <v>31</v>
      </c>
      <c r="I126" t="s">
        <v>32</v>
      </c>
      <c r="J126" t="s">
        <v>95</v>
      </c>
      <c r="K126" t="s">
        <v>95</v>
      </c>
      <c r="L126" t="s">
        <v>62</v>
      </c>
      <c r="M126" t="s">
        <v>95</v>
      </c>
      <c r="N126" t="s">
        <v>62</v>
      </c>
      <c r="O126" t="s">
        <v>38</v>
      </c>
      <c r="P126" t="s">
        <v>51</v>
      </c>
      <c r="Q126" t="s">
        <v>62</v>
      </c>
      <c r="R126" t="s">
        <v>35</v>
      </c>
      <c r="S126" t="s">
        <v>62</v>
      </c>
      <c r="T126" t="s">
        <v>95</v>
      </c>
      <c r="U126" t="s">
        <v>62</v>
      </c>
      <c r="V126" t="s">
        <v>62</v>
      </c>
      <c r="W126" t="s">
        <v>62</v>
      </c>
      <c r="X126" t="s">
        <v>95</v>
      </c>
      <c r="Y126" t="s">
        <v>95</v>
      </c>
      <c r="Z126" t="s">
        <v>62</v>
      </c>
    </row>
    <row r="127" spans="1:26" x14ac:dyDescent="0.25">
      <c r="A127" t="s">
        <v>62</v>
      </c>
      <c r="B127" t="s">
        <v>62</v>
      </c>
      <c r="C127" t="s">
        <v>59</v>
      </c>
      <c r="D127" t="s">
        <v>27</v>
      </c>
      <c r="E127" t="s">
        <v>28</v>
      </c>
      <c r="F127" t="s">
        <v>29</v>
      </c>
      <c r="G127" t="s">
        <v>61</v>
      </c>
      <c r="H127" t="s">
        <v>31</v>
      </c>
      <c r="I127" t="s">
        <v>32</v>
      </c>
      <c r="J127" t="s">
        <v>62</v>
      </c>
      <c r="K127" t="s">
        <v>62</v>
      </c>
      <c r="L127" t="s">
        <v>62</v>
      </c>
      <c r="M127" t="s">
        <v>95</v>
      </c>
      <c r="N127" t="s">
        <v>62</v>
      </c>
      <c r="O127" t="s">
        <v>38</v>
      </c>
      <c r="P127" t="s">
        <v>51</v>
      </c>
      <c r="Q127" t="s">
        <v>62</v>
      </c>
      <c r="R127" t="s">
        <v>35</v>
      </c>
      <c r="S127" t="s">
        <v>62</v>
      </c>
      <c r="T127" t="s">
        <v>95</v>
      </c>
      <c r="U127" t="s">
        <v>62</v>
      </c>
      <c r="V127" t="s">
        <v>62</v>
      </c>
      <c r="W127" t="s">
        <v>62</v>
      </c>
      <c r="X127" t="s">
        <v>95</v>
      </c>
      <c r="Y127" t="s">
        <v>95</v>
      </c>
      <c r="Z127" t="s">
        <v>62</v>
      </c>
    </row>
    <row r="128" spans="1:26" x14ac:dyDescent="0.25">
      <c r="A128" t="s">
        <v>95</v>
      </c>
      <c r="B128" t="s">
        <v>62</v>
      </c>
      <c r="C128" t="s">
        <v>59</v>
      </c>
      <c r="D128" t="s">
        <v>27</v>
      </c>
      <c r="E128" t="s">
        <v>28</v>
      </c>
      <c r="F128" t="s">
        <v>34</v>
      </c>
      <c r="G128" t="s">
        <v>87</v>
      </c>
      <c r="H128" t="s">
        <v>42</v>
      </c>
      <c r="I128" t="s">
        <v>32</v>
      </c>
      <c r="J128" t="s">
        <v>62</v>
      </c>
      <c r="K128" t="s">
        <v>62</v>
      </c>
      <c r="L128" t="s">
        <v>62</v>
      </c>
      <c r="M128" t="s">
        <v>62</v>
      </c>
      <c r="N128" t="s">
        <v>62</v>
      </c>
      <c r="O128" t="s">
        <v>38</v>
      </c>
      <c r="P128" t="s">
        <v>51</v>
      </c>
      <c r="Q128" t="s">
        <v>62</v>
      </c>
      <c r="R128" t="s">
        <v>35</v>
      </c>
      <c r="S128" t="s">
        <v>62</v>
      </c>
      <c r="T128" t="s">
        <v>95</v>
      </c>
      <c r="U128" t="s">
        <v>62</v>
      </c>
      <c r="V128" t="s">
        <v>62</v>
      </c>
      <c r="W128" t="s">
        <v>62</v>
      </c>
      <c r="X128" t="s">
        <v>95</v>
      </c>
      <c r="Y128" t="s">
        <v>95</v>
      </c>
      <c r="Z128" s="1" t="s">
        <v>62</v>
      </c>
    </row>
    <row r="129" spans="1:26" x14ac:dyDescent="0.25">
      <c r="A129" t="s">
        <v>95</v>
      </c>
      <c r="B129" t="s">
        <v>95</v>
      </c>
      <c r="C129" t="s">
        <v>59</v>
      </c>
      <c r="D129" t="s">
        <v>27</v>
      </c>
      <c r="E129" t="s">
        <v>28</v>
      </c>
      <c r="F129" t="s">
        <v>34</v>
      </c>
      <c r="G129" t="s">
        <v>87</v>
      </c>
      <c r="H129" t="s">
        <v>42</v>
      </c>
      <c r="I129" t="s">
        <v>32</v>
      </c>
      <c r="J129" t="s">
        <v>62</v>
      </c>
      <c r="K129" t="s">
        <v>62</v>
      </c>
      <c r="L129" t="s">
        <v>62</v>
      </c>
      <c r="M129" t="s">
        <v>62</v>
      </c>
      <c r="N129" t="s">
        <v>62</v>
      </c>
      <c r="O129" t="s">
        <v>38</v>
      </c>
      <c r="P129" t="s">
        <v>51</v>
      </c>
      <c r="Q129" t="s">
        <v>62</v>
      </c>
      <c r="R129" t="s">
        <v>35</v>
      </c>
      <c r="S129" t="s">
        <v>62</v>
      </c>
      <c r="T129" t="s">
        <v>95</v>
      </c>
      <c r="U129" t="s">
        <v>62</v>
      </c>
      <c r="V129" t="s">
        <v>62</v>
      </c>
      <c r="W129" t="s">
        <v>62</v>
      </c>
      <c r="X129" t="s">
        <v>95</v>
      </c>
      <c r="Y129" t="s">
        <v>95</v>
      </c>
      <c r="Z129" s="1" t="s">
        <v>62</v>
      </c>
    </row>
    <row r="130" spans="1:26" x14ac:dyDescent="0.25">
      <c r="A130" t="s">
        <v>95</v>
      </c>
      <c r="B130" t="s">
        <v>95</v>
      </c>
      <c r="C130" t="s">
        <v>59</v>
      </c>
      <c r="D130" t="s">
        <v>27</v>
      </c>
      <c r="E130" t="s">
        <v>28</v>
      </c>
      <c r="F130" t="s">
        <v>34</v>
      </c>
      <c r="G130" t="s">
        <v>93</v>
      </c>
      <c r="H130" t="s">
        <v>42</v>
      </c>
      <c r="I130" t="s">
        <v>32</v>
      </c>
      <c r="J130" t="s">
        <v>62</v>
      </c>
      <c r="K130" t="s">
        <v>62</v>
      </c>
      <c r="L130" t="s">
        <v>62</v>
      </c>
      <c r="M130" t="s">
        <v>62</v>
      </c>
      <c r="N130" t="s">
        <v>62</v>
      </c>
      <c r="O130" t="s">
        <v>38</v>
      </c>
      <c r="P130" t="s">
        <v>51</v>
      </c>
      <c r="Q130" t="s">
        <v>62</v>
      </c>
      <c r="R130" t="s">
        <v>35</v>
      </c>
      <c r="S130" t="s">
        <v>62</v>
      </c>
      <c r="T130" t="s">
        <v>95</v>
      </c>
      <c r="U130" t="s">
        <v>62</v>
      </c>
      <c r="V130" t="s">
        <v>62</v>
      </c>
      <c r="W130" t="s">
        <v>62</v>
      </c>
      <c r="X130" t="s">
        <v>95</v>
      </c>
      <c r="Y130" t="s">
        <v>95</v>
      </c>
      <c r="Z130" s="1" t="s">
        <v>62</v>
      </c>
    </row>
    <row r="131" spans="1:26" x14ac:dyDescent="0.25">
      <c r="A131" t="s">
        <v>95</v>
      </c>
      <c r="B131" t="s">
        <v>62</v>
      </c>
      <c r="C131" t="s">
        <v>90</v>
      </c>
      <c r="D131" t="s">
        <v>27</v>
      </c>
      <c r="E131" t="s">
        <v>53</v>
      </c>
      <c r="F131" t="s">
        <v>34</v>
      </c>
      <c r="G131" t="s">
        <v>87</v>
      </c>
      <c r="H131" t="s">
        <v>31</v>
      </c>
      <c r="I131" t="s">
        <v>32</v>
      </c>
      <c r="J131" t="s">
        <v>62</v>
      </c>
      <c r="K131" t="s">
        <v>62</v>
      </c>
      <c r="L131" t="s">
        <v>62</v>
      </c>
      <c r="M131" t="s">
        <v>62</v>
      </c>
      <c r="N131" t="s">
        <v>62</v>
      </c>
      <c r="O131" t="s">
        <v>74</v>
      </c>
      <c r="P131" t="s">
        <v>34</v>
      </c>
      <c r="Q131" t="s">
        <v>62</v>
      </c>
      <c r="R131" t="s">
        <v>35</v>
      </c>
      <c r="S131" t="s">
        <v>62</v>
      </c>
      <c r="T131" t="s">
        <v>95</v>
      </c>
      <c r="U131" t="s">
        <v>95</v>
      </c>
      <c r="V131" t="s">
        <v>62</v>
      </c>
      <c r="W131" t="s">
        <v>62</v>
      </c>
      <c r="X131" t="s">
        <v>95</v>
      </c>
      <c r="Y131" t="s">
        <v>95</v>
      </c>
      <c r="Z131" t="s">
        <v>62</v>
      </c>
    </row>
    <row r="132" spans="1:26" x14ac:dyDescent="0.25">
      <c r="A132" t="s">
        <v>95</v>
      </c>
      <c r="B132" t="s">
        <v>62</v>
      </c>
      <c r="C132" t="s">
        <v>90</v>
      </c>
      <c r="D132" t="s">
        <v>27</v>
      </c>
      <c r="E132" t="s">
        <v>28</v>
      </c>
      <c r="F132" t="s">
        <v>34</v>
      </c>
      <c r="G132" t="s">
        <v>87</v>
      </c>
      <c r="H132" t="s">
        <v>31</v>
      </c>
      <c r="I132" t="s">
        <v>32</v>
      </c>
      <c r="J132" t="s">
        <v>62</v>
      </c>
      <c r="K132" t="s">
        <v>62</v>
      </c>
      <c r="L132" t="s">
        <v>62</v>
      </c>
      <c r="M132" t="s">
        <v>62</v>
      </c>
      <c r="N132" t="s">
        <v>62</v>
      </c>
      <c r="O132" t="s">
        <v>74</v>
      </c>
      <c r="P132" t="s">
        <v>34</v>
      </c>
      <c r="Q132" t="s">
        <v>62</v>
      </c>
      <c r="R132" t="s">
        <v>35</v>
      </c>
      <c r="S132" t="s">
        <v>62</v>
      </c>
      <c r="T132" t="s">
        <v>95</v>
      </c>
      <c r="U132" t="s">
        <v>95</v>
      </c>
      <c r="V132" t="s">
        <v>62</v>
      </c>
      <c r="W132" t="s">
        <v>95</v>
      </c>
      <c r="X132" t="s">
        <v>95</v>
      </c>
      <c r="Y132" t="s">
        <v>95</v>
      </c>
      <c r="Z132" s="1" t="s">
        <v>62</v>
      </c>
    </row>
    <row r="133" spans="1:26" x14ac:dyDescent="0.25">
      <c r="A133" t="s">
        <v>95</v>
      </c>
      <c r="B133" t="s">
        <v>62</v>
      </c>
      <c r="C133" t="s">
        <v>90</v>
      </c>
      <c r="D133" t="s">
        <v>27</v>
      </c>
      <c r="E133" t="s">
        <v>28</v>
      </c>
      <c r="F133" t="s">
        <v>34</v>
      </c>
      <c r="G133" t="s">
        <v>87</v>
      </c>
      <c r="H133" t="s">
        <v>31</v>
      </c>
      <c r="I133" t="s">
        <v>32</v>
      </c>
      <c r="J133" t="s">
        <v>62</v>
      </c>
      <c r="K133" t="s">
        <v>62</v>
      </c>
      <c r="L133" t="s">
        <v>62</v>
      </c>
      <c r="M133" t="s">
        <v>62</v>
      </c>
      <c r="N133" t="s">
        <v>62</v>
      </c>
      <c r="O133" t="s">
        <v>74</v>
      </c>
      <c r="P133" t="s">
        <v>34</v>
      </c>
      <c r="Q133" t="s">
        <v>62</v>
      </c>
      <c r="R133" t="s">
        <v>35</v>
      </c>
      <c r="S133" t="s">
        <v>62</v>
      </c>
      <c r="T133" t="s">
        <v>95</v>
      </c>
      <c r="U133" t="s">
        <v>95</v>
      </c>
      <c r="V133" t="s">
        <v>62</v>
      </c>
      <c r="W133" t="s">
        <v>95</v>
      </c>
      <c r="X133" t="s">
        <v>95</v>
      </c>
      <c r="Y133" t="s">
        <v>95</v>
      </c>
      <c r="Z133" s="1" t="s">
        <v>62</v>
      </c>
    </row>
    <row r="134" spans="1:26" x14ac:dyDescent="0.25">
      <c r="A134" t="s">
        <v>95</v>
      </c>
      <c r="B134" t="s">
        <v>62</v>
      </c>
      <c r="C134" t="s">
        <v>90</v>
      </c>
      <c r="D134" t="s">
        <v>27</v>
      </c>
      <c r="E134" t="s">
        <v>28</v>
      </c>
      <c r="F134" t="s">
        <v>34</v>
      </c>
      <c r="G134" t="s">
        <v>87</v>
      </c>
      <c r="H134" t="s">
        <v>31</v>
      </c>
      <c r="I134" t="s">
        <v>32</v>
      </c>
      <c r="J134" t="s">
        <v>62</v>
      </c>
      <c r="K134" t="s">
        <v>62</v>
      </c>
      <c r="L134" t="s">
        <v>62</v>
      </c>
      <c r="M134" t="s">
        <v>62</v>
      </c>
      <c r="N134" t="s">
        <v>62</v>
      </c>
      <c r="O134" t="s">
        <v>74</v>
      </c>
      <c r="P134" t="s">
        <v>34</v>
      </c>
      <c r="Q134" t="s">
        <v>62</v>
      </c>
      <c r="R134" t="s">
        <v>35</v>
      </c>
      <c r="S134" t="s">
        <v>62</v>
      </c>
      <c r="T134" t="s">
        <v>95</v>
      </c>
      <c r="U134" t="s">
        <v>95</v>
      </c>
      <c r="V134" t="s">
        <v>62</v>
      </c>
      <c r="W134" t="s">
        <v>95</v>
      </c>
      <c r="X134" t="s">
        <v>95</v>
      </c>
      <c r="Y134" t="s">
        <v>95</v>
      </c>
      <c r="Z134" s="1" t="s">
        <v>62</v>
      </c>
    </row>
    <row r="135" spans="1:26" x14ac:dyDescent="0.25">
      <c r="A135" t="s">
        <v>95</v>
      </c>
      <c r="B135" t="s">
        <v>62</v>
      </c>
      <c r="C135" t="s">
        <v>90</v>
      </c>
      <c r="D135" t="s">
        <v>52</v>
      </c>
      <c r="E135" t="s">
        <v>53</v>
      </c>
      <c r="F135" t="s">
        <v>34</v>
      </c>
      <c r="G135" t="s">
        <v>87</v>
      </c>
      <c r="H135" t="s">
        <v>31</v>
      </c>
      <c r="I135" t="s">
        <v>32</v>
      </c>
      <c r="J135" t="s">
        <v>62</v>
      </c>
      <c r="K135" t="s">
        <v>62</v>
      </c>
      <c r="L135" t="s">
        <v>62</v>
      </c>
      <c r="M135" t="s">
        <v>62</v>
      </c>
      <c r="N135" t="s">
        <v>62</v>
      </c>
      <c r="O135" t="s">
        <v>74</v>
      </c>
      <c r="P135" t="s">
        <v>34</v>
      </c>
      <c r="Q135" t="s">
        <v>62</v>
      </c>
      <c r="R135" t="s">
        <v>56</v>
      </c>
      <c r="S135" t="s">
        <v>62</v>
      </c>
      <c r="T135" t="s">
        <v>62</v>
      </c>
      <c r="U135" t="s">
        <v>62</v>
      </c>
      <c r="V135" t="s">
        <v>62</v>
      </c>
      <c r="W135" t="s">
        <v>95</v>
      </c>
      <c r="X135" t="s">
        <v>62</v>
      </c>
      <c r="Y135" t="s">
        <v>62</v>
      </c>
      <c r="Z135" s="1" t="s">
        <v>62</v>
      </c>
    </row>
    <row r="136" spans="1:26" x14ac:dyDescent="0.25">
      <c r="A136" t="s">
        <v>95</v>
      </c>
      <c r="B136" t="s">
        <v>62</v>
      </c>
      <c r="C136" t="s">
        <v>90</v>
      </c>
      <c r="D136" t="s">
        <v>52</v>
      </c>
      <c r="E136" t="s">
        <v>53</v>
      </c>
      <c r="F136" t="s">
        <v>34</v>
      </c>
      <c r="G136" t="s">
        <v>87</v>
      </c>
      <c r="H136" t="s">
        <v>31</v>
      </c>
      <c r="I136" t="s">
        <v>32</v>
      </c>
      <c r="J136" t="s">
        <v>62</v>
      </c>
      <c r="K136" t="s">
        <v>62</v>
      </c>
      <c r="L136" t="s">
        <v>62</v>
      </c>
      <c r="M136" t="s">
        <v>62</v>
      </c>
      <c r="N136" t="s">
        <v>62</v>
      </c>
      <c r="O136" t="s">
        <v>74</v>
      </c>
      <c r="P136" t="s">
        <v>34</v>
      </c>
      <c r="Q136" t="s">
        <v>62</v>
      </c>
      <c r="R136" t="s">
        <v>56</v>
      </c>
      <c r="S136" t="s">
        <v>62</v>
      </c>
      <c r="T136" t="s">
        <v>62</v>
      </c>
      <c r="U136" t="s">
        <v>62</v>
      </c>
      <c r="V136" t="s">
        <v>62</v>
      </c>
      <c r="W136" t="s">
        <v>95</v>
      </c>
      <c r="X136" t="s">
        <v>62</v>
      </c>
      <c r="Y136" t="s">
        <v>62</v>
      </c>
      <c r="Z136" s="1" t="s">
        <v>62</v>
      </c>
    </row>
    <row r="137" spans="1:26" x14ac:dyDescent="0.25">
      <c r="A137" t="s">
        <v>95</v>
      </c>
      <c r="B137" t="s">
        <v>62</v>
      </c>
      <c r="C137" t="s">
        <v>90</v>
      </c>
      <c r="D137" t="s">
        <v>52</v>
      </c>
      <c r="E137" t="s">
        <v>53</v>
      </c>
      <c r="F137" t="s">
        <v>34</v>
      </c>
      <c r="G137" t="s">
        <v>87</v>
      </c>
      <c r="H137" t="s">
        <v>31</v>
      </c>
      <c r="I137" t="s">
        <v>32</v>
      </c>
      <c r="J137" t="s">
        <v>62</v>
      </c>
      <c r="K137" t="s">
        <v>62</v>
      </c>
      <c r="L137" t="s">
        <v>62</v>
      </c>
      <c r="M137" t="s">
        <v>62</v>
      </c>
      <c r="N137" t="s">
        <v>62</v>
      </c>
      <c r="O137" t="s">
        <v>74</v>
      </c>
      <c r="P137" t="s">
        <v>34</v>
      </c>
      <c r="Q137" t="s">
        <v>62</v>
      </c>
      <c r="R137" t="s">
        <v>56</v>
      </c>
      <c r="S137" t="s">
        <v>62</v>
      </c>
      <c r="T137" t="s">
        <v>62</v>
      </c>
      <c r="U137" t="s">
        <v>62</v>
      </c>
      <c r="V137" t="s">
        <v>62</v>
      </c>
      <c r="W137" t="s">
        <v>95</v>
      </c>
      <c r="X137" t="s">
        <v>62</v>
      </c>
      <c r="Y137" t="s">
        <v>62</v>
      </c>
      <c r="Z137" s="1" t="s">
        <v>62</v>
      </c>
    </row>
    <row r="138" spans="1:26" x14ac:dyDescent="0.25">
      <c r="A138" t="s">
        <v>95</v>
      </c>
      <c r="B138" t="s">
        <v>95</v>
      </c>
      <c r="C138" t="s">
        <v>90</v>
      </c>
      <c r="D138" t="s">
        <v>27</v>
      </c>
      <c r="E138" t="s">
        <v>28</v>
      </c>
      <c r="F138" t="s">
        <v>34</v>
      </c>
      <c r="G138" t="s">
        <v>93</v>
      </c>
      <c r="H138" t="s">
        <v>31</v>
      </c>
      <c r="I138" t="s">
        <v>32</v>
      </c>
      <c r="J138" t="s">
        <v>62</v>
      </c>
      <c r="K138" t="s">
        <v>62</v>
      </c>
      <c r="L138" t="s">
        <v>62</v>
      </c>
      <c r="M138" t="s">
        <v>62</v>
      </c>
      <c r="N138" t="s">
        <v>62</v>
      </c>
      <c r="O138" t="s">
        <v>74</v>
      </c>
      <c r="P138" t="s">
        <v>34</v>
      </c>
      <c r="Q138" t="s">
        <v>62</v>
      </c>
      <c r="R138" t="s">
        <v>35</v>
      </c>
      <c r="S138" t="s">
        <v>62</v>
      </c>
      <c r="T138" t="s">
        <v>95</v>
      </c>
      <c r="U138" t="s">
        <v>95</v>
      </c>
      <c r="V138" t="s">
        <v>62</v>
      </c>
      <c r="W138" t="s">
        <v>95</v>
      </c>
      <c r="X138" t="s">
        <v>95</v>
      </c>
      <c r="Y138" t="s">
        <v>95</v>
      </c>
      <c r="Z138" s="1" t="s">
        <v>62</v>
      </c>
    </row>
    <row r="139" spans="1:26" x14ac:dyDescent="0.25">
      <c r="A139" t="s">
        <v>95</v>
      </c>
      <c r="B139" t="s">
        <v>95</v>
      </c>
      <c r="C139" t="s">
        <v>90</v>
      </c>
      <c r="D139" t="s">
        <v>27</v>
      </c>
      <c r="E139" t="s">
        <v>28</v>
      </c>
      <c r="F139" t="s">
        <v>34</v>
      </c>
      <c r="G139" t="s">
        <v>93</v>
      </c>
      <c r="H139" t="s">
        <v>31</v>
      </c>
      <c r="I139" t="s">
        <v>32</v>
      </c>
      <c r="J139" t="s">
        <v>62</v>
      </c>
      <c r="K139" t="s">
        <v>62</v>
      </c>
      <c r="L139" t="s">
        <v>62</v>
      </c>
      <c r="M139" t="s">
        <v>62</v>
      </c>
      <c r="N139" t="s">
        <v>62</v>
      </c>
      <c r="O139" t="s">
        <v>74</v>
      </c>
      <c r="P139" t="s">
        <v>34</v>
      </c>
      <c r="Q139" t="s">
        <v>62</v>
      </c>
      <c r="R139" t="s">
        <v>35</v>
      </c>
      <c r="S139" t="s">
        <v>62</v>
      </c>
      <c r="T139" t="s">
        <v>95</v>
      </c>
      <c r="U139" t="s">
        <v>95</v>
      </c>
      <c r="V139" t="s">
        <v>62</v>
      </c>
      <c r="W139" t="s">
        <v>95</v>
      </c>
      <c r="X139" t="s">
        <v>95</v>
      </c>
      <c r="Y139" t="s">
        <v>95</v>
      </c>
      <c r="Z139" s="1" t="s">
        <v>62</v>
      </c>
    </row>
    <row r="140" spans="1:26" x14ac:dyDescent="0.25">
      <c r="A140" t="s">
        <v>95</v>
      </c>
      <c r="B140" t="s">
        <v>95</v>
      </c>
      <c r="C140" t="s">
        <v>90</v>
      </c>
      <c r="D140" t="s">
        <v>52</v>
      </c>
      <c r="E140" t="s">
        <v>53</v>
      </c>
      <c r="F140" t="s">
        <v>34</v>
      </c>
      <c r="G140" t="s">
        <v>93</v>
      </c>
      <c r="H140" t="s">
        <v>31</v>
      </c>
      <c r="I140" t="s">
        <v>32</v>
      </c>
      <c r="J140" t="s">
        <v>62</v>
      </c>
      <c r="K140" t="s">
        <v>62</v>
      </c>
      <c r="L140" t="s">
        <v>62</v>
      </c>
      <c r="M140" t="s">
        <v>62</v>
      </c>
      <c r="N140" t="s">
        <v>62</v>
      </c>
      <c r="O140" t="s">
        <v>74</v>
      </c>
      <c r="P140" t="s">
        <v>34</v>
      </c>
      <c r="Q140" t="s">
        <v>62</v>
      </c>
      <c r="R140" t="s">
        <v>56</v>
      </c>
      <c r="S140" t="s">
        <v>62</v>
      </c>
      <c r="T140" t="s">
        <v>62</v>
      </c>
      <c r="U140" t="s">
        <v>62</v>
      </c>
      <c r="V140" t="s">
        <v>62</v>
      </c>
      <c r="W140" t="s">
        <v>95</v>
      </c>
      <c r="X140" t="s">
        <v>62</v>
      </c>
      <c r="Y140" t="s">
        <v>95</v>
      </c>
      <c r="Z140" t="s">
        <v>62</v>
      </c>
    </row>
    <row r="141" spans="1:26" x14ac:dyDescent="0.25">
      <c r="A141" t="s">
        <v>95</v>
      </c>
      <c r="B141" t="s">
        <v>95</v>
      </c>
      <c r="C141" t="s">
        <v>90</v>
      </c>
      <c r="D141" t="s">
        <v>52</v>
      </c>
      <c r="E141" t="s">
        <v>53</v>
      </c>
      <c r="F141" t="s">
        <v>34</v>
      </c>
      <c r="G141" t="s">
        <v>93</v>
      </c>
      <c r="H141" t="s">
        <v>31</v>
      </c>
      <c r="I141" t="s">
        <v>32</v>
      </c>
      <c r="J141" t="s">
        <v>62</v>
      </c>
      <c r="K141" t="s">
        <v>62</v>
      </c>
      <c r="L141" t="s">
        <v>62</v>
      </c>
      <c r="M141" t="s">
        <v>62</v>
      </c>
      <c r="N141" t="s">
        <v>62</v>
      </c>
      <c r="O141" t="s">
        <v>74</v>
      </c>
      <c r="P141" t="s">
        <v>34</v>
      </c>
      <c r="Q141" t="s">
        <v>62</v>
      </c>
      <c r="R141" t="s">
        <v>56</v>
      </c>
      <c r="S141" t="s">
        <v>62</v>
      </c>
      <c r="T141" t="s">
        <v>62</v>
      </c>
      <c r="U141" t="s">
        <v>62</v>
      </c>
      <c r="V141" t="s">
        <v>62</v>
      </c>
      <c r="W141" t="s">
        <v>95</v>
      </c>
      <c r="X141" t="s">
        <v>62</v>
      </c>
      <c r="Y141" t="s">
        <v>95</v>
      </c>
      <c r="Z141" t="s">
        <v>62</v>
      </c>
    </row>
    <row r="142" spans="1:26" x14ac:dyDescent="0.25">
      <c r="A142" t="s">
        <v>62</v>
      </c>
      <c r="B142" t="s">
        <v>62</v>
      </c>
      <c r="C142" t="s">
        <v>72</v>
      </c>
      <c r="D142" t="s">
        <v>27</v>
      </c>
      <c r="E142" t="s">
        <v>53</v>
      </c>
      <c r="F142" t="s">
        <v>29</v>
      </c>
      <c r="G142" t="s">
        <v>61</v>
      </c>
      <c r="H142" t="s">
        <v>31</v>
      </c>
      <c r="I142" t="s">
        <v>32</v>
      </c>
      <c r="J142" t="s">
        <v>95</v>
      </c>
      <c r="K142" t="s">
        <v>62</v>
      </c>
      <c r="L142" t="s">
        <v>62</v>
      </c>
      <c r="M142" t="s">
        <v>95</v>
      </c>
      <c r="N142" t="s">
        <v>62</v>
      </c>
      <c r="O142" t="s">
        <v>33</v>
      </c>
      <c r="P142" t="s">
        <v>34</v>
      </c>
      <c r="Q142" t="s">
        <v>62</v>
      </c>
      <c r="R142" t="s">
        <v>73</v>
      </c>
      <c r="S142" t="s">
        <v>62</v>
      </c>
      <c r="T142" t="s">
        <v>62</v>
      </c>
      <c r="U142" t="s">
        <v>95</v>
      </c>
      <c r="V142" t="s">
        <v>62</v>
      </c>
      <c r="W142" t="s">
        <v>95</v>
      </c>
      <c r="X142" t="s">
        <v>95</v>
      </c>
      <c r="Y142" t="s">
        <v>95</v>
      </c>
      <c r="Z142" s="1" t="s">
        <v>62</v>
      </c>
    </row>
    <row r="143" spans="1:26" x14ac:dyDescent="0.25">
      <c r="A143" t="s">
        <v>95</v>
      </c>
      <c r="B143" t="s">
        <v>95</v>
      </c>
      <c r="C143" t="s">
        <v>72</v>
      </c>
      <c r="D143" t="s">
        <v>27</v>
      </c>
      <c r="E143" t="s">
        <v>28</v>
      </c>
      <c r="F143" t="s">
        <v>34</v>
      </c>
      <c r="G143" t="s">
        <v>93</v>
      </c>
      <c r="H143" t="s">
        <v>42</v>
      </c>
      <c r="I143" t="s">
        <v>32</v>
      </c>
      <c r="J143" t="s">
        <v>62</v>
      </c>
      <c r="K143" t="s">
        <v>62</v>
      </c>
      <c r="L143" t="s">
        <v>95</v>
      </c>
      <c r="M143" t="s">
        <v>62</v>
      </c>
      <c r="N143" t="s">
        <v>62</v>
      </c>
      <c r="O143" t="s">
        <v>33</v>
      </c>
      <c r="P143" t="s">
        <v>34</v>
      </c>
      <c r="Q143" t="s">
        <v>62</v>
      </c>
      <c r="R143" t="s">
        <v>60</v>
      </c>
      <c r="S143" t="s">
        <v>62</v>
      </c>
      <c r="T143" t="s">
        <v>62</v>
      </c>
      <c r="U143" t="s">
        <v>95</v>
      </c>
      <c r="V143" t="s">
        <v>95</v>
      </c>
      <c r="W143" t="s">
        <v>95</v>
      </c>
      <c r="X143" t="s">
        <v>62</v>
      </c>
      <c r="Y143" t="s">
        <v>62</v>
      </c>
      <c r="Z143" t="s">
        <v>95</v>
      </c>
    </row>
    <row r="144" spans="1:26" x14ac:dyDescent="0.25">
      <c r="A144" t="s">
        <v>62</v>
      </c>
      <c r="B144" t="s">
        <v>62</v>
      </c>
      <c r="C144" t="s">
        <v>48</v>
      </c>
      <c r="D144" t="s">
        <v>27</v>
      </c>
      <c r="E144" t="s">
        <v>28</v>
      </c>
      <c r="F144" t="s">
        <v>29</v>
      </c>
      <c r="G144" t="s">
        <v>30</v>
      </c>
      <c r="H144" t="s">
        <v>31</v>
      </c>
      <c r="I144" t="s">
        <v>49</v>
      </c>
      <c r="J144" t="s">
        <v>95</v>
      </c>
      <c r="K144" t="s">
        <v>95</v>
      </c>
      <c r="L144" t="s">
        <v>95</v>
      </c>
      <c r="M144" t="s">
        <v>95</v>
      </c>
      <c r="N144" t="s">
        <v>62</v>
      </c>
      <c r="O144" t="s">
        <v>50</v>
      </c>
      <c r="P144" t="s">
        <v>51</v>
      </c>
      <c r="Q144" t="s">
        <v>62</v>
      </c>
      <c r="R144" t="s">
        <v>35</v>
      </c>
      <c r="S144" t="s">
        <v>62</v>
      </c>
      <c r="T144" t="s">
        <v>95</v>
      </c>
      <c r="U144" t="s">
        <v>62</v>
      </c>
      <c r="V144" t="s">
        <v>62</v>
      </c>
      <c r="W144" t="s">
        <v>62</v>
      </c>
      <c r="X144" t="s">
        <v>95</v>
      </c>
      <c r="Y144" t="s">
        <v>95</v>
      </c>
      <c r="Z144" t="s">
        <v>62</v>
      </c>
    </row>
    <row r="145" spans="1:26" x14ac:dyDescent="0.25">
      <c r="A145" t="s">
        <v>62</v>
      </c>
      <c r="B145" t="s">
        <v>62</v>
      </c>
      <c r="C145" t="s">
        <v>48</v>
      </c>
      <c r="D145" t="s">
        <v>27</v>
      </c>
      <c r="E145" t="s">
        <v>28</v>
      </c>
      <c r="F145" t="s">
        <v>29</v>
      </c>
      <c r="G145" t="s">
        <v>54</v>
      </c>
      <c r="H145" t="s">
        <v>31</v>
      </c>
      <c r="I145" t="s">
        <v>49</v>
      </c>
      <c r="J145" t="s">
        <v>95</v>
      </c>
      <c r="K145" t="s">
        <v>95</v>
      </c>
      <c r="L145" t="s">
        <v>95</v>
      </c>
      <c r="M145" t="s">
        <v>95</v>
      </c>
      <c r="N145" t="s">
        <v>62</v>
      </c>
      <c r="O145" t="s">
        <v>50</v>
      </c>
      <c r="P145" t="s">
        <v>51</v>
      </c>
      <c r="Q145" t="s">
        <v>62</v>
      </c>
      <c r="R145" t="s">
        <v>35</v>
      </c>
      <c r="S145" t="s">
        <v>62</v>
      </c>
      <c r="T145" t="s">
        <v>95</v>
      </c>
      <c r="U145" t="s">
        <v>62</v>
      </c>
      <c r="V145" t="s">
        <v>62</v>
      </c>
      <c r="W145" t="s">
        <v>62</v>
      </c>
      <c r="X145" t="s">
        <v>95</v>
      </c>
      <c r="Y145" t="s">
        <v>95</v>
      </c>
      <c r="Z145" t="s">
        <v>62</v>
      </c>
    </row>
    <row r="146" spans="1:26" x14ac:dyDescent="0.25">
      <c r="A146" t="s">
        <v>62</v>
      </c>
      <c r="B146" t="s">
        <v>62</v>
      </c>
      <c r="C146" t="s">
        <v>48</v>
      </c>
      <c r="D146" t="s">
        <v>27</v>
      </c>
      <c r="E146" t="s">
        <v>28</v>
      </c>
      <c r="F146" t="s">
        <v>29</v>
      </c>
      <c r="G146" t="s">
        <v>54</v>
      </c>
      <c r="H146" t="s">
        <v>31</v>
      </c>
      <c r="I146" t="s">
        <v>49</v>
      </c>
      <c r="J146" t="s">
        <v>95</v>
      </c>
      <c r="K146" t="s">
        <v>95</v>
      </c>
      <c r="L146" t="s">
        <v>95</v>
      </c>
      <c r="M146" t="s">
        <v>95</v>
      </c>
      <c r="N146" t="s">
        <v>62</v>
      </c>
      <c r="O146" t="s">
        <v>50</v>
      </c>
      <c r="P146" t="s">
        <v>51</v>
      </c>
      <c r="Q146" t="s">
        <v>62</v>
      </c>
      <c r="R146" t="s">
        <v>35</v>
      </c>
      <c r="S146" t="s">
        <v>62</v>
      </c>
      <c r="T146" t="s">
        <v>95</v>
      </c>
      <c r="U146" t="s">
        <v>62</v>
      </c>
      <c r="V146" t="s">
        <v>62</v>
      </c>
      <c r="W146" t="s">
        <v>62</v>
      </c>
      <c r="X146" t="s">
        <v>95</v>
      </c>
      <c r="Y146" t="s">
        <v>95</v>
      </c>
      <c r="Z146" t="s">
        <v>62</v>
      </c>
    </row>
    <row r="147" spans="1:26" x14ac:dyDescent="0.25">
      <c r="A147" t="s">
        <v>62</v>
      </c>
      <c r="B147" t="s">
        <v>62</v>
      </c>
      <c r="C147" t="s">
        <v>48</v>
      </c>
      <c r="D147" t="s">
        <v>27</v>
      </c>
      <c r="E147" t="s">
        <v>28</v>
      </c>
      <c r="F147" t="s">
        <v>29</v>
      </c>
      <c r="G147" t="s">
        <v>61</v>
      </c>
      <c r="H147" t="s">
        <v>31</v>
      </c>
      <c r="I147" t="s">
        <v>32</v>
      </c>
      <c r="J147" t="s">
        <v>95</v>
      </c>
      <c r="K147" t="s">
        <v>95</v>
      </c>
      <c r="L147" t="s">
        <v>62</v>
      </c>
      <c r="M147" t="s">
        <v>95</v>
      </c>
      <c r="N147" t="s">
        <v>62</v>
      </c>
      <c r="O147" t="s">
        <v>33</v>
      </c>
      <c r="P147" t="s">
        <v>34</v>
      </c>
      <c r="Q147" t="s">
        <v>62</v>
      </c>
      <c r="R147" t="s">
        <v>35</v>
      </c>
      <c r="S147" t="s">
        <v>62</v>
      </c>
      <c r="T147" t="s">
        <v>95</v>
      </c>
      <c r="U147" t="s">
        <v>62</v>
      </c>
      <c r="V147" t="s">
        <v>62</v>
      </c>
      <c r="W147" t="s">
        <v>62</v>
      </c>
      <c r="X147" t="s">
        <v>95</v>
      </c>
      <c r="Y147" t="s">
        <v>95</v>
      </c>
      <c r="Z147" s="1" t="s">
        <v>62</v>
      </c>
    </row>
    <row r="148" spans="1:26" x14ac:dyDescent="0.25">
      <c r="A148" t="s">
        <v>62</v>
      </c>
      <c r="B148" t="s">
        <v>62</v>
      </c>
      <c r="C148" t="s">
        <v>48</v>
      </c>
      <c r="D148" t="s">
        <v>27</v>
      </c>
      <c r="E148" t="s">
        <v>28</v>
      </c>
      <c r="F148" t="s">
        <v>29</v>
      </c>
      <c r="G148" t="s">
        <v>61</v>
      </c>
      <c r="H148" t="s">
        <v>31</v>
      </c>
      <c r="I148" t="s">
        <v>32</v>
      </c>
      <c r="J148" t="s">
        <v>62</v>
      </c>
      <c r="K148" t="s">
        <v>62</v>
      </c>
      <c r="L148" t="s">
        <v>62</v>
      </c>
      <c r="M148" t="s">
        <v>95</v>
      </c>
      <c r="N148" t="s">
        <v>62</v>
      </c>
      <c r="O148" t="s">
        <v>86</v>
      </c>
      <c r="P148" t="s">
        <v>39</v>
      </c>
      <c r="Q148" t="s">
        <v>62</v>
      </c>
      <c r="R148" t="s">
        <v>35</v>
      </c>
      <c r="S148" t="s">
        <v>62</v>
      </c>
      <c r="T148" t="s">
        <v>95</v>
      </c>
      <c r="U148" t="s">
        <v>62</v>
      </c>
      <c r="V148" t="s">
        <v>62</v>
      </c>
      <c r="W148" t="s">
        <v>62</v>
      </c>
      <c r="X148" t="s">
        <v>95</v>
      </c>
      <c r="Y148" t="s">
        <v>95</v>
      </c>
      <c r="Z148" s="1" t="s">
        <v>62</v>
      </c>
    </row>
    <row r="149" spans="1:26" x14ac:dyDescent="0.25">
      <c r="A149" t="s">
        <v>62</v>
      </c>
      <c r="B149" t="s">
        <v>62</v>
      </c>
      <c r="C149" t="s">
        <v>81</v>
      </c>
      <c r="D149" t="s">
        <v>27</v>
      </c>
      <c r="E149" t="s">
        <v>28</v>
      </c>
      <c r="F149" t="s">
        <v>29</v>
      </c>
      <c r="G149" t="s">
        <v>61</v>
      </c>
      <c r="H149" t="s">
        <v>42</v>
      </c>
      <c r="I149" t="s">
        <v>32</v>
      </c>
      <c r="J149" t="s">
        <v>95</v>
      </c>
      <c r="K149" t="s">
        <v>62</v>
      </c>
      <c r="L149" t="s">
        <v>62</v>
      </c>
      <c r="M149" t="s">
        <v>95</v>
      </c>
      <c r="N149" t="s">
        <v>62</v>
      </c>
      <c r="O149" t="s">
        <v>33</v>
      </c>
      <c r="P149" t="s">
        <v>34</v>
      </c>
      <c r="Q149" t="s">
        <v>62</v>
      </c>
      <c r="R149" t="s">
        <v>35</v>
      </c>
      <c r="S149" t="s">
        <v>62</v>
      </c>
      <c r="T149" t="s">
        <v>62</v>
      </c>
      <c r="U149" t="s">
        <v>95</v>
      </c>
      <c r="V149" t="s">
        <v>95</v>
      </c>
      <c r="W149" t="s">
        <v>62</v>
      </c>
      <c r="X149" t="s">
        <v>95</v>
      </c>
      <c r="Y149" t="s">
        <v>62</v>
      </c>
      <c r="Z149" t="s">
        <v>95</v>
      </c>
    </row>
    <row r="150" spans="1:26" x14ac:dyDescent="0.25">
      <c r="A150" t="s">
        <v>95</v>
      </c>
      <c r="B150" t="s">
        <v>95</v>
      </c>
      <c r="C150" t="s">
        <v>81</v>
      </c>
      <c r="D150" t="s">
        <v>27</v>
      </c>
      <c r="E150" t="s">
        <v>28</v>
      </c>
      <c r="F150" t="s">
        <v>34</v>
      </c>
      <c r="G150" t="s">
        <v>93</v>
      </c>
      <c r="H150" t="s">
        <v>42</v>
      </c>
      <c r="I150" t="s">
        <v>32</v>
      </c>
      <c r="J150" t="s">
        <v>95</v>
      </c>
      <c r="K150" t="s">
        <v>62</v>
      </c>
      <c r="L150" t="s">
        <v>62</v>
      </c>
      <c r="M150" t="s">
        <v>62</v>
      </c>
      <c r="N150" t="s">
        <v>62</v>
      </c>
      <c r="O150" t="s">
        <v>33</v>
      </c>
      <c r="P150" t="s">
        <v>34</v>
      </c>
      <c r="Q150" t="s">
        <v>62</v>
      </c>
      <c r="R150" t="s">
        <v>35</v>
      </c>
      <c r="S150" t="s">
        <v>62</v>
      </c>
      <c r="T150" t="s">
        <v>62</v>
      </c>
      <c r="U150" t="s">
        <v>95</v>
      </c>
      <c r="V150" t="s">
        <v>62</v>
      </c>
      <c r="W150" t="s">
        <v>62</v>
      </c>
      <c r="X150" t="s">
        <v>95</v>
      </c>
      <c r="Y150" t="s">
        <v>62</v>
      </c>
      <c r="Z150" t="s">
        <v>95</v>
      </c>
    </row>
    <row r="151" spans="1:26" x14ac:dyDescent="0.25">
      <c r="A151" t="s">
        <v>62</v>
      </c>
      <c r="B151" t="s">
        <v>62</v>
      </c>
      <c r="C151" t="s">
        <v>79</v>
      </c>
      <c r="D151" t="s">
        <v>27</v>
      </c>
      <c r="E151" t="s">
        <v>53</v>
      </c>
      <c r="F151" t="s">
        <v>29</v>
      </c>
      <c r="G151" t="s">
        <v>61</v>
      </c>
      <c r="H151" t="s">
        <v>42</v>
      </c>
      <c r="I151" t="s">
        <v>32</v>
      </c>
      <c r="J151" t="s">
        <v>62</v>
      </c>
      <c r="K151" t="s">
        <v>62</v>
      </c>
      <c r="L151" t="s">
        <v>62</v>
      </c>
      <c r="M151" t="s">
        <v>62</v>
      </c>
      <c r="N151" t="s">
        <v>62</v>
      </c>
      <c r="O151" t="s">
        <v>45</v>
      </c>
      <c r="P151" t="s">
        <v>34</v>
      </c>
      <c r="Q151" t="s">
        <v>62</v>
      </c>
      <c r="R151" t="s">
        <v>35</v>
      </c>
      <c r="S151" t="s">
        <v>62</v>
      </c>
      <c r="T151" t="s">
        <v>95</v>
      </c>
      <c r="U151" t="s">
        <v>62</v>
      </c>
      <c r="V151" t="s">
        <v>62</v>
      </c>
      <c r="W151" t="s">
        <v>62</v>
      </c>
      <c r="X151" t="s">
        <v>95</v>
      </c>
      <c r="Y151" t="s">
        <v>95</v>
      </c>
      <c r="Z151" t="s">
        <v>62</v>
      </c>
    </row>
    <row r="152" spans="1:26" x14ac:dyDescent="0.25">
      <c r="A152" t="s">
        <v>62</v>
      </c>
      <c r="B152" t="s">
        <v>62</v>
      </c>
      <c r="C152" t="s">
        <v>79</v>
      </c>
      <c r="D152" t="s">
        <v>27</v>
      </c>
      <c r="E152" t="s">
        <v>28</v>
      </c>
      <c r="F152" t="s">
        <v>29</v>
      </c>
      <c r="G152" t="s">
        <v>61</v>
      </c>
      <c r="H152" t="s">
        <v>42</v>
      </c>
      <c r="I152" t="s">
        <v>32</v>
      </c>
      <c r="J152" t="s">
        <v>62</v>
      </c>
      <c r="K152" t="s">
        <v>62</v>
      </c>
      <c r="L152" t="s">
        <v>62</v>
      </c>
      <c r="M152" t="s">
        <v>62</v>
      </c>
      <c r="N152" t="s">
        <v>62</v>
      </c>
      <c r="O152" t="s">
        <v>33</v>
      </c>
      <c r="P152" t="s">
        <v>34</v>
      </c>
      <c r="Q152" t="s">
        <v>62</v>
      </c>
      <c r="R152" t="s">
        <v>35</v>
      </c>
      <c r="S152" t="s">
        <v>95</v>
      </c>
      <c r="T152" t="s">
        <v>95</v>
      </c>
      <c r="U152" t="s">
        <v>62</v>
      </c>
      <c r="V152" t="s">
        <v>62</v>
      </c>
      <c r="W152" t="s">
        <v>62</v>
      </c>
      <c r="X152" t="s">
        <v>95</v>
      </c>
      <c r="Y152" t="s">
        <v>95</v>
      </c>
      <c r="Z152" s="1" t="s">
        <v>62</v>
      </c>
    </row>
    <row r="153" spans="1:26" x14ac:dyDescent="0.25">
      <c r="A153" t="s">
        <v>62</v>
      </c>
      <c r="B153" t="s">
        <v>62</v>
      </c>
      <c r="C153" t="s">
        <v>79</v>
      </c>
      <c r="D153" t="s">
        <v>27</v>
      </c>
      <c r="E153" t="s">
        <v>28</v>
      </c>
      <c r="F153" t="s">
        <v>29</v>
      </c>
      <c r="G153" t="s">
        <v>61</v>
      </c>
      <c r="H153" t="s">
        <v>42</v>
      </c>
      <c r="I153" t="s">
        <v>32</v>
      </c>
      <c r="J153" t="s">
        <v>62</v>
      </c>
      <c r="K153" t="s">
        <v>62</v>
      </c>
      <c r="L153" t="s">
        <v>62</v>
      </c>
      <c r="M153" t="s">
        <v>62</v>
      </c>
      <c r="N153" t="s">
        <v>62</v>
      </c>
      <c r="O153" t="s">
        <v>33</v>
      </c>
      <c r="P153" t="s">
        <v>34</v>
      </c>
      <c r="Q153" t="s">
        <v>62</v>
      </c>
      <c r="R153" t="s">
        <v>35</v>
      </c>
      <c r="S153" t="s">
        <v>62</v>
      </c>
      <c r="T153" t="s">
        <v>95</v>
      </c>
      <c r="U153" t="s">
        <v>62</v>
      </c>
      <c r="V153" t="s">
        <v>62</v>
      </c>
      <c r="W153" t="s">
        <v>62</v>
      </c>
      <c r="X153" t="s">
        <v>95</v>
      </c>
      <c r="Y153" t="s">
        <v>95</v>
      </c>
      <c r="Z153" s="1" t="s">
        <v>62</v>
      </c>
    </row>
    <row r="154" spans="1:26" x14ac:dyDescent="0.25">
      <c r="A154" t="s">
        <v>62</v>
      </c>
      <c r="B154" t="s">
        <v>95</v>
      </c>
      <c r="C154" t="s">
        <v>79</v>
      </c>
      <c r="D154" t="s">
        <v>27</v>
      </c>
      <c r="E154" t="s">
        <v>53</v>
      </c>
      <c r="F154" t="s">
        <v>34</v>
      </c>
      <c r="G154" t="s">
        <v>87</v>
      </c>
      <c r="H154" t="s">
        <v>42</v>
      </c>
      <c r="I154" t="s">
        <v>32</v>
      </c>
      <c r="J154" t="s">
        <v>62</v>
      </c>
      <c r="K154" t="s">
        <v>62</v>
      </c>
      <c r="L154" t="s">
        <v>62</v>
      </c>
      <c r="M154" t="s">
        <v>62</v>
      </c>
      <c r="N154" t="s">
        <v>62</v>
      </c>
      <c r="O154" t="s">
        <v>45</v>
      </c>
      <c r="P154" t="s">
        <v>34</v>
      </c>
      <c r="Q154" t="s">
        <v>62</v>
      </c>
      <c r="R154" t="s">
        <v>35</v>
      </c>
      <c r="S154" t="s">
        <v>62</v>
      </c>
      <c r="T154" t="s">
        <v>95</v>
      </c>
      <c r="U154" t="s">
        <v>62</v>
      </c>
      <c r="V154" t="s">
        <v>62</v>
      </c>
      <c r="W154" t="s">
        <v>62</v>
      </c>
      <c r="X154" t="s">
        <v>95</v>
      </c>
      <c r="Y154" t="s">
        <v>95</v>
      </c>
      <c r="Z154" t="s">
        <v>62</v>
      </c>
    </row>
    <row r="155" spans="1:26" x14ac:dyDescent="0.25">
      <c r="A155" t="s">
        <v>62</v>
      </c>
      <c r="B155" t="s">
        <v>95</v>
      </c>
      <c r="C155" t="s">
        <v>79</v>
      </c>
      <c r="D155" t="s">
        <v>27</v>
      </c>
      <c r="E155" t="s">
        <v>28</v>
      </c>
      <c r="F155" t="s">
        <v>34</v>
      </c>
      <c r="G155" t="s">
        <v>87</v>
      </c>
      <c r="H155" t="s">
        <v>42</v>
      </c>
      <c r="I155" t="s">
        <v>32</v>
      </c>
      <c r="J155" t="s">
        <v>62</v>
      </c>
      <c r="K155" t="s">
        <v>62</v>
      </c>
      <c r="L155" t="s">
        <v>62</v>
      </c>
      <c r="M155" t="s">
        <v>62</v>
      </c>
      <c r="N155" t="s">
        <v>62</v>
      </c>
      <c r="O155" t="s">
        <v>33</v>
      </c>
      <c r="P155" t="s">
        <v>34</v>
      </c>
      <c r="Q155" t="s">
        <v>62</v>
      </c>
      <c r="R155" t="s">
        <v>35</v>
      </c>
      <c r="S155" t="s">
        <v>62</v>
      </c>
      <c r="T155" t="s">
        <v>95</v>
      </c>
      <c r="U155" t="s">
        <v>62</v>
      </c>
      <c r="V155" t="s">
        <v>62</v>
      </c>
      <c r="W155" t="s">
        <v>62</v>
      </c>
      <c r="X155" t="s">
        <v>95</v>
      </c>
      <c r="Y155" t="s">
        <v>95</v>
      </c>
      <c r="Z155" s="1" t="s">
        <v>62</v>
      </c>
    </row>
    <row r="156" spans="1:26" x14ac:dyDescent="0.25">
      <c r="A156" t="s">
        <v>62</v>
      </c>
      <c r="B156" t="s">
        <v>95</v>
      </c>
      <c r="C156" t="s">
        <v>79</v>
      </c>
      <c r="D156" t="s">
        <v>27</v>
      </c>
      <c r="E156" t="s">
        <v>28</v>
      </c>
      <c r="F156" t="s">
        <v>34</v>
      </c>
      <c r="G156" t="s">
        <v>87</v>
      </c>
      <c r="H156" t="s">
        <v>42</v>
      </c>
      <c r="I156" t="s">
        <v>32</v>
      </c>
      <c r="J156" t="s">
        <v>62</v>
      </c>
      <c r="K156" t="s">
        <v>62</v>
      </c>
      <c r="L156" t="s">
        <v>62</v>
      </c>
      <c r="M156" t="s">
        <v>62</v>
      </c>
      <c r="N156" t="s">
        <v>62</v>
      </c>
      <c r="O156" t="s">
        <v>33</v>
      </c>
      <c r="P156" t="s">
        <v>34</v>
      </c>
      <c r="Q156" t="s">
        <v>62</v>
      </c>
      <c r="R156" t="s">
        <v>35</v>
      </c>
      <c r="S156" t="s">
        <v>62</v>
      </c>
      <c r="T156" t="s">
        <v>95</v>
      </c>
      <c r="U156" t="s">
        <v>62</v>
      </c>
      <c r="V156" t="s">
        <v>62</v>
      </c>
      <c r="W156" t="s">
        <v>62</v>
      </c>
      <c r="X156" t="s">
        <v>95</v>
      </c>
      <c r="Y156" t="s">
        <v>95</v>
      </c>
      <c r="Z156" t="s">
        <v>62</v>
      </c>
    </row>
    <row r="157" spans="1:26" x14ac:dyDescent="0.25">
      <c r="A157" t="s">
        <v>95</v>
      </c>
      <c r="B157" t="s">
        <v>95</v>
      </c>
      <c r="C157" t="s">
        <v>63</v>
      </c>
      <c r="D157" t="s">
        <v>27</v>
      </c>
      <c r="E157" t="s">
        <v>53</v>
      </c>
      <c r="F157" t="s">
        <v>34</v>
      </c>
      <c r="G157" t="s">
        <v>87</v>
      </c>
      <c r="H157" t="s">
        <v>65</v>
      </c>
      <c r="I157" t="s">
        <v>32</v>
      </c>
      <c r="J157" t="s">
        <v>62</v>
      </c>
      <c r="K157" t="s">
        <v>95</v>
      </c>
      <c r="L157" t="s">
        <v>95</v>
      </c>
      <c r="M157" t="s">
        <v>62</v>
      </c>
      <c r="N157" t="s">
        <v>62</v>
      </c>
      <c r="O157" t="s">
        <v>50</v>
      </c>
      <c r="P157" t="s">
        <v>34</v>
      </c>
      <c r="Q157" t="s">
        <v>95</v>
      </c>
      <c r="R157" t="s">
        <v>35</v>
      </c>
      <c r="S157" t="s">
        <v>62</v>
      </c>
      <c r="T157" t="s">
        <v>95</v>
      </c>
      <c r="U157" t="s">
        <v>95</v>
      </c>
      <c r="V157" t="s">
        <v>62</v>
      </c>
      <c r="W157" t="s">
        <v>95</v>
      </c>
      <c r="X157" t="s">
        <v>62</v>
      </c>
      <c r="Y157" t="s">
        <v>95</v>
      </c>
      <c r="Z157" s="1" t="s">
        <v>62</v>
      </c>
    </row>
    <row r="158" spans="1:26" x14ac:dyDescent="0.25">
      <c r="A158" t="s">
        <v>95</v>
      </c>
      <c r="B158" t="s">
        <v>95</v>
      </c>
      <c r="C158" t="s">
        <v>63</v>
      </c>
      <c r="D158" t="s">
        <v>27</v>
      </c>
      <c r="E158" t="s">
        <v>53</v>
      </c>
      <c r="F158" t="s">
        <v>34</v>
      </c>
      <c r="G158" t="s">
        <v>93</v>
      </c>
      <c r="H158" t="s">
        <v>65</v>
      </c>
      <c r="I158" t="s">
        <v>32</v>
      </c>
      <c r="J158" t="s">
        <v>95</v>
      </c>
      <c r="K158" t="s">
        <v>62</v>
      </c>
      <c r="L158" t="s">
        <v>95</v>
      </c>
      <c r="M158" t="s">
        <v>62</v>
      </c>
      <c r="N158" t="s">
        <v>62</v>
      </c>
      <c r="O158" t="s">
        <v>50</v>
      </c>
      <c r="P158" t="s">
        <v>34</v>
      </c>
      <c r="Q158" t="s">
        <v>95</v>
      </c>
      <c r="R158" t="s">
        <v>35</v>
      </c>
      <c r="S158" t="s">
        <v>62</v>
      </c>
      <c r="T158" t="s">
        <v>95</v>
      </c>
      <c r="U158" t="s">
        <v>95</v>
      </c>
      <c r="V158" t="s">
        <v>62</v>
      </c>
      <c r="W158" t="s">
        <v>95</v>
      </c>
      <c r="X158" t="s">
        <v>95</v>
      </c>
      <c r="Y158" t="s">
        <v>95</v>
      </c>
      <c r="Z158" s="1" t="s">
        <v>62</v>
      </c>
    </row>
    <row r="159" spans="1:26" x14ac:dyDescent="0.25">
      <c r="A159" t="s">
        <v>95</v>
      </c>
      <c r="B159" t="s">
        <v>95</v>
      </c>
      <c r="C159" t="s">
        <v>63</v>
      </c>
      <c r="D159" t="s">
        <v>27</v>
      </c>
      <c r="E159" t="s">
        <v>28</v>
      </c>
      <c r="F159" t="s">
        <v>34</v>
      </c>
      <c r="G159" t="s">
        <v>93</v>
      </c>
      <c r="H159" t="s">
        <v>65</v>
      </c>
      <c r="I159" t="s">
        <v>32</v>
      </c>
      <c r="J159" t="s">
        <v>95</v>
      </c>
      <c r="K159" t="s">
        <v>62</v>
      </c>
      <c r="L159" t="s">
        <v>95</v>
      </c>
      <c r="M159" t="s">
        <v>62</v>
      </c>
      <c r="N159" t="s">
        <v>62</v>
      </c>
      <c r="O159" t="s">
        <v>50</v>
      </c>
      <c r="P159" t="s">
        <v>34</v>
      </c>
      <c r="Q159" t="s">
        <v>95</v>
      </c>
      <c r="R159" t="s">
        <v>60</v>
      </c>
      <c r="S159" t="s">
        <v>62</v>
      </c>
      <c r="T159" t="s">
        <v>95</v>
      </c>
      <c r="U159" t="s">
        <v>62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</row>
    <row r="160" spans="1:26" x14ac:dyDescent="0.25">
      <c r="A160" t="s">
        <v>95</v>
      </c>
      <c r="B160" t="s">
        <v>95</v>
      </c>
      <c r="C160" t="s">
        <v>63</v>
      </c>
      <c r="D160" t="s">
        <v>27</v>
      </c>
      <c r="E160" t="s">
        <v>28</v>
      </c>
      <c r="F160" t="s">
        <v>34</v>
      </c>
      <c r="G160" t="s">
        <v>93</v>
      </c>
      <c r="H160" t="s">
        <v>42</v>
      </c>
      <c r="I160" t="s">
        <v>32</v>
      </c>
      <c r="J160" t="s">
        <v>62</v>
      </c>
      <c r="K160" t="s">
        <v>62</v>
      </c>
      <c r="L160" t="s">
        <v>95</v>
      </c>
      <c r="M160" t="s">
        <v>95</v>
      </c>
      <c r="N160" t="s">
        <v>62</v>
      </c>
      <c r="O160" t="s">
        <v>50</v>
      </c>
      <c r="P160" t="s">
        <v>34</v>
      </c>
      <c r="Q160" t="s">
        <v>95</v>
      </c>
      <c r="R160" t="s">
        <v>35</v>
      </c>
      <c r="S160" t="s">
        <v>62</v>
      </c>
      <c r="T160" t="s">
        <v>95</v>
      </c>
      <c r="U160" t="s">
        <v>62</v>
      </c>
      <c r="V160" t="s">
        <v>95</v>
      </c>
      <c r="W160" t="s">
        <v>62</v>
      </c>
      <c r="X160" t="s">
        <v>62</v>
      </c>
      <c r="Y160" t="s">
        <v>62</v>
      </c>
      <c r="Z160" t="s">
        <v>95</v>
      </c>
    </row>
    <row r="161" spans="1:26" x14ac:dyDescent="0.25">
      <c r="A161" t="s">
        <v>62</v>
      </c>
      <c r="B161" t="s">
        <v>62</v>
      </c>
      <c r="C161" t="s">
        <v>26</v>
      </c>
      <c r="D161" t="s">
        <v>27</v>
      </c>
      <c r="E161" t="s">
        <v>28</v>
      </c>
      <c r="F161" t="s">
        <v>29</v>
      </c>
      <c r="G161" t="s">
        <v>30</v>
      </c>
      <c r="H161" t="s">
        <v>31</v>
      </c>
      <c r="I161" t="s">
        <v>32</v>
      </c>
      <c r="J161" t="s">
        <v>62</v>
      </c>
      <c r="K161" t="s">
        <v>62</v>
      </c>
      <c r="L161" t="s">
        <v>62</v>
      </c>
      <c r="M161" t="s">
        <v>95</v>
      </c>
      <c r="N161" t="s">
        <v>62</v>
      </c>
      <c r="O161" t="s">
        <v>33</v>
      </c>
      <c r="P161" t="s">
        <v>34</v>
      </c>
      <c r="Q161" t="s">
        <v>62</v>
      </c>
      <c r="R161" t="s">
        <v>35</v>
      </c>
      <c r="S161" t="s">
        <v>62</v>
      </c>
      <c r="T161" t="s">
        <v>62</v>
      </c>
      <c r="U161" t="s">
        <v>62</v>
      </c>
      <c r="V161" t="s">
        <v>62</v>
      </c>
      <c r="W161" t="s">
        <v>95</v>
      </c>
      <c r="X161" t="s">
        <v>62</v>
      </c>
      <c r="Y161" t="s">
        <v>62</v>
      </c>
      <c r="Z161" s="1" t="s">
        <v>62</v>
      </c>
    </row>
    <row r="162" spans="1:26" x14ac:dyDescent="0.25">
      <c r="A162" t="s">
        <v>62</v>
      </c>
      <c r="B162" s="1" t="s">
        <v>62</v>
      </c>
      <c r="C162" t="s">
        <v>26</v>
      </c>
      <c r="D162" t="s">
        <v>27</v>
      </c>
      <c r="E162" t="s">
        <v>28</v>
      </c>
      <c r="F162" t="s">
        <v>29</v>
      </c>
      <c r="G162" t="s">
        <v>54</v>
      </c>
      <c r="H162" t="s">
        <v>31</v>
      </c>
      <c r="I162" t="s">
        <v>32</v>
      </c>
      <c r="J162" t="s">
        <v>62</v>
      </c>
      <c r="K162" t="s">
        <v>62</v>
      </c>
      <c r="L162" t="s">
        <v>62</v>
      </c>
      <c r="M162" t="s">
        <v>95</v>
      </c>
      <c r="N162" t="s">
        <v>62</v>
      </c>
      <c r="O162" t="s">
        <v>33</v>
      </c>
      <c r="P162" t="s">
        <v>34</v>
      </c>
      <c r="Q162" t="s">
        <v>62</v>
      </c>
      <c r="R162" t="s">
        <v>35</v>
      </c>
      <c r="S162" t="s">
        <v>62</v>
      </c>
      <c r="T162" t="s">
        <v>62</v>
      </c>
      <c r="U162" t="s">
        <v>62</v>
      </c>
      <c r="V162" t="s">
        <v>62</v>
      </c>
      <c r="W162" t="s">
        <v>95</v>
      </c>
      <c r="X162" t="s">
        <v>62</v>
      </c>
      <c r="Y162" t="s">
        <v>62</v>
      </c>
      <c r="Z162" t="s">
        <v>95</v>
      </c>
    </row>
    <row r="163" spans="1:26" x14ac:dyDescent="0.25">
      <c r="A163" t="s">
        <v>62</v>
      </c>
      <c r="B163" s="1" t="s">
        <v>62</v>
      </c>
      <c r="C163" t="s">
        <v>26</v>
      </c>
      <c r="D163" t="s">
        <v>27</v>
      </c>
      <c r="E163" t="s">
        <v>28</v>
      </c>
      <c r="F163" t="s">
        <v>29</v>
      </c>
      <c r="G163" t="s">
        <v>54</v>
      </c>
      <c r="H163" t="s">
        <v>31</v>
      </c>
      <c r="I163" t="s">
        <v>32</v>
      </c>
      <c r="J163" t="s">
        <v>62</v>
      </c>
      <c r="K163" t="s">
        <v>62</v>
      </c>
      <c r="L163" t="s">
        <v>62</v>
      </c>
      <c r="M163" t="s">
        <v>95</v>
      </c>
      <c r="N163" t="s">
        <v>62</v>
      </c>
      <c r="O163" t="s">
        <v>33</v>
      </c>
      <c r="P163" t="s">
        <v>34</v>
      </c>
      <c r="Q163" t="s">
        <v>62</v>
      </c>
      <c r="R163" t="s">
        <v>35</v>
      </c>
      <c r="S163" t="s">
        <v>62</v>
      </c>
      <c r="T163" t="s">
        <v>62</v>
      </c>
      <c r="U163" t="s">
        <v>62</v>
      </c>
      <c r="V163" t="s">
        <v>62</v>
      </c>
      <c r="W163" t="s">
        <v>95</v>
      </c>
      <c r="X163" t="s">
        <v>62</v>
      </c>
      <c r="Y163" t="s">
        <v>62</v>
      </c>
      <c r="Z163" t="s">
        <v>95</v>
      </c>
    </row>
    <row r="164" spans="1:26" x14ac:dyDescent="0.25">
      <c r="A164" t="s">
        <v>62</v>
      </c>
      <c r="B164" t="s">
        <v>62</v>
      </c>
      <c r="C164" t="s">
        <v>26</v>
      </c>
      <c r="D164" t="s">
        <v>27</v>
      </c>
      <c r="E164" t="s">
        <v>28</v>
      </c>
      <c r="F164" t="s">
        <v>29</v>
      </c>
      <c r="G164" t="s">
        <v>54</v>
      </c>
      <c r="H164" t="s">
        <v>31</v>
      </c>
      <c r="I164" t="s">
        <v>32</v>
      </c>
      <c r="J164" t="s">
        <v>62</v>
      </c>
      <c r="K164" t="s">
        <v>62</v>
      </c>
      <c r="L164" t="s">
        <v>62</v>
      </c>
      <c r="M164" t="s">
        <v>95</v>
      </c>
      <c r="N164" t="s">
        <v>62</v>
      </c>
      <c r="O164" t="s">
        <v>33</v>
      </c>
      <c r="P164" t="s">
        <v>34</v>
      </c>
      <c r="Q164" t="s">
        <v>62</v>
      </c>
      <c r="R164" t="s">
        <v>35</v>
      </c>
      <c r="S164" t="s">
        <v>62</v>
      </c>
      <c r="T164" t="s">
        <v>62</v>
      </c>
      <c r="U164" t="s">
        <v>62</v>
      </c>
      <c r="V164" t="s">
        <v>62</v>
      </c>
      <c r="W164" t="s">
        <v>95</v>
      </c>
      <c r="X164" t="s">
        <v>62</v>
      </c>
      <c r="Y164" t="s">
        <v>62</v>
      </c>
      <c r="Z164" s="1" t="s">
        <v>62</v>
      </c>
    </row>
    <row r="165" spans="1:26" x14ac:dyDescent="0.25">
      <c r="A165" t="s">
        <v>62</v>
      </c>
      <c r="B165" t="s">
        <v>62</v>
      </c>
      <c r="C165" t="s">
        <v>26</v>
      </c>
      <c r="D165" t="s">
        <v>27</v>
      </c>
      <c r="E165" t="s">
        <v>28</v>
      </c>
      <c r="F165" t="s">
        <v>29</v>
      </c>
      <c r="G165" t="s">
        <v>61</v>
      </c>
      <c r="H165" t="s">
        <v>31</v>
      </c>
      <c r="I165" t="s">
        <v>32</v>
      </c>
      <c r="J165" t="s">
        <v>62</v>
      </c>
      <c r="K165" t="s">
        <v>62</v>
      </c>
      <c r="L165" t="s">
        <v>62</v>
      </c>
      <c r="M165" t="s">
        <v>95</v>
      </c>
      <c r="N165" t="s">
        <v>62</v>
      </c>
      <c r="O165" t="s">
        <v>45</v>
      </c>
      <c r="P165" t="s">
        <v>51</v>
      </c>
      <c r="Q165" t="s">
        <v>62</v>
      </c>
      <c r="R165" t="s">
        <v>35</v>
      </c>
      <c r="S165" t="s">
        <v>95</v>
      </c>
      <c r="T165" t="s">
        <v>62</v>
      </c>
      <c r="U165" t="s">
        <v>62</v>
      </c>
      <c r="V165" t="s">
        <v>62</v>
      </c>
      <c r="W165" t="s">
        <v>62</v>
      </c>
      <c r="X165" t="s">
        <v>95</v>
      </c>
      <c r="Y165" t="s">
        <v>95</v>
      </c>
      <c r="Z165" s="1" t="s">
        <v>62</v>
      </c>
    </row>
    <row r="166" spans="1:26" x14ac:dyDescent="0.25">
      <c r="A166" t="s">
        <v>62</v>
      </c>
      <c r="B166" t="s">
        <v>62</v>
      </c>
      <c r="C166" t="s">
        <v>26</v>
      </c>
      <c r="D166" t="s">
        <v>27</v>
      </c>
      <c r="E166" t="s">
        <v>28</v>
      </c>
      <c r="F166" t="s">
        <v>29</v>
      </c>
      <c r="G166" t="s">
        <v>61</v>
      </c>
      <c r="H166" t="s">
        <v>31</v>
      </c>
      <c r="I166" t="s">
        <v>32</v>
      </c>
      <c r="J166" t="s">
        <v>62</v>
      </c>
      <c r="K166" t="s">
        <v>62</v>
      </c>
      <c r="L166" t="s">
        <v>62</v>
      </c>
      <c r="M166" t="s">
        <v>95</v>
      </c>
      <c r="N166" t="s">
        <v>62</v>
      </c>
      <c r="O166" t="s">
        <v>45</v>
      </c>
      <c r="P166" t="s">
        <v>51</v>
      </c>
      <c r="Q166" t="s">
        <v>62</v>
      </c>
      <c r="R166" t="s">
        <v>35</v>
      </c>
      <c r="S166" t="s">
        <v>95</v>
      </c>
      <c r="T166" t="s">
        <v>62</v>
      </c>
      <c r="U166" t="s">
        <v>62</v>
      </c>
      <c r="V166" t="s">
        <v>62</v>
      </c>
      <c r="W166" t="s">
        <v>62</v>
      </c>
      <c r="X166" t="s">
        <v>95</v>
      </c>
      <c r="Y166" t="s">
        <v>95</v>
      </c>
      <c r="Z166" s="1" t="s">
        <v>62</v>
      </c>
    </row>
    <row r="167" spans="1:26" x14ac:dyDescent="0.25">
      <c r="A167" t="s">
        <v>62</v>
      </c>
      <c r="B167" t="s">
        <v>62</v>
      </c>
      <c r="C167" t="s">
        <v>26</v>
      </c>
      <c r="D167" t="s">
        <v>27</v>
      </c>
      <c r="E167" t="s">
        <v>28</v>
      </c>
      <c r="F167" t="s">
        <v>29</v>
      </c>
      <c r="G167" t="s">
        <v>61</v>
      </c>
      <c r="H167" t="s">
        <v>31</v>
      </c>
      <c r="I167" t="s">
        <v>32</v>
      </c>
      <c r="J167" t="s">
        <v>62</v>
      </c>
      <c r="K167" t="s">
        <v>62</v>
      </c>
      <c r="L167" t="s">
        <v>62</v>
      </c>
      <c r="M167" t="s">
        <v>95</v>
      </c>
      <c r="N167" t="s">
        <v>62</v>
      </c>
      <c r="O167" t="s">
        <v>33</v>
      </c>
      <c r="P167" t="s">
        <v>34</v>
      </c>
      <c r="Q167" t="s">
        <v>62</v>
      </c>
      <c r="R167" t="s">
        <v>35</v>
      </c>
      <c r="S167" t="s">
        <v>62</v>
      </c>
      <c r="T167" t="s">
        <v>62</v>
      </c>
      <c r="U167" t="s">
        <v>62</v>
      </c>
      <c r="V167" t="s">
        <v>62</v>
      </c>
      <c r="W167" t="s">
        <v>95</v>
      </c>
      <c r="X167" t="s">
        <v>62</v>
      </c>
      <c r="Y167" t="s">
        <v>62</v>
      </c>
      <c r="Z167" t="s">
        <v>95</v>
      </c>
    </row>
    <row r="168" spans="1:26" x14ac:dyDescent="0.25">
      <c r="A168" t="s">
        <v>62</v>
      </c>
      <c r="B168" t="s">
        <v>62</v>
      </c>
      <c r="C168" t="s">
        <v>26</v>
      </c>
      <c r="D168" t="s">
        <v>27</v>
      </c>
      <c r="E168" t="s">
        <v>28</v>
      </c>
      <c r="F168" t="s">
        <v>29</v>
      </c>
      <c r="G168" t="s">
        <v>61</v>
      </c>
      <c r="H168" t="s">
        <v>31</v>
      </c>
      <c r="I168" t="s">
        <v>32</v>
      </c>
      <c r="J168" t="s">
        <v>62</v>
      </c>
      <c r="K168" t="s">
        <v>62</v>
      </c>
      <c r="L168" t="s">
        <v>62</v>
      </c>
      <c r="M168" t="s">
        <v>95</v>
      </c>
      <c r="N168" t="s">
        <v>62</v>
      </c>
      <c r="O168" t="s">
        <v>33</v>
      </c>
      <c r="P168" t="s">
        <v>34</v>
      </c>
      <c r="Q168" t="s">
        <v>62</v>
      </c>
      <c r="R168" t="s">
        <v>35</v>
      </c>
      <c r="S168" t="s">
        <v>62</v>
      </c>
      <c r="T168" t="s">
        <v>62</v>
      </c>
      <c r="U168" t="s">
        <v>62</v>
      </c>
      <c r="V168" t="s">
        <v>62</v>
      </c>
      <c r="W168" t="s">
        <v>95</v>
      </c>
      <c r="X168" t="s">
        <v>62</v>
      </c>
      <c r="Y168" t="s">
        <v>62</v>
      </c>
      <c r="Z168" s="1" t="s">
        <v>62</v>
      </c>
    </row>
    <row r="169" spans="1:26" x14ac:dyDescent="0.25">
      <c r="A169" t="s">
        <v>95</v>
      </c>
      <c r="B169" t="s">
        <v>95</v>
      </c>
      <c r="C169" t="s">
        <v>26</v>
      </c>
      <c r="D169" t="s">
        <v>27</v>
      </c>
      <c r="E169" t="s">
        <v>28</v>
      </c>
      <c r="F169" t="s">
        <v>34</v>
      </c>
      <c r="G169" t="s">
        <v>61</v>
      </c>
      <c r="H169" t="s">
        <v>42</v>
      </c>
      <c r="I169" t="s">
        <v>32</v>
      </c>
      <c r="J169" t="s">
        <v>62</v>
      </c>
      <c r="K169" t="s">
        <v>62</v>
      </c>
      <c r="L169" t="s">
        <v>62</v>
      </c>
      <c r="M169" t="s">
        <v>95</v>
      </c>
      <c r="N169" t="s">
        <v>62</v>
      </c>
      <c r="O169" t="s">
        <v>33</v>
      </c>
      <c r="P169" t="s">
        <v>34</v>
      </c>
      <c r="Q169" t="s">
        <v>62</v>
      </c>
      <c r="R169" t="s">
        <v>35</v>
      </c>
      <c r="S169" t="s">
        <v>62</v>
      </c>
      <c r="T169" t="s">
        <v>62</v>
      </c>
      <c r="U169" t="s">
        <v>95</v>
      </c>
      <c r="V169" t="s">
        <v>95</v>
      </c>
      <c r="W169" t="s">
        <v>95</v>
      </c>
      <c r="X169" t="s">
        <v>62</v>
      </c>
      <c r="Y169" t="s">
        <v>62</v>
      </c>
      <c r="Z169" t="s">
        <v>95</v>
      </c>
    </row>
    <row r="170" spans="1:26" x14ac:dyDescent="0.25">
      <c r="A170" t="s">
        <v>95</v>
      </c>
      <c r="B170" t="s">
        <v>95</v>
      </c>
      <c r="C170" t="s">
        <v>26</v>
      </c>
      <c r="D170" t="s">
        <v>27</v>
      </c>
      <c r="E170" t="s">
        <v>28</v>
      </c>
      <c r="F170" t="s">
        <v>34</v>
      </c>
      <c r="G170" t="s">
        <v>61</v>
      </c>
      <c r="H170" t="s">
        <v>42</v>
      </c>
      <c r="I170" t="s">
        <v>32</v>
      </c>
      <c r="J170" t="s">
        <v>62</v>
      </c>
      <c r="K170" t="s">
        <v>62</v>
      </c>
      <c r="L170" t="s">
        <v>62</v>
      </c>
      <c r="M170" t="s">
        <v>95</v>
      </c>
      <c r="N170" t="s">
        <v>62</v>
      </c>
      <c r="O170" t="s">
        <v>33</v>
      </c>
      <c r="P170" t="s">
        <v>34</v>
      </c>
      <c r="Q170" t="s">
        <v>62</v>
      </c>
      <c r="R170" t="s">
        <v>35</v>
      </c>
      <c r="S170" t="s">
        <v>62</v>
      </c>
      <c r="T170" t="s">
        <v>62</v>
      </c>
      <c r="U170" t="s">
        <v>95</v>
      </c>
      <c r="V170" t="s">
        <v>95</v>
      </c>
      <c r="W170" t="s">
        <v>95</v>
      </c>
      <c r="X170" t="s">
        <v>62</v>
      </c>
      <c r="Y170" t="s">
        <v>62</v>
      </c>
      <c r="Z170" s="1" t="s">
        <v>62</v>
      </c>
    </row>
    <row r="171" spans="1:26" x14ac:dyDescent="0.25">
      <c r="A171" t="s">
        <v>95</v>
      </c>
      <c r="B171" t="s">
        <v>95</v>
      </c>
      <c r="C171" t="s">
        <v>26</v>
      </c>
      <c r="D171" t="s">
        <v>52</v>
      </c>
      <c r="E171" t="s">
        <v>53</v>
      </c>
      <c r="F171" t="s">
        <v>34</v>
      </c>
      <c r="G171" t="s">
        <v>87</v>
      </c>
      <c r="H171" t="s">
        <v>42</v>
      </c>
      <c r="I171" t="s">
        <v>32</v>
      </c>
      <c r="J171" t="s">
        <v>62</v>
      </c>
      <c r="K171" t="s">
        <v>62</v>
      </c>
      <c r="L171" t="s">
        <v>62</v>
      </c>
      <c r="M171" t="s">
        <v>62</v>
      </c>
      <c r="N171" t="s">
        <v>62</v>
      </c>
      <c r="O171" t="s">
        <v>33</v>
      </c>
      <c r="P171" t="s">
        <v>34</v>
      </c>
      <c r="Q171" t="s">
        <v>95</v>
      </c>
      <c r="R171" t="s">
        <v>56</v>
      </c>
      <c r="S171" t="s">
        <v>95</v>
      </c>
      <c r="T171" t="s">
        <v>62</v>
      </c>
      <c r="U171" t="s">
        <v>62</v>
      </c>
      <c r="V171" t="s">
        <v>95</v>
      </c>
      <c r="W171" t="s">
        <v>95</v>
      </c>
      <c r="X171" t="s">
        <v>62</v>
      </c>
      <c r="Y171" t="s">
        <v>62</v>
      </c>
      <c r="Z171" t="s">
        <v>62</v>
      </c>
    </row>
    <row r="172" spans="1:26" x14ac:dyDescent="0.25">
      <c r="A172" t="s">
        <v>95</v>
      </c>
      <c r="B172" t="s">
        <v>95</v>
      </c>
      <c r="C172" t="s">
        <v>26</v>
      </c>
      <c r="D172" t="s">
        <v>27</v>
      </c>
      <c r="E172" t="s">
        <v>28</v>
      </c>
      <c r="F172" t="s">
        <v>34</v>
      </c>
      <c r="G172" t="s">
        <v>87</v>
      </c>
      <c r="H172" t="s">
        <v>31</v>
      </c>
      <c r="I172" t="s">
        <v>32</v>
      </c>
      <c r="J172" t="s">
        <v>62</v>
      </c>
      <c r="K172" t="s">
        <v>62</v>
      </c>
      <c r="L172" t="s">
        <v>62</v>
      </c>
      <c r="M172" t="s">
        <v>62</v>
      </c>
      <c r="N172" t="s">
        <v>62</v>
      </c>
      <c r="O172" t="s">
        <v>45</v>
      </c>
      <c r="P172" t="s">
        <v>51</v>
      </c>
      <c r="Q172" t="s">
        <v>62</v>
      </c>
      <c r="R172" t="s">
        <v>35</v>
      </c>
      <c r="S172" t="s">
        <v>95</v>
      </c>
      <c r="T172" t="s">
        <v>62</v>
      </c>
      <c r="U172" t="s">
        <v>62</v>
      </c>
      <c r="V172" t="s">
        <v>62</v>
      </c>
      <c r="W172" t="s">
        <v>62</v>
      </c>
      <c r="X172" t="s">
        <v>95</v>
      </c>
      <c r="Y172" t="s">
        <v>95</v>
      </c>
      <c r="Z172" t="s">
        <v>62</v>
      </c>
    </row>
    <row r="173" spans="1:26" x14ac:dyDescent="0.25">
      <c r="A173" t="s">
        <v>95</v>
      </c>
      <c r="B173" t="s">
        <v>95</v>
      </c>
      <c r="C173" t="s">
        <v>26</v>
      </c>
      <c r="D173" t="s">
        <v>27</v>
      </c>
      <c r="E173" t="s">
        <v>28</v>
      </c>
      <c r="F173" t="s">
        <v>34</v>
      </c>
      <c r="G173" t="s">
        <v>87</v>
      </c>
      <c r="H173" t="s">
        <v>42</v>
      </c>
      <c r="I173" t="s">
        <v>32</v>
      </c>
      <c r="J173" t="s">
        <v>62</v>
      </c>
      <c r="K173" t="s">
        <v>62</v>
      </c>
      <c r="L173" t="s">
        <v>62</v>
      </c>
      <c r="M173" t="s">
        <v>62</v>
      </c>
      <c r="N173" t="s">
        <v>62</v>
      </c>
      <c r="O173" t="s">
        <v>33</v>
      </c>
      <c r="P173" t="s">
        <v>34</v>
      </c>
      <c r="Q173" t="s">
        <v>62</v>
      </c>
      <c r="R173" t="s">
        <v>35</v>
      </c>
      <c r="S173" t="s">
        <v>62</v>
      </c>
      <c r="T173" t="s">
        <v>62</v>
      </c>
      <c r="U173" t="s">
        <v>95</v>
      </c>
      <c r="V173" t="s">
        <v>95</v>
      </c>
      <c r="W173" t="s">
        <v>95</v>
      </c>
      <c r="X173" t="s">
        <v>62</v>
      </c>
      <c r="Y173" t="s">
        <v>62</v>
      </c>
      <c r="Z173" t="s">
        <v>62</v>
      </c>
    </row>
    <row r="174" spans="1:26" x14ac:dyDescent="0.25">
      <c r="A174" t="s">
        <v>95</v>
      </c>
      <c r="B174" t="s">
        <v>95</v>
      </c>
      <c r="C174" t="s">
        <v>26</v>
      </c>
      <c r="D174" t="s">
        <v>27</v>
      </c>
      <c r="E174" t="s">
        <v>28</v>
      </c>
      <c r="F174" t="s">
        <v>34</v>
      </c>
      <c r="G174" t="s">
        <v>93</v>
      </c>
      <c r="H174" t="s">
        <v>65</v>
      </c>
      <c r="I174" t="s">
        <v>32</v>
      </c>
      <c r="J174" t="s">
        <v>95</v>
      </c>
      <c r="K174" t="s">
        <v>95</v>
      </c>
      <c r="L174" t="s">
        <v>95</v>
      </c>
      <c r="M174" t="s">
        <v>62</v>
      </c>
      <c r="N174" t="s">
        <v>62</v>
      </c>
      <c r="O174" t="s">
        <v>33</v>
      </c>
      <c r="P174" t="s">
        <v>34</v>
      </c>
      <c r="Q174" t="s">
        <v>95</v>
      </c>
      <c r="R174" t="s">
        <v>60</v>
      </c>
      <c r="S174" t="s">
        <v>95</v>
      </c>
      <c r="T174" t="s">
        <v>95</v>
      </c>
      <c r="U174" t="s">
        <v>62</v>
      </c>
      <c r="V174" t="s">
        <v>95</v>
      </c>
      <c r="W174" t="s">
        <v>95</v>
      </c>
      <c r="X174" t="s">
        <v>62</v>
      </c>
      <c r="Y174" t="s">
        <v>62</v>
      </c>
      <c r="Z174" t="s">
        <v>95</v>
      </c>
    </row>
    <row r="175" spans="1:26" x14ac:dyDescent="0.25">
      <c r="A175" t="s">
        <v>95</v>
      </c>
      <c r="B175" t="s">
        <v>95</v>
      </c>
      <c r="C175" t="s">
        <v>26</v>
      </c>
      <c r="D175" t="s">
        <v>27</v>
      </c>
      <c r="E175" t="s">
        <v>28</v>
      </c>
      <c r="F175" t="s">
        <v>34</v>
      </c>
      <c r="G175" t="s">
        <v>93</v>
      </c>
      <c r="H175" t="s">
        <v>31</v>
      </c>
      <c r="I175" t="s">
        <v>32</v>
      </c>
      <c r="J175" t="s">
        <v>62</v>
      </c>
      <c r="K175" t="s">
        <v>62</v>
      </c>
      <c r="L175" t="s">
        <v>62</v>
      </c>
      <c r="M175" t="s">
        <v>62</v>
      </c>
      <c r="N175" t="s">
        <v>62</v>
      </c>
      <c r="O175" t="s">
        <v>45</v>
      </c>
      <c r="P175" t="s">
        <v>51</v>
      </c>
      <c r="Q175" t="s">
        <v>62</v>
      </c>
      <c r="R175" t="s">
        <v>35</v>
      </c>
      <c r="S175" t="s">
        <v>95</v>
      </c>
      <c r="T175" t="s">
        <v>62</v>
      </c>
      <c r="U175" t="s">
        <v>62</v>
      </c>
      <c r="V175" t="s">
        <v>62</v>
      </c>
      <c r="W175" t="s">
        <v>62</v>
      </c>
      <c r="X175" t="s">
        <v>95</v>
      </c>
      <c r="Y175" t="s">
        <v>95</v>
      </c>
      <c r="Z175" s="1" t="s">
        <v>62</v>
      </c>
    </row>
    <row r="176" spans="1:26" x14ac:dyDescent="0.25">
      <c r="A176" t="s">
        <v>95</v>
      </c>
      <c r="B176" t="s">
        <v>95</v>
      </c>
      <c r="C176" t="s">
        <v>41</v>
      </c>
      <c r="D176" t="s">
        <v>52</v>
      </c>
      <c r="E176" t="s">
        <v>53</v>
      </c>
      <c r="F176" t="s">
        <v>34</v>
      </c>
      <c r="G176" t="s">
        <v>87</v>
      </c>
      <c r="H176" t="s">
        <v>42</v>
      </c>
      <c r="I176" t="s">
        <v>32</v>
      </c>
      <c r="J176" t="s">
        <v>62</v>
      </c>
      <c r="K176" t="s">
        <v>62</v>
      </c>
      <c r="L176" t="s">
        <v>62</v>
      </c>
      <c r="M176" t="s">
        <v>62</v>
      </c>
      <c r="N176" t="s">
        <v>62</v>
      </c>
      <c r="O176" t="s">
        <v>33</v>
      </c>
      <c r="P176" t="s">
        <v>34</v>
      </c>
      <c r="Q176" t="s">
        <v>95</v>
      </c>
      <c r="R176" t="s">
        <v>56</v>
      </c>
      <c r="S176" t="s">
        <v>95</v>
      </c>
      <c r="T176" t="s">
        <v>62</v>
      </c>
      <c r="U176" t="s">
        <v>62</v>
      </c>
      <c r="V176" t="s">
        <v>95</v>
      </c>
      <c r="W176" t="s">
        <v>95</v>
      </c>
      <c r="X176" t="s">
        <v>62</v>
      </c>
      <c r="Y176" t="s">
        <v>62</v>
      </c>
      <c r="Z176" s="1" t="s">
        <v>62</v>
      </c>
    </row>
    <row r="177" spans="1:26" x14ac:dyDescent="0.25">
      <c r="A177" t="s">
        <v>95</v>
      </c>
      <c r="B177" t="s">
        <v>95</v>
      </c>
      <c r="C177" t="s">
        <v>41</v>
      </c>
      <c r="D177" t="s">
        <v>27</v>
      </c>
      <c r="E177" t="s">
        <v>28</v>
      </c>
      <c r="F177" t="s">
        <v>34</v>
      </c>
      <c r="G177" t="s">
        <v>87</v>
      </c>
      <c r="H177" t="s">
        <v>42</v>
      </c>
      <c r="I177" t="s">
        <v>32</v>
      </c>
      <c r="J177" t="s">
        <v>62</v>
      </c>
      <c r="K177" t="s">
        <v>62</v>
      </c>
      <c r="L177" t="s">
        <v>62</v>
      </c>
      <c r="M177" t="s">
        <v>62</v>
      </c>
      <c r="N177" t="s">
        <v>62</v>
      </c>
      <c r="O177" t="s">
        <v>33</v>
      </c>
      <c r="P177" t="s">
        <v>55</v>
      </c>
      <c r="Q177" t="s">
        <v>62</v>
      </c>
      <c r="R177" t="s">
        <v>35</v>
      </c>
      <c r="S177" t="s">
        <v>95</v>
      </c>
      <c r="T177" t="s">
        <v>62</v>
      </c>
      <c r="U177" t="s">
        <v>95</v>
      </c>
      <c r="V177" t="s">
        <v>62</v>
      </c>
      <c r="W177" t="s">
        <v>62</v>
      </c>
      <c r="X177" t="s">
        <v>95</v>
      </c>
      <c r="Y177" t="s">
        <v>95</v>
      </c>
      <c r="Z177" t="s">
        <v>62</v>
      </c>
    </row>
    <row r="178" spans="1:26" x14ac:dyDescent="0.25">
      <c r="A178" t="s">
        <v>95</v>
      </c>
      <c r="B178" t="s">
        <v>95</v>
      </c>
      <c r="C178" t="s">
        <v>41</v>
      </c>
      <c r="D178" t="s">
        <v>27</v>
      </c>
      <c r="E178" t="s">
        <v>28</v>
      </c>
      <c r="F178" t="s">
        <v>34</v>
      </c>
      <c r="G178" t="s">
        <v>93</v>
      </c>
      <c r="H178" t="s">
        <v>42</v>
      </c>
      <c r="I178" t="s">
        <v>32</v>
      </c>
      <c r="J178" t="s">
        <v>62</v>
      </c>
      <c r="K178" t="s">
        <v>62</v>
      </c>
      <c r="L178" t="s">
        <v>62</v>
      </c>
      <c r="M178" t="s">
        <v>62</v>
      </c>
      <c r="N178" t="s">
        <v>62</v>
      </c>
      <c r="O178" t="s">
        <v>33</v>
      </c>
      <c r="P178" t="s">
        <v>34</v>
      </c>
      <c r="Q178" t="s">
        <v>95</v>
      </c>
      <c r="R178" t="s">
        <v>35</v>
      </c>
      <c r="S178" t="s">
        <v>95</v>
      </c>
      <c r="T178" t="s">
        <v>62</v>
      </c>
      <c r="U178" t="s">
        <v>62</v>
      </c>
      <c r="V178" t="s">
        <v>95</v>
      </c>
      <c r="W178" t="s">
        <v>62</v>
      </c>
      <c r="X178" t="s">
        <v>62</v>
      </c>
      <c r="Y178" t="s">
        <v>62</v>
      </c>
      <c r="Z178" s="1" t="s">
        <v>62</v>
      </c>
    </row>
    <row r="179" spans="1:26" x14ac:dyDescent="0.25">
      <c r="A179" t="s">
        <v>95</v>
      </c>
      <c r="B179" t="s">
        <v>95</v>
      </c>
      <c r="C179" t="s">
        <v>88</v>
      </c>
      <c r="D179" t="s">
        <v>27</v>
      </c>
      <c r="E179" t="s">
        <v>53</v>
      </c>
      <c r="F179" t="s">
        <v>34</v>
      </c>
      <c r="G179" t="s">
        <v>87</v>
      </c>
      <c r="H179" t="s">
        <v>31</v>
      </c>
      <c r="I179" t="s">
        <v>32</v>
      </c>
      <c r="J179" t="s">
        <v>62</v>
      </c>
      <c r="K179" t="s">
        <v>62</v>
      </c>
      <c r="L179" t="s">
        <v>62</v>
      </c>
      <c r="M179" t="s">
        <v>62</v>
      </c>
      <c r="N179" t="s">
        <v>62</v>
      </c>
      <c r="O179" t="s">
        <v>33</v>
      </c>
      <c r="P179" t="s">
        <v>34</v>
      </c>
      <c r="Q179" t="s">
        <v>62</v>
      </c>
      <c r="R179" t="s">
        <v>35</v>
      </c>
      <c r="S179" t="s">
        <v>62</v>
      </c>
      <c r="T179" t="s">
        <v>95</v>
      </c>
      <c r="U179" t="s">
        <v>95</v>
      </c>
      <c r="V179" t="s">
        <v>62</v>
      </c>
      <c r="W179" t="s">
        <v>95</v>
      </c>
      <c r="X179" t="s">
        <v>95</v>
      </c>
      <c r="Y179" t="s">
        <v>95</v>
      </c>
      <c r="Z179" t="s">
        <v>62</v>
      </c>
    </row>
    <row r="180" spans="1:26" x14ac:dyDescent="0.25">
      <c r="A180" t="s">
        <v>95</v>
      </c>
      <c r="B180" t="s">
        <v>95</v>
      </c>
      <c r="C180" t="s">
        <v>88</v>
      </c>
      <c r="D180" t="s">
        <v>27</v>
      </c>
      <c r="E180" t="s">
        <v>28</v>
      </c>
      <c r="F180" t="s">
        <v>34</v>
      </c>
      <c r="G180" t="s">
        <v>87</v>
      </c>
      <c r="H180" t="s">
        <v>31</v>
      </c>
      <c r="I180" t="s">
        <v>32</v>
      </c>
      <c r="J180" t="s">
        <v>62</v>
      </c>
      <c r="K180" t="s">
        <v>62</v>
      </c>
      <c r="L180" t="s">
        <v>62</v>
      </c>
      <c r="M180" t="s">
        <v>62</v>
      </c>
      <c r="N180" t="s">
        <v>62</v>
      </c>
      <c r="O180" t="s">
        <v>38</v>
      </c>
      <c r="P180" t="s">
        <v>51</v>
      </c>
      <c r="Q180" t="s">
        <v>62</v>
      </c>
      <c r="R180" t="s">
        <v>35</v>
      </c>
      <c r="S180" t="s">
        <v>62</v>
      </c>
      <c r="T180" t="s">
        <v>95</v>
      </c>
      <c r="U180" t="s">
        <v>95</v>
      </c>
      <c r="V180" t="s">
        <v>62</v>
      </c>
      <c r="W180" t="s">
        <v>62</v>
      </c>
      <c r="X180" t="s">
        <v>95</v>
      </c>
      <c r="Y180" t="s">
        <v>95</v>
      </c>
      <c r="Z180" s="1" t="s">
        <v>62</v>
      </c>
    </row>
    <row r="181" spans="1:26" x14ac:dyDescent="0.25">
      <c r="A181" t="s">
        <v>95</v>
      </c>
      <c r="B181" t="s">
        <v>95</v>
      </c>
      <c r="C181" t="s">
        <v>88</v>
      </c>
      <c r="D181" t="s">
        <v>27</v>
      </c>
      <c r="E181" t="s">
        <v>53</v>
      </c>
      <c r="F181" t="s">
        <v>34</v>
      </c>
      <c r="G181" t="s">
        <v>87</v>
      </c>
      <c r="H181" t="s">
        <v>31</v>
      </c>
      <c r="I181" t="s">
        <v>32</v>
      </c>
      <c r="J181" t="s">
        <v>62</v>
      </c>
      <c r="K181" t="s">
        <v>62</v>
      </c>
      <c r="L181" t="s">
        <v>62</v>
      </c>
      <c r="M181" t="s">
        <v>62</v>
      </c>
      <c r="N181" t="s">
        <v>62</v>
      </c>
      <c r="O181" t="s">
        <v>33</v>
      </c>
      <c r="P181" t="s">
        <v>34</v>
      </c>
      <c r="Q181" t="s">
        <v>62</v>
      </c>
      <c r="R181" t="s">
        <v>35</v>
      </c>
      <c r="S181" t="s">
        <v>62</v>
      </c>
      <c r="T181" t="s">
        <v>95</v>
      </c>
      <c r="U181" t="s">
        <v>95</v>
      </c>
      <c r="V181" t="s">
        <v>62</v>
      </c>
      <c r="W181" t="s">
        <v>62</v>
      </c>
      <c r="X181" t="s">
        <v>95</v>
      </c>
      <c r="Y181" t="s">
        <v>95</v>
      </c>
      <c r="Z181" t="s">
        <v>62</v>
      </c>
    </row>
    <row r="182" spans="1:26" x14ac:dyDescent="0.25">
      <c r="A182" t="s">
        <v>95</v>
      </c>
      <c r="B182" t="s">
        <v>95</v>
      </c>
      <c r="C182" t="s">
        <v>88</v>
      </c>
      <c r="D182" t="s">
        <v>27</v>
      </c>
      <c r="E182" t="s">
        <v>53</v>
      </c>
      <c r="F182" t="s">
        <v>34</v>
      </c>
      <c r="G182" t="s">
        <v>87</v>
      </c>
      <c r="H182" t="s">
        <v>31</v>
      </c>
      <c r="I182" t="s">
        <v>32</v>
      </c>
      <c r="J182" t="s">
        <v>62</v>
      </c>
      <c r="K182" t="s">
        <v>62</v>
      </c>
      <c r="L182" t="s">
        <v>62</v>
      </c>
      <c r="M182" t="s">
        <v>62</v>
      </c>
      <c r="N182" t="s">
        <v>62</v>
      </c>
      <c r="O182" t="s">
        <v>33</v>
      </c>
      <c r="P182" t="s">
        <v>34</v>
      </c>
      <c r="Q182" t="s">
        <v>62</v>
      </c>
      <c r="R182" t="s">
        <v>35</v>
      </c>
      <c r="S182" t="s">
        <v>62</v>
      </c>
      <c r="T182" t="s">
        <v>95</v>
      </c>
      <c r="U182" t="s">
        <v>62</v>
      </c>
      <c r="V182" t="s">
        <v>62</v>
      </c>
      <c r="W182" t="s">
        <v>62</v>
      </c>
      <c r="X182" t="s">
        <v>95</v>
      </c>
      <c r="Y182" t="s">
        <v>95</v>
      </c>
      <c r="Z182" s="1" t="s">
        <v>62</v>
      </c>
    </row>
    <row r="183" spans="1:26" x14ac:dyDescent="0.25">
      <c r="A183" t="s">
        <v>95</v>
      </c>
      <c r="B183" t="s">
        <v>95</v>
      </c>
      <c r="C183" t="s">
        <v>88</v>
      </c>
      <c r="D183" t="s">
        <v>52</v>
      </c>
      <c r="E183" t="s">
        <v>53</v>
      </c>
      <c r="F183" t="s">
        <v>34</v>
      </c>
      <c r="G183" t="s">
        <v>87</v>
      </c>
      <c r="H183" t="s">
        <v>31</v>
      </c>
      <c r="I183" t="s">
        <v>32</v>
      </c>
      <c r="J183" t="s">
        <v>62</v>
      </c>
      <c r="K183" t="s">
        <v>62</v>
      </c>
      <c r="L183" t="s">
        <v>62</v>
      </c>
      <c r="M183" t="s">
        <v>62</v>
      </c>
      <c r="N183" t="s">
        <v>62</v>
      </c>
      <c r="O183" t="s">
        <v>33</v>
      </c>
      <c r="P183" t="s">
        <v>51</v>
      </c>
      <c r="Q183" t="s">
        <v>62</v>
      </c>
      <c r="R183" t="s">
        <v>56</v>
      </c>
      <c r="S183" t="s">
        <v>95</v>
      </c>
      <c r="T183" t="s">
        <v>62</v>
      </c>
      <c r="U183" t="s">
        <v>62</v>
      </c>
      <c r="V183" t="s">
        <v>62</v>
      </c>
      <c r="W183" t="s">
        <v>95</v>
      </c>
      <c r="X183" t="s">
        <v>62</v>
      </c>
      <c r="Y183" t="s">
        <v>95</v>
      </c>
      <c r="Z183" s="1" t="s">
        <v>62</v>
      </c>
    </row>
    <row r="184" spans="1:26" x14ac:dyDescent="0.25">
      <c r="A184" t="s">
        <v>95</v>
      </c>
      <c r="B184" t="s">
        <v>95</v>
      </c>
      <c r="C184" t="s">
        <v>88</v>
      </c>
      <c r="D184" t="s">
        <v>27</v>
      </c>
      <c r="E184" t="s">
        <v>28</v>
      </c>
      <c r="F184" t="s">
        <v>34</v>
      </c>
      <c r="G184" t="s">
        <v>87</v>
      </c>
      <c r="H184" t="s">
        <v>31</v>
      </c>
      <c r="I184" t="s">
        <v>32</v>
      </c>
      <c r="J184" t="s">
        <v>62</v>
      </c>
      <c r="K184" t="s">
        <v>62</v>
      </c>
      <c r="L184" t="s">
        <v>62</v>
      </c>
      <c r="M184" t="s">
        <v>62</v>
      </c>
      <c r="N184" t="s">
        <v>62</v>
      </c>
      <c r="O184" t="s">
        <v>33</v>
      </c>
      <c r="P184" t="s">
        <v>34</v>
      </c>
      <c r="Q184" t="s">
        <v>62</v>
      </c>
      <c r="R184" t="s">
        <v>35</v>
      </c>
      <c r="S184" t="s">
        <v>62</v>
      </c>
      <c r="T184" t="s">
        <v>95</v>
      </c>
      <c r="U184" t="s">
        <v>62</v>
      </c>
      <c r="V184" t="s">
        <v>62</v>
      </c>
      <c r="W184" t="s">
        <v>62</v>
      </c>
      <c r="X184" t="s">
        <v>95</v>
      </c>
      <c r="Y184" t="s">
        <v>95</v>
      </c>
      <c r="Z184" s="1" t="s">
        <v>62</v>
      </c>
    </row>
    <row r="185" spans="1:26" x14ac:dyDescent="0.25">
      <c r="A185" t="s">
        <v>95</v>
      </c>
      <c r="B185" t="s">
        <v>95</v>
      </c>
      <c r="C185" t="s">
        <v>88</v>
      </c>
      <c r="D185" t="s">
        <v>27</v>
      </c>
      <c r="E185" t="s">
        <v>28</v>
      </c>
      <c r="F185" t="s">
        <v>34</v>
      </c>
      <c r="G185" t="s">
        <v>87</v>
      </c>
      <c r="H185" t="s">
        <v>31</v>
      </c>
      <c r="I185" t="s">
        <v>32</v>
      </c>
      <c r="J185" t="s">
        <v>62</v>
      </c>
      <c r="K185" t="s">
        <v>62</v>
      </c>
      <c r="L185" t="s">
        <v>62</v>
      </c>
      <c r="M185" t="s">
        <v>62</v>
      </c>
      <c r="N185" t="s">
        <v>62</v>
      </c>
      <c r="O185" t="s">
        <v>33</v>
      </c>
      <c r="P185" t="s">
        <v>34</v>
      </c>
      <c r="Q185" t="s">
        <v>62</v>
      </c>
      <c r="R185" t="s">
        <v>35</v>
      </c>
      <c r="S185" t="s">
        <v>62</v>
      </c>
      <c r="T185" t="s">
        <v>95</v>
      </c>
      <c r="U185" t="s">
        <v>62</v>
      </c>
      <c r="V185" t="s">
        <v>62</v>
      </c>
      <c r="W185" t="s">
        <v>62</v>
      </c>
      <c r="X185" t="s">
        <v>95</v>
      </c>
      <c r="Y185" t="s">
        <v>95</v>
      </c>
      <c r="Z185" s="1" t="s">
        <v>62</v>
      </c>
    </row>
    <row r="186" spans="1:26" x14ac:dyDescent="0.25">
      <c r="A186" t="s">
        <v>95</v>
      </c>
      <c r="B186" t="s">
        <v>95</v>
      </c>
      <c r="C186" t="s">
        <v>88</v>
      </c>
      <c r="D186" t="s">
        <v>27</v>
      </c>
      <c r="E186" t="s">
        <v>28</v>
      </c>
      <c r="F186" t="s">
        <v>34</v>
      </c>
      <c r="G186" t="s">
        <v>87</v>
      </c>
      <c r="H186" t="s">
        <v>31</v>
      </c>
      <c r="I186" t="s">
        <v>32</v>
      </c>
      <c r="J186" t="s">
        <v>62</v>
      </c>
      <c r="K186" t="s">
        <v>62</v>
      </c>
      <c r="L186" t="s">
        <v>62</v>
      </c>
      <c r="M186" t="s">
        <v>62</v>
      </c>
      <c r="N186" t="s">
        <v>62</v>
      </c>
      <c r="O186" t="s">
        <v>33</v>
      </c>
      <c r="P186" t="s">
        <v>34</v>
      </c>
      <c r="Q186" t="s">
        <v>62</v>
      </c>
      <c r="R186" t="s">
        <v>35</v>
      </c>
      <c r="S186" t="s">
        <v>62</v>
      </c>
      <c r="T186" t="s">
        <v>95</v>
      </c>
      <c r="U186" t="s">
        <v>62</v>
      </c>
      <c r="V186" t="s">
        <v>62</v>
      </c>
      <c r="W186" t="s">
        <v>62</v>
      </c>
      <c r="X186" t="s">
        <v>62</v>
      </c>
      <c r="Y186" t="s">
        <v>95</v>
      </c>
      <c r="Z186" s="1" t="s">
        <v>62</v>
      </c>
    </row>
    <row r="187" spans="1:26" x14ac:dyDescent="0.25">
      <c r="A187" t="s">
        <v>95</v>
      </c>
      <c r="B187" t="s">
        <v>95</v>
      </c>
      <c r="C187" t="s">
        <v>88</v>
      </c>
      <c r="D187" t="s">
        <v>27</v>
      </c>
      <c r="E187" t="s">
        <v>53</v>
      </c>
      <c r="F187" t="s">
        <v>34</v>
      </c>
      <c r="G187" t="s">
        <v>93</v>
      </c>
      <c r="H187" t="s">
        <v>31</v>
      </c>
      <c r="I187" t="s">
        <v>32</v>
      </c>
      <c r="J187" t="s">
        <v>62</v>
      </c>
      <c r="K187" t="s">
        <v>62</v>
      </c>
      <c r="L187" t="s">
        <v>62</v>
      </c>
      <c r="M187" t="s">
        <v>62</v>
      </c>
      <c r="N187" t="s">
        <v>62</v>
      </c>
      <c r="O187" t="s">
        <v>33</v>
      </c>
      <c r="P187" t="s">
        <v>34</v>
      </c>
      <c r="Q187" t="s">
        <v>62</v>
      </c>
      <c r="R187" t="s">
        <v>35</v>
      </c>
      <c r="S187" t="s">
        <v>62</v>
      </c>
      <c r="T187" t="s">
        <v>95</v>
      </c>
      <c r="U187" t="s">
        <v>95</v>
      </c>
      <c r="V187" t="s">
        <v>62</v>
      </c>
      <c r="W187" t="s">
        <v>95</v>
      </c>
      <c r="X187" t="s">
        <v>95</v>
      </c>
      <c r="Y187" t="s">
        <v>95</v>
      </c>
      <c r="Z187" s="1" t="s">
        <v>62</v>
      </c>
    </row>
    <row r="188" spans="1:26" x14ac:dyDescent="0.25">
      <c r="A188" t="s">
        <v>95</v>
      </c>
      <c r="B188" t="s">
        <v>95</v>
      </c>
      <c r="C188" t="s">
        <v>88</v>
      </c>
      <c r="D188" t="s">
        <v>27</v>
      </c>
      <c r="E188" t="s">
        <v>28</v>
      </c>
      <c r="F188" t="s">
        <v>34</v>
      </c>
      <c r="G188" t="s">
        <v>93</v>
      </c>
      <c r="H188" t="s">
        <v>31</v>
      </c>
      <c r="I188" t="s">
        <v>32</v>
      </c>
      <c r="J188" t="s">
        <v>62</v>
      </c>
      <c r="K188" t="s">
        <v>62</v>
      </c>
      <c r="L188" t="s">
        <v>62</v>
      </c>
      <c r="M188" t="s">
        <v>62</v>
      </c>
      <c r="N188" t="s">
        <v>62</v>
      </c>
      <c r="O188" t="s">
        <v>33</v>
      </c>
      <c r="P188" t="s">
        <v>34</v>
      </c>
      <c r="Q188" t="s">
        <v>62</v>
      </c>
      <c r="R188" t="s">
        <v>35</v>
      </c>
      <c r="S188" t="s">
        <v>62</v>
      </c>
      <c r="T188" t="s">
        <v>95</v>
      </c>
      <c r="U188" t="s">
        <v>62</v>
      </c>
      <c r="V188" t="s">
        <v>62</v>
      </c>
      <c r="W188" t="s">
        <v>62</v>
      </c>
      <c r="X188" t="s">
        <v>95</v>
      </c>
      <c r="Y188" t="s">
        <v>95</v>
      </c>
      <c r="Z188" t="s">
        <v>62</v>
      </c>
    </row>
    <row r="189" spans="1:26" x14ac:dyDescent="0.25">
      <c r="A189" t="s">
        <v>95</v>
      </c>
      <c r="B189" t="s">
        <v>95</v>
      </c>
      <c r="C189" t="s">
        <v>88</v>
      </c>
      <c r="D189" t="s">
        <v>27</v>
      </c>
      <c r="E189" t="s">
        <v>28</v>
      </c>
      <c r="F189" t="s">
        <v>34</v>
      </c>
      <c r="G189" t="s">
        <v>93</v>
      </c>
      <c r="H189" t="s">
        <v>31</v>
      </c>
      <c r="I189" t="s">
        <v>32</v>
      </c>
      <c r="J189" t="s">
        <v>62</v>
      </c>
      <c r="K189" t="s">
        <v>62</v>
      </c>
      <c r="L189" t="s">
        <v>62</v>
      </c>
      <c r="M189" t="s">
        <v>62</v>
      </c>
      <c r="N189" t="s">
        <v>62</v>
      </c>
      <c r="O189" t="s">
        <v>33</v>
      </c>
      <c r="P189" t="s">
        <v>34</v>
      </c>
      <c r="Q189" t="s">
        <v>62</v>
      </c>
      <c r="R189" t="s">
        <v>35</v>
      </c>
      <c r="S189" t="s">
        <v>62</v>
      </c>
      <c r="T189" t="s">
        <v>95</v>
      </c>
      <c r="U189" t="s">
        <v>62</v>
      </c>
      <c r="V189" t="s">
        <v>62</v>
      </c>
      <c r="W189" t="s">
        <v>62</v>
      </c>
      <c r="X189" t="s">
        <v>62</v>
      </c>
      <c r="Y189" t="s">
        <v>95</v>
      </c>
      <c r="Z189" s="1" t="s">
        <v>62</v>
      </c>
    </row>
    <row r="190" spans="1:26" x14ac:dyDescent="0.25">
      <c r="A190" t="s">
        <v>95</v>
      </c>
      <c r="B190" t="s">
        <v>95</v>
      </c>
      <c r="C190" t="s">
        <v>67</v>
      </c>
      <c r="D190" t="s">
        <v>27</v>
      </c>
      <c r="E190" t="s">
        <v>28</v>
      </c>
      <c r="F190" t="s">
        <v>34</v>
      </c>
      <c r="G190" t="s">
        <v>87</v>
      </c>
      <c r="H190" t="s">
        <v>42</v>
      </c>
      <c r="I190" t="s">
        <v>32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33</v>
      </c>
      <c r="P190" t="s">
        <v>34</v>
      </c>
      <c r="Q190" t="s">
        <v>95</v>
      </c>
      <c r="R190" t="s">
        <v>60</v>
      </c>
      <c r="S190" t="s">
        <v>95</v>
      </c>
      <c r="T190" t="s">
        <v>95</v>
      </c>
      <c r="U190" t="s">
        <v>62</v>
      </c>
      <c r="V190" t="s">
        <v>95</v>
      </c>
      <c r="W190" t="s">
        <v>62</v>
      </c>
      <c r="X190" t="s">
        <v>62</v>
      </c>
      <c r="Y190" t="s">
        <v>62</v>
      </c>
      <c r="Z190" t="s">
        <v>95</v>
      </c>
    </row>
    <row r="191" spans="1:26" x14ac:dyDescent="0.25">
      <c r="A191" t="s">
        <v>62</v>
      </c>
      <c r="B191" t="s">
        <v>95</v>
      </c>
      <c r="C191" t="s">
        <v>71</v>
      </c>
      <c r="D191" t="s">
        <v>27</v>
      </c>
      <c r="E191" t="s">
        <v>28</v>
      </c>
      <c r="F191" t="s">
        <v>29</v>
      </c>
      <c r="G191" t="s">
        <v>61</v>
      </c>
      <c r="H191" t="s">
        <v>42</v>
      </c>
      <c r="I191" t="s">
        <v>32</v>
      </c>
      <c r="J191" t="s">
        <v>95</v>
      </c>
      <c r="K191" t="s">
        <v>95</v>
      </c>
      <c r="L191" t="s">
        <v>95</v>
      </c>
      <c r="M191" t="s">
        <v>95</v>
      </c>
      <c r="N191" t="s">
        <v>95</v>
      </c>
      <c r="O191" t="s">
        <v>33</v>
      </c>
      <c r="P191" t="s">
        <v>34</v>
      </c>
      <c r="Q191" t="s">
        <v>95</v>
      </c>
      <c r="R191" t="s">
        <v>60</v>
      </c>
      <c r="S191" t="s">
        <v>95</v>
      </c>
      <c r="T191" t="s">
        <v>95</v>
      </c>
      <c r="U191" t="s">
        <v>62</v>
      </c>
      <c r="V191" t="s">
        <v>95</v>
      </c>
      <c r="W191" t="s">
        <v>62</v>
      </c>
      <c r="X191" t="s">
        <v>62</v>
      </c>
      <c r="Y191" t="s">
        <v>62</v>
      </c>
      <c r="Z191" t="s">
        <v>95</v>
      </c>
    </row>
    <row r="192" spans="1:26" x14ac:dyDescent="0.25">
      <c r="A192" t="s">
        <v>62</v>
      </c>
      <c r="B192" t="s">
        <v>62</v>
      </c>
      <c r="C192" t="s">
        <v>71</v>
      </c>
      <c r="D192" t="s">
        <v>27</v>
      </c>
      <c r="E192" t="s">
        <v>28</v>
      </c>
      <c r="F192" t="s">
        <v>34</v>
      </c>
      <c r="G192" t="s">
        <v>61</v>
      </c>
      <c r="H192" t="s">
        <v>42</v>
      </c>
      <c r="I192" t="s">
        <v>32</v>
      </c>
      <c r="J192" t="s">
        <v>95</v>
      </c>
      <c r="K192" t="s">
        <v>95</v>
      </c>
      <c r="L192" t="s">
        <v>95</v>
      </c>
      <c r="M192" t="s">
        <v>95</v>
      </c>
      <c r="N192" t="s">
        <v>95</v>
      </c>
      <c r="O192" t="s">
        <v>33</v>
      </c>
      <c r="P192" t="s">
        <v>34</v>
      </c>
      <c r="Q192" t="s">
        <v>95</v>
      </c>
      <c r="R192" t="s">
        <v>60</v>
      </c>
      <c r="S192" t="s">
        <v>95</v>
      </c>
      <c r="T192" t="s">
        <v>95</v>
      </c>
      <c r="U192" t="s">
        <v>62</v>
      </c>
      <c r="V192" t="s">
        <v>95</v>
      </c>
      <c r="W192" t="s">
        <v>62</v>
      </c>
      <c r="X192" t="s">
        <v>62</v>
      </c>
      <c r="Y192" t="s">
        <v>62</v>
      </c>
      <c r="Z192" t="s">
        <v>95</v>
      </c>
    </row>
    <row r="193" spans="1:26" x14ac:dyDescent="0.25">
      <c r="A193" t="s">
        <v>62</v>
      </c>
      <c r="B193" t="s">
        <v>95</v>
      </c>
      <c r="C193" t="s">
        <v>71</v>
      </c>
      <c r="D193" t="s">
        <v>27</v>
      </c>
      <c r="E193" t="s">
        <v>28</v>
      </c>
      <c r="F193" t="s">
        <v>29</v>
      </c>
      <c r="G193" t="s">
        <v>61</v>
      </c>
      <c r="H193" t="s">
        <v>42</v>
      </c>
      <c r="I193" t="s">
        <v>32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33</v>
      </c>
      <c r="P193" t="s">
        <v>34</v>
      </c>
      <c r="Q193" t="s">
        <v>95</v>
      </c>
      <c r="R193" t="s">
        <v>60</v>
      </c>
      <c r="S193" t="s">
        <v>95</v>
      </c>
      <c r="T193" t="s">
        <v>95</v>
      </c>
      <c r="U193" t="s">
        <v>62</v>
      </c>
      <c r="V193" t="s">
        <v>95</v>
      </c>
      <c r="W193" t="s">
        <v>62</v>
      </c>
      <c r="X193" t="s">
        <v>62</v>
      </c>
      <c r="Y193" t="s">
        <v>62</v>
      </c>
      <c r="Z193" t="s">
        <v>95</v>
      </c>
    </row>
    <row r="194" spans="1:26" x14ac:dyDescent="0.25">
      <c r="A194" t="s">
        <v>62</v>
      </c>
      <c r="B194" t="s">
        <v>62</v>
      </c>
      <c r="C194" t="s">
        <v>71</v>
      </c>
      <c r="D194" t="s">
        <v>27</v>
      </c>
      <c r="E194" t="s">
        <v>28</v>
      </c>
      <c r="F194" t="s">
        <v>34</v>
      </c>
      <c r="G194" t="s">
        <v>87</v>
      </c>
      <c r="H194" t="s">
        <v>42</v>
      </c>
      <c r="I194" t="s">
        <v>32</v>
      </c>
      <c r="J194" t="s">
        <v>95</v>
      </c>
      <c r="K194" t="s">
        <v>95</v>
      </c>
      <c r="L194" t="s">
        <v>95</v>
      </c>
      <c r="M194" t="s">
        <v>95</v>
      </c>
      <c r="N194" t="s">
        <v>95</v>
      </c>
      <c r="O194" t="s">
        <v>33</v>
      </c>
      <c r="P194" t="s">
        <v>34</v>
      </c>
      <c r="Q194" t="s">
        <v>95</v>
      </c>
      <c r="R194" t="s">
        <v>60</v>
      </c>
      <c r="S194" t="s">
        <v>95</v>
      </c>
      <c r="T194" t="s">
        <v>95</v>
      </c>
      <c r="U194" t="s">
        <v>62</v>
      </c>
      <c r="V194" t="s">
        <v>95</v>
      </c>
      <c r="W194" t="s">
        <v>62</v>
      </c>
      <c r="X194" t="s">
        <v>62</v>
      </c>
      <c r="Y194" t="s">
        <v>62</v>
      </c>
      <c r="Z194" t="s">
        <v>95</v>
      </c>
    </row>
    <row r="195" spans="1:26" x14ac:dyDescent="0.25">
      <c r="A195" t="s">
        <v>62</v>
      </c>
      <c r="B195" t="s">
        <v>62</v>
      </c>
      <c r="C195" t="s">
        <v>71</v>
      </c>
      <c r="D195" t="s">
        <v>27</v>
      </c>
      <c r="E195" t="s">
        <v>28</v>
      </c>
      <c r="F195" t="s">
        <v>34</v>
      </c>
      <c r="G195" t="s">
        <v>87</v>
      </c>
      <c r="H195" t="s">
        <v>42</v>
      </c>
      <c r="I195" t="s">
        <v>32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33</v>
      </c>
      <c r="P195" t="s">
        <v>34</v>
      </c>
      <c r="Q195" t="s">
        <v>95</v>
      </c>
      <c r="R195" t="s">
        <v>60</v>
      </c>
      <c r="S195" t="s">
        <v>95</v>
      </c>
      <c r="T195" t="s">
        <v>95</v>
      </c>
      <c r="U195" t="s">
        <v>62</v>
      </c>
      <c r="V195" t="s">
        <v>95</v>
      </c>
      <c r="W195" t="s">
        <v>62</v>
      </c>
      <c r="X195" t="s">
        <v>62</v>
      </c>
      <c r="Y195" t="s">
        <v>62</v>
      </c>
      <c r="Z195" t="s">
        <v>95</v>
      </c>
    </row>
    <row r="196" spans="1:26" x14ac:dyDescent="0.25">
      <c r="A196" t="s">
        <v>62</v>
      </c>
      <c r="B196" t="s">
        <v>62</v>
      </c>
      <c r="C196" t="s">
        <v>68</v>
      </c>
      <c r="D196" t="s">
        <v>27</v>
      </c>
      <c r="E196" t="s">
        <v>28</v>
      </c>
      <c r="F196" t="s">
        <v>29</v>
      </c>
      <c r="G196" t="s">
        <v>61</v>
      </c>
      <c r="H196" t="s">
        <v>42</v>
      </c>
      <c r="I196" t="s">
        <v>32</v>
      </c>
      <c r="J196" t="s">
        <v>95</v>
      </c>
      <c r="K196" t="s">
        <v>95</v>
      </c>
      <c r="L196" t="s">
        <v>95</v>
      </c>
      <c r="M196" t="s">
        <v>95</v>
      </c>
      <c r="N196" t="s">
        <v>95</v>
      </c>
      <c r="O196" t="s">
        <v>33</v>
      </c>
      <c r="P196" t="s">
        <v>34</v>
      </c>
      <c r="Q196" t="s">
        <v>95</v>
      </c>
      <c r="R196" t="s">
        <v>69</v>
      </c>
      <c r="S196" t="s">
        <v>95</v>
      </c>
      <c r="T196" t="s">
        <v>62</v>
      </c>
      <c r="U196" t="s">
        <v>62</v>
      </c>
      <c r="V196" t="s">
        <v>95</v>
      </c>
      <c r="W196" t="s">
        <v>62</v>
      </c>
      <c r="X196" t="s">
        <v>62</v>
      </c>
      <c r="Y196" t="s">
        <v>62</v>
      </c>
      <c r="Z196" t="s">
        <v>95</v>
      </c>
    </row>
    <row r="197" spans="1:26" x14ac:dyDescent="0.25">
      <c r="A197" t="s">
        <v>62</v>
      </c>
      <c r="B197" t="s">
        <v>62</v>
      </c>
      <c r="C197" t="s">
        <v>68</v>
      </c>
      <c r="D197" t="s">
        <v>27</v>
      </c>
      <c r="E197" t="s">
        <v>28</v>
      </c>
      <c r="F197" t="s">
        <v>29</v>
      </c>
      <c r="G197" t="s">
        <v>61</v>
      </c>
      <c r="H197" t="s">
        <v>42</v>
      </c>
      <c r="I197" t="s">
        <v>32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33</v>
      </c>
      <c r="P197" t="s">
        <v>34</v>
      </c>
      <c r="Q197" t="s">
        <v>95</v>
      </c>
      <c r="R197" t="s">
        <v>69</v>
      </c>
      <c r="S197" t="s">
        <v>95</v>
      </c>
      <c r="T197" t="s">
        <v>62</v>
      </c>
      <c r="U197" t="s">
        <v>62</v>
      </c>
      <c r="V197" t="s">
        <v>95</v>
      </c>
      <c r="W197" t="s">
        <v>95</v>
      </c>
      <c r="X197" t="s">
        <v>62</v>
      </c>
      <c r="Y197" t="s">
        <v>62</v>
      </c>
      <c r="Z197" t="s">
        <v>95</v>
      </c>
    </row>
    <row r="198" spans="1:26" x14ac:dyDescent="0.25">
      <c r="A198" t="s">
        <v>62</v>
      </c>
      <c r="B198" s="1" t="s">
        <v>62</v>
      </c>
      <c r="C198" t="s">
        <v>82</v>
      </c>
      <c r="D198" t="s">
        <v>27</v>
      </c>
      <c r="E198" t="s">
        <v>28</v>
      </c>
      <c r="F198" t="s">
        <v>29</v>
      </c>
      <c r="G198" t="s">
        <v>87</v>
      </c>
      <c r="H198" t="s">
        <v>42</v>
      </c>
      <c r="I198" t="s">
        <v>32</v>
      </c>
      <c r="J198" t="s">
        <v>95</v>
      </c>
      <c r="K198" t="s">
        <v>95</v>
      </c>
      <c r="L198" t="s">
        <v>95</v>
      </c>
      <c r="M198" t="s">
        <v>95</v>
      </c>
      <c r="N198" t="s">
        <v>95</v>
      </c>
      <c r="O198" t="s">
        <v>33</v>
      </c>
      <c r="P198" t="s">
        <v>34</v>
      </c>
      <c r="Q198" t="s">
        <v>95</v>
      </c>
      <c r="R198" t="s">
        <v>60</v>
      </c>
      <c r="S198" t="s">
        <v>95</v>
      </c>
      <c r="T198" t="s">
        <v>95</v>
      </c>
      <c r="U198" t="s">
        <v>62</v>
      </c>
      <c r="V198" t="s">
        <v>95</v>
      </c>
      <c r="W198" t="s">
        <v>62</v>
      </c>
      <c r="X198" t="s">
        <v>62</v>
      </c>
      <c r="Y198" t="s">
        <v>62</v>
      </c>
      <c r="Z198" t="s">
        <v>62</v>
      </c>
    </row>
    <row r="199" spans="1:26" x14ac:dyDescent="0.25">
      <c r="A199" t="s">
        <v>95</v>
      </c>
      <c r="B199" t="s">
        <v>95</v>
      </c>
      <c r="C199" t="s">
        <v>82</v>
      </c>
      <c r="D199" t="s">
        <v>27</v>
      </c>
      <c r="E199" t="s">
        <v>28</v>
      </c>
      <c r="F199" t="s">
        <v>34</v>
      </c>
      <c r="G199" t="s">
        <v>87</v>
      </c>
      <c r="H199" t="s">
        <v>42</v>
      </c>
      <c r="I199" t="s">
        <v>32</v>
      </c>
      <c r="J199" t="s">
        <v>95</v>
      </c>
      <c r="K199" t="s">
        <v>95</v>
      </c>
      <c r="L199" t="s">
        <v>95</v>
      </c>
      <c r="M199" t="s">
        <v>95</v>
      </c>
      <c r="N199" t="s">
        <v>95</v>
      </c>
      <c r="O199" t="s">
        <v>33</v>
      </c>
      <c r="P199" t="s">
        <v>34</v>
      </c>
      <c r="Q199" t="s">
        <v>95</v>
      </c>
      <c r="R199" t="s">
        <v>60</v>
      </c>
      <c r="S199" t="s">
        <v>95</v>
      </c>
      <c r="T199" t="s">
        <v>95</v>
      </c>
      <c r="U199" t="s">
        <v>62</v>
      </c>
      <c r="V199" t="s">
        <v>95</v>
      </c>
      <c r="W199" t="s">
        <v>62</v>
      </c>
      <c r="X199" t="s">
        <v>62</v>
      </c>
      <c r="Y199" t="s">
        <v>62</v>
      </c>
      <c r="Z199" t="s">
        <v>95</v>
      </c>
    </row>
    <row r="200" spans="1:26" x14ac:dyDescent="0.25">
      <c r="A200" t="s">
        <v>62</v>
      </c>
      <c r="B200" t="s">
        <v>95</v>
      </c>
      <c r="C200" t="s">
        <v>70</v>
      </c>
      <c r="D200" t="s">
        <v>27</v>
      </c>
      <c r="E200" t="s">
        <v>28</v>
      </c>
      <c r="F200" t="s">
        <v>29</v>
      </c>
      <c r="G200" t="s">
        <v>61</v>
      </c>
      <c r="H200" t="s">
        <v>42</v>
      </c>
      <c r="I200" t="s">
        <v>32</v>
      </c>
      <c r="J200" t="s">
        <v>95</v>
      </c>
      <c r="K200" t="s">
        <v>95</v>
      </c>
      <c r="L200" t="s">
        <v>95</v>
      </c>
      <c r="M200" t="s">
        <v>62</v>
      </c>
      <c r="N200" t="s">
        <v>95</v>
      </c>
      <c r="O200" t="s">
        <v>33</v>
      </c>
      <c r="P200" t="s">
        <v>34</v>
      </c>
      <c r="Q200" t="s">
        <v>95</v>
      </c>
      <c r="R200" t="s">
        <v>60</v>
      </c>
      <c r="S200" t="s">
        <v>95</v>
      </c>
      <c r="T200" t="s">
        <v>95</v>
      </c>
      <c r="U200" t="s">
        <v>62</v>
      </c>
      <c r="V200" t="s">
        <v>95</v>
      </c>
      <c r="W200" t="s">
        <v>95</v>
      </c>
      <c r="X200" t="s">
        <v>62</v>
      </c>
      <c r="Y200" t="s">
        <v>62</v>
      </c>
      <c r="Z200" t="s">
        <v>95</v>
      </c>
    </row>
    <row r="201" spans="1:26" x14ac:dyDescent="0.25">
      <c r="A201" t="s">
        <v>62</v>
      </c>
      <c r="B201" t="s">
        <v>95</v>
      </c>
      <c r="C201" t="s">
        <v>70</v>
      </c>
      <c r="D201" t="s">
        <v>27</v>
      </c>
      <c r="E201" t="s">
        <v>28</v>
      </c>
      <c r="F201" t="s">
        <v>29</v>
      </c>
      <c r="G201" t="s">
        <v>61</v>
      </c>
      <c r="H201" t="s">
        <v>42</v>
      </c>
      <c r="I201" t="s">
        <v>32</v>
      </c>
      <c r="J201" t="s">
        <v>95</v>
      </c>
      <c r="K201" t="s">
        <v>95</v>
      </c>
      <c r="L201" t="s">
        <v>95</v>
      </c>
      <c r="M201" t="s">
        <v>62</v>
      </c>
      <c r="N201" t="s">
        <v>95</v>
      </c>
      <c r="O201" t="s">
        <v>33</v>
      </c>
      <c r="P201" t="s">
        <v>34</v>
      </c>
      <c r="Q201" t="s">
        <v>95</v>
      </c>
      <c r="R201" t="s">
        <v>60</v>
      </c>
      <c r="S201" t="s">
        <v>95</v>
      </c>
      <c r="T201" t="s">
        <v>95</v>
      </c>
      <c r="U201" t="s">
        <v>62</v>
      </c>
      <c r="V201" t="s">
        <v>95</v>
      </c>
      <c r="W201" t="s">
        <v>95</v>
      </c>
      <c r="X201" t="s">
        <v>62</v>
      </c>
      <c r="Y201" t="s">
        <v>62</v>
      </c>
      <c r="Z201" t="s">
        <v>95</v>
      </c>
    </row>
    <row r="202" spans="1:26" x14ac:dyDescent="0.25">
      <c r="A202" t="s">
        <v>62</v>
      </c>
      <c r="B202" t="s">
        <v>95</v>
      </c>
      <c r="C202" t="s">
        <v>70</v>
      </c>
      <c r="D202" t="s">
        <v>27</v>
      </c>
      <c r="E202" t="s">
        <v>28</v>
      </c>
      <c r="F202" t="s">
        <v>29</v>
      </c>
      <c r="G202" t="s">
        <v>61</v>
      </c>
      <c r="H202" t="s">
        <v>42</v>
      </c>
      <c r="I202" t="s">
        <v>32</v>
      </c>
      <c r="J202" t="s">
        <v>95</v>
      </c>
      <c r="K202" t="s">
        <v>95</v>
      </c>
      <c r="L202" t="s">
        <v>95</v>
      </c>
      <c r="M202" t="s">
        <v>62</v>
      </c>
      <c r="N202" t="s">
        <v>95</v>
      </c>
      <c r="O202" t="s">
        <v>33</v>
      </c>
      <c r="P202" t="s">
        <v>34</v>
      </c>
      <c r="Q202" t="s">
        <v>95</v>
      </c>
      <c r="R202" t="s">
        <v>60</v>
      </c>
      <c r="S202" t="s">
        <v>95</v>
      </c>
      <c r="T202" t="s">
        <v>95</v>
      </c>
      <c r="U202" t="s">
        <v>62</v>
      </c>
      <c r="V202" t="s">
        <v>95</v>
      </c>
      <c r="W202" t="s">
        <v>95</v>
      </c>
      <c r="X202" t="s">
        <v>62</v>
      </c>
      <c r="Y202" t="s">
        <v>62</v>
      </c>
      <c r="Z202" t="s">
        <v>95</v>
      </c>
    </row>
    <row r="203" spans="1:26" x14ac:dyDescent="0.25">
      <c r="A203" t="s">
        <v>62</v>
      </c>
      <c r="B203" t="s">
        <v>95</v>
      </c>
      <c r="C203" t="s">
        <v>70</v>
      </c>
      <c r="D203" t="s">
        <v>27</v>
      </c>
      <c r="E203" t="s">
        <v>28</v>
      </c>
      <c r="F203" t="s">
        <v>34</v>
      </c>
      <c r="G203" t="s">
        <v>87</v>
      </c>
      <c r="H203" t="s">
        <v>42</v>
      </c>
      <c r="I203" t="s">
        <v>32</v>
      </c>
      <c r="J203" t="s">
        <v>95</v>
      </c>
      <c r="K203" t="s">
        <v>95</v>
      </c>
      <c r="L203" t="s">
        <v>95</v>
      </c>
      <c r="M203" t="s">
        <v>62</v>
      </c>
      <c r="N203" t="s">
        <v>95</v>
      </c>
      <c r="O203" t="s">
        <v>33</v>
      </c>
      <c r="P203" t="s">
        <v>34</v>
      </c>
      <c r="Q203" t="s">
        <v>95</v>
      </c>
      <c r="R203" t="s">
        <v>60</v>
      </c>
      <c r="S203" t="s">
        <v>95</v>
      </c>
      <c r="T203" t="s">
        <v>95</v>
      </c>
      <c r="U203" t="s">
        <v>62</v>
      </c>
      <c r="V203" t="s">
        <v>95</v>
      </c>
      <c r="W203" t="s">
        <v>95</v>
      </c>
      <c r="X203" t="s">
        <v>62</v>
      </c>
      <c r="Y203" t="s">
        <v>62</v>
      </c>
      <c r="Z203" t="s">
        <v>95</v>
      </c>
    </row>
    <row r="204" spans="1:26" x14ac:dyDescent="0.25">
      <c r="A204" t="s">
        <v>62</v>
      </c>
      <c r="B204" t="s">
        <v>95</v>
      </c>
      <c r="C204" t="s">
        <v>70</v>
      </c>
      <c r="D204" t="s">
        <v>27</v>
      </c>
      <c r="E204" t="s">
        <v>28</v>
      </c>
      <c r="F204" t="s">
        <v>34</v>
      </c>
      <c r="G204" t="s">
        <v>87</v>
      </c>
      <c r="H204" t="s">
        <v>42</v>
      </c>
      <c r="I204" t="s">
        <v>32</v>
      </c>
      <c r="J204" t="s">
        <v>95</v>
      </c>
      <c r="K204" t="s">
        <v>95</v>
      </c>
      <c r="L204" t="s">
        <v>95</v>
      </c>
      <c r="M204" t="s">
        <v>62</v>
      </c>
      <c r="N204" t="s">
        <v>95</v>
      </c>
      <c r="O204" t="s">
        <v>33</v>
      </c>
      <c r="P204" t="s">
        <v>34</v>
      </c>
      <c r="Q204" t="s">
        <v>95</v>
      </c>
      <c r="R204" t="s">
        <v>60</v>
      </c>
      <c r="S204" t="s">
        <v>95</v>
      </c>
      <c r="T204" t="s">
        <v>95</v>
      </c>
      <c r="U204" t="s">
        <v>62</v>
      </c>
      <c r="V204" t="s">
        <v>95</v>
      </c>
      <c r="W204" t="s">
        <v>95</v>
      </c>
      <c r="X204" t="s">
        <v>62</v>
      </c>
      <c r="Y204" t="s">
        <v>62</v>
      </c>
      <c r="Z204" t="s">
        <v>95</v>
      </c>
    </row>
    <row r="205" spans="1:26" x14ac:dyDescent="0.25">
      <c r="A205" t="s">
        <v>62</v>
      </c>
      <c r="B205" t="s">
        <v>62</v>
      </c>
      <c r="C205" t="s">
        <v>80</v>
      </c>
      <c r="D205" t="s">
        <v>27</v>
      </c>
      <c r="E205" t="s">
        <v>28</v>
      </c>
      <c r="F205" t="s">
        <v>29</v>
      </c>
      <c r="G205" t="s">
        <v>61</v>
      </c>
      <c r="H205" t="s">
        <v>42</v>
      </c>
      <c r="I205" t="s">
        <v>32</v>
      </c>
      <c r="J205" t="s">
        <v>95</v>
      </c>
      <c r="K205" t="s">
        <v>95</v>
      </c>
      <c r="L205" t="s">
        <v>95</v>
      </c>
      <c r="M205" t="s">
        <v>95</v>
      </c>
      <c r="N205" t="s">
        <v>95</v>
      </c>
      <c r="O205" t="s">
        <v>33</v>
      </c>
      <c r="P205" t="s">
        <v>34</v>
      </c>
      <c r="Q205" t="s">
        <v>95</v>
      </c>
      <c r="R205" t="s">
        <v>60</v>
      </c>
      <c r="S205" t="s">
        <v>95</v>
      </c>
      <c r="T205" t="s">
        <v>95</v>
      </c>
      <c r="U205" t="s">
        <v>62</v>
      </c>
      <c r="V205" t="s">
        <v>95</v>
      </c>
      <c r="W205" t="s">
        <v>62</v>
      </c>
      <c r="X205" t="s">
        <v>62</v>
      </c>
      <c r="Y205" t="s">
        <v>62</v>
      </c>
      <c r="Z205" t="s">
        <v>95</v>
      </c>
    </row>
    <row r="206" spans="1:26" x14ac:dyDescent="0.25">
      <c r="A206" t="s">
        <v>62</v>
      </c>
      <c r="B206" t="s">
        <v>62</v>
      </c>
      <c r="C206" t="s">
        <v>72</v>
      </c>
      <c r="D206" t="s">
        <v>27</v>
      </c>
      <c r="E206" t="s">
        <v>28</v>
      </c>
      <c r="F206" t="s">
        <v>34</v>
      </c>
      <c r="G206" t="s">
        <v>61</v>
      </c>
      <c r="H206" t="s">
        <v>42</v>
      </c>
      <c r="I206" t="s">
        <v>32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33</v>
      </c>
      <c r="P206" t="s">
        <v>34</v>
      </c>
      <c r="Q206" t="s">
        <v>95</v>
      </c>
      <c r="R206" t="s">
        <v>60</v>
      </c>
      <c r="S206" t="s">
        <v>95</v>
      </c>
      <c r="T206" t="s">
        <v>95</v>
      </c>
      <c r="U206" t="s">
        <v>62</v>
      </c>
      <c r="V206" t="s">
        <v>95</v>
      </c>
      <c r="W206" t="s">
        <v>62</v>
      </c>
      <c r="X206" t="s">
        <v>62</v>
      </c>
      <c r="Y206" t="s">
        <v>62</v>
      </c>
      <c r="Z206" t="s">
        <v>95</v>
      </c>
    </row>
    <row r="207" spans="1:26" x14ac:dyDescent="0.25">
      <c r="A207" t="s">
        <v>62</v>
      </c>
      <c r="B207" t="s">
        <v>62</v>
      </c>
      <c r="C207" t="s">
        <v>72</v>
      </c>
      <c r="D207" t="s">
        <v>27</v>
      </c>
      <c r="E207" t="s">
        <v>28</v>
      </c>
      <c r="F207" t="s">
        <v>29</v>
      </c>
      <c r="G207" t="s">
        <v>61</v>
      </c>
      <c r="H207" t="s">
        <v>42</v>
      </c>
      <c r="I207" t="s">
        <v>32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33</v>
      </c>
      <c r="P207" t="s">
        <v>34</v>
      </c>
      <c r="Q207" t="s">
        <v>95</v>
      </c>
      <c r="R207" t="s">
        <v>60</v>
      </c>
      <c r="S207" t="s">
        <v>95</v>
      </c>
      <c r="T207" t="s">
        <v>95</v>
      </c>
      <c r="U207" t="s">
        <v>62</v>
      </c>
      <c r="V207" t="s">
        <v>95</v>
      </c>
      <c r="W207" t="s">
        <v>62</v>
      </c>
      <c r="X207" t="s">
        <v>62</v>
      </c>
      <c r="Y207" t="s">
        <v>62</v>
      </c>
      <c r="Z207" t="s">
        <v>95</v>
      </c>
    </row>
    <row r="208" spans="1:26" x14ac:dyDescent="0.25">
      <c r="A208" t="s">
        <v>62</v>
      </c>
      <c r="B208" t="s">
        <v>62</v>
      </c>
      <c r="C208" t="s">
        <v>72</v>
      </c>
      <c r="D208" t="s">
        <v>27</v>
      </c>
      <c r="E208" t="s">
        <v>28</v>
      </c>
      <c r="F208" t="s">
        <v>34</v>
      </c>
      <c r="G208" t="s">
        <v>87</v>
      </c>
      <c r="H208" t="s">
        <v>42</v>
      </c>
      <c r="I208" t="s">
        <v>32</v>
      </c>
      <c r="J208" t="s">
        <v>95</v>
      </c>
      <c r="K208" t="s">
        <v>95</v>
      </c>
      <c r="L208" t="s">
        <v>95</v>
      </c>
      <c r="M208" t="s">
        <v>95</v>
      </c>
      <c r="N208" t="s">
        <v>95</v>
      </c>
      <c r="O208" t="s">
        <v>33</v>
      </c>
      <c r="P208" t="s">
        <v>34</v>
      </c>
      <c r="Q208" t="s">
        <v>95</v>
      </c>
      <c r="R208" t="s">
        <v>60</v>
      </c>
      <c r="S208" t="s">
        <v>95</v>
      </c>
      <c r="T208" t="s">
        <v>95</v>
      </c>
      <c r="U208" t="s">
        <v>62</v>
      </c>
      <c r="V208" t="s">
        <v>95</v>
      </c>
      <c r="W208" t="s">
        <v>62</v>
      </c>
      <c r="X208" t="s">
        <v>62</v>
      </c>
      <c r="Y208" t="s">
        <v>62</v>
      </c>
      <c r="Z208" t="s">
        <v>95</v>
      </c>
    </row>
    <row r="209" spans="2:26" x14ac:dyDescent="0.25">
      <c r="Z209" s="1"/>
    </row>
    <row r="210" spans="2:26" x14ac:dyDescent="0.25">
      <c r="Z210" s="1"/>
    </row>
    <row r="211" spans="2:26" x14ac:dyDescent="0.25">
      <c r="Z211" s="1"/>
    </row>
    <row r="212" spans="2:26" x14ac:dyDescent="0.25">
      <c r="Z212" s="1"/>
    </row>
    <row r="213" spans="2:26" x14ac:dyDescent="0.25">
      <c r="B213" s="1"/>
    </row>
    <row r="214" spans="2:26" x14ac:dyDescent="0.25">
      <c r="B214" s="1"/>
    </row>
  </sheetData>
  <autoFilter ref="A1:Z208">
    <sortState ref="A2:Z209">
      <sortCondition ref="N2:N209"/>
      <sortCondition ref="C2:C209"/>
      <sortCondition ref="G2:G209"/>
    </sortState>
  </autoFilter>
  <sortState ref="A2:Z209">
    <sortCondition ref="B2:B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rightToLeft="1" topLeftCell="A19" workbookViewId="0">
      <selection activeCell="A85" sqref="A8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 t="s">
        <v>62</v>
      </c>
      <c r="B2" t="s">
        <v>62</v>
      </c>
      <c r="C2" t="s">
        <v>27</v>
      </c>
      <c r="D2" t="s">
        <v>28</v>
      </c>
      <c r="E2" t="s">
        <v>34</v>
      </c>
      <c r="F2" t="s">
        <v>32</v>
      </c>
      <c r="G2" t="s">
        <v>62</v>
      </c>
      <c r="H2" t="s">
        <v>62</v>
      </c>
      <c r="I2" t="s">
        <v>62</v>
      </c>
      <c r="J2" t="s">
        <v>62</v>
      </c>
      <c r="K2" t="s">
        <v>95</v>
      </c>
      <c r="L2" t="s">
        <v>95</v>
      </c>
      <c r="M2" t="s">
        <v>95</v>
      </c>
      <c r="N2" t="s">
        <v>62</v>
      </c>
      <c r="O2" t="s">
        <v>62</v>
      </c>
      <c r="P2" t="s">
        <v>62</v>
      </c>
      <c r="Q2" t="s">
        <v>62</v>
      </c>
      <c r="R2" t="s">
        <v>62</v>
      </c>
      <c r="S2" t="s">
        <v>62</v>
      </c>
      <c r="T2" s="1" t="s">
        <v>62</v>
      </c>
    </row>
    <row r="3" spans="1:20" x14ac:dyDescent="0.25">
      <c r="A3" t="s">
        <v>95</v>
      </c>
      <c r="B3" s="1" t="s">
        <v>62</v>
      </c>
      <c r="C3" t="s">
        <v>27</v>
      </c>
      <c r="D3" t="s">
        <v>28</v>
      </c>
      <c r="E3" t="s">
        <v>34</v>
      </c>
      <c r="F3" t="s">
        <v>32</v>
      </c>
      <c r="G3" t="s">
        <v>62</v>
      </c>
      <c r="H3" t="s">
        <v>62</v>
      </c>
      <c r="I3" t="s">
        <v>95</v>
      </c>
      <c r="J3" t="s">
        <v>62</v>
      </c>
      <c r="K3" t="s">
        <v>95</v>
      </c>
      <c r="L3" t="s">
        <v>95</v>
      </c>
      <c r="M3" t="s">
        <v>62</v>
      </c>
      <c r="N3" t="s">
        <v>95</v>
      </c>
      <c r="O3" t="s">
        <v>95</v>
      </c>
      <c r="P3" t="s">
        <v>62</v>
      </c>
      <c r="Q3" t="s">
        <v>62</v>
      </c>
      <c r="R3" t="s">
        <v>95</v>
      </c>
      <c r="S3" t="s">
        <v>95</v>
      </c>
      <c r="T3" t="s">
        <v>62</v>
      </c>
    </row>
    <row r="4" spans="1:20" x14ac:dyDescent="0.25">
      <c r="A4" t="s">
        <v>62</v>
      </c>
      <c r="B4" s="1" t="s">
        <v>62</v>
      </c>
      <c r="C4" t="s">
        <v>27</v>
      </c>
      <c r="D4" t="s">
        <v>28</v>
      </c>
      <c r="E4" t="s">
        <v>29</v>
      </c>
      <c r="F4" t="s">
        <v>32</v>
      </c>
      <c r="G4" t="s">
        <v>62</v>
      </c>
      <c r="H4" t="s">
        <v>62</v>
      </c>
      <c r="I4" t="s">
        <v>95</v>
      </c>
      <c r="J4" t="s">
        <v>62</v>
      </c>
      <c r="K4" t="s">
        <v>95</v>
      </c>
      <c r="L4" t="s">
        <v>95</v>
      </c>
      <c r="M4" t="s">
        <v>62</v>
      </c>
      <c r="N4" t="s">
        <v>95</v>
      </c>
      <c r="O4" t="s">
        <v>95</v>
      </c>
      <c r="P4" t="s">
        <v>62</v>
      </c>
      <c r="Q4" t="s">
        <v>62</v>
      </c>
      <c r="R4" t="s">
        <v>95</v>
      </c>
      <c r="S4" t="s">
        <v>95</v>
      </c>
      <c r="T4" s="1" t="s">
        <v>62</v>
      </c>
    </row>
    <row r="5" spans="1:20" x14ac:dyDescent="0.25">
      <c r="A5" t="s">
        <v>62</v>
      </c>
      <c r="B5" t="s">
        <v>95</v>
      </c>
      <c r="C5" t="s">
        <v>27</v>
      </c>
      <c r="D5" t="s">
        <v>28</v>
      </c>
      <c r="E5" t="s">
        <v>29</v>
      </c>
      <c r="F5" t="s">
        <v>32</v>
      </c>
      <c r="G5" t="s">
        <v>95</v>
      </c>
      <c r="H5" t="s">
        <v>95</v>
      </c>
      <c r="I5" t="s">
        <v>95</v>
      </c>
      <c r="J5" t="s">
        <v>95</v>
      </c>
      <c r="K5" t="s">
        <v>95</v>
      </c>
      <c r="L5" t="s">
        <v>95</v>
      </c>
      <c r="M5" t="s">
        <v>95</v>
      </c>
      <c r="N5" t="s">
        <v>95</v>
      </c>
      <c r="O5" t="s">
        <v>62</v>
      </c>
      <c r="P5" t="s">
        <v>95</v>
      </c>
      <c r="Q5" t="s">
        <v>62</v>
      </c>
      <c r="R5" t="s">
        <v>62</v>
      </c>
      <c r="S5" t="s">
        <v>62</v>
      </c>
      <c r="T5" t="s">
        <v>95</v>
      </c>
    </row>
    <row r="6" spans="1:20" x14ac:dyDescent="0.25">
      <c r="A6" t="s">
        <v>62</v>
      </c>
      <c r="B6" t="s">
        <v>62</v>
      </c>
      <c r="C6" t="s">
        <v>27</v>
      </c>
      <c r="D6" t="s">
        <v>28</v>
      </c>
      <c r="E6" t="s">
        <v>29</v>
      </c>
      <c r="F6" t="s">
        <v>32</v>
      </c>
      <c r="G6" t="s">
        <v>95</v>
      </c>
      <c r="H6" t="s">
        <v>95</v>
      </c>
      <c r="I6" t="s">
        <v>95</v>
      </c>
      <c r="J6" t="s">
        <v>95</v>
      </c>
      <c r="K6" t="s">
        <v>95</v>
      </c>
      <c r="L6" t="s">
        <v>95</v>
      </c>
      <c r="M6" t="s">
        <v>95</v>
      </c>
      <c r="N6" t="s">
        <v>95</v>
      </c>
      <c r="O6" t="s">
        <v>62</v>
      </c>
      <c r="P6" t="s">
        <v>95</v>
      </c>
      <c r="Q6" t="s">
        <v>95</v>
      </c>
      <c r="R6" t="s">
        <v>62</v>
      </c>
      <c r="S6" t="s">
        <v>62</v>
      </c>
      <c r="T6" t="s">
        <v>95</v>
      </c>
    </row>
    <row r="7" spans="1:20" x14ac:dyDescent="0.25">
      <c r="A7" t="s">
        <v>62</v>
      </c>
      <c r="B7" t="s">
        <v>95</v>
      </c>
      <c r="C7" t="s">
        <v>27</v>
      </c>
      <c r="D7" t="s">
        <v>53</v>
      </c>
      <c r="E7" t="s">
        <v>29</v>
      </c>
      <c r="F7" t="s">
        <v>32</v>
      </c>
      <c r="G7" t="s">
        <v>95</v>
      </c>
      <c r="H7" t="s">
        <v>95</v>
      </c>
      <c r="I7" t="s">
        <v>95</v>
      </c>
      <c r="J7" t="s">
        <v>95</v>
      </c>
      <c r="K7" t="s">
        <v>95</v>
      </c>
      <c r="L7" t="s">
        <v>95</v>
      </c>
      <c r="M7" t="s">
        <v>95</v>
      </c>
      <c r="N7" t="s">
        <v>62</v>
      </c>
      <c r="O7" t="s">
        <v>95</v>
      </c>
      <c r="P7" t="s">
        <v>62</v>
      </c>
      <c r="Q7" t="s">
        <v>62</v>
      </c>
      <c r="R7" t="s">
        <v>62</v>
      </c>
      <c r="S7" t="s">
        <v>62</v>
      </c>
      <c r="T7" t="s">
        <v>95</v>
      </c>
    </row>
    <row r="8" spans="1:20" x14ac:dyDescent="0.25">
      <c r="A8" t="s">
        <v>62</v>
      </c>
      <c r="B8" t="s">
        <v>62</v>
      </c>
      <c r="C8" t="s">
        <v>27</v>
      </c>
      <c r="D8" t="s">
        <v>53</v>
      </c>
      <c r="E8" t="s">
        <v>34</v>
      </c>
      <c r="F8" t="s">
        <v>32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62</v>
      </c>
      <c r="O8" t="s">
        <v>95</v>
      </c>
      <c r="P8" t="s">
        <v>62</v>
      </c>
      <c r="Q8" t="s">
        <v>62</v>
      </c>
      <c r="R8" t="s">
        <v>62</v>
      </c>
      <c r="S8" t="s">
        <v>62</v>
      </c>
      <c r="T8" t="s">
        <v>95</v>
      </c>
    </row>
    <row r="9" spans="1:20" x14ac:dyDescent="0.25">
      <c r="A9" t="s">
        <v>62</v>
      </c>
      <c r="B9" t="s">
        <v>62</v>
      </c>
      <c r="C9" t="s">
        <v>27</v>
      </c>
      <c r="D9" t="s">
        <v>53</v>
      </c>
      <c r="E9" t="s">
        <v>29</v>
      </c>
      <c r="F9" t="s">
        <v>32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62</v>
      </c>
      <c r="O9" t="s">
        <v>95</v>
      </c>
      <c r="P9" t="s">
        <v>62</v>
      </c>
      <c r="Q9" t="s">
        <v>62</v>
      </c>
      <c r="R9" t="s">
        <v>62</v>
      </c>
      <c r="S9" t="s">
        <v>62</v>
      </c>
      <c r="T9" t="s">
        <v>95</v>
      </c>
    </row>
    <row r="10" spans="1:20" x14ac:dyDescent="0.25">
      <c r="A10" t="s">
        <v>95</v>
      </c>
      <c r="B10" t="s">
        <v>95</v>
      </c>
      <c r="C10" t="s">
        <v>27</v>
      </c>
      <c r="D10" t="s">
        <v>28</v>
      </c>
      <c r="E10" t="s">
        <v>29</v>
      </c>
      <c r="F10" t="s">
        <v>32</v>
      </c>
      <c r="G10" t="s">
        <v>95</v>
      </c>
      <c r="H10" t="s">
        <v>95</v>
      </c>
      <c r="I10" t="s">
        <v>95</v>
      </c>
      <c r="J10" t="s">
        <v>95</v>
      </c>
      <c r="K10" t="s">
        <v>95</v>
      </c>
      <c r="L10" t="s">
        <v>95</v>
      </c>
      <c r="M10" t="s">
        <v>95</v>
      </c>
      <c r="N10" t="s">
        <v>62</v>
      </c>
      <c r="O10" t="s">
        <v>62</v>
      </c>
      <c r="P10" t="s">
        <v>95</v>
      </c>
      <c r="Q10" t="s">
        <v>62</v>
      </c>
      <c r="R10" t="s">
        <v>62</v>
      </c>
      <c r="S10" t="s">
        <v>62</v>
      </c>
      <c r="T10" t="s">
        <v>95</v>
      </c>
    </row>
    <row r="11" spans="1:20" x14ac:dyDescent="0.25">
      <c r="A11" t="s">
        <v>95</v>
      </c>
      <c r="B11" t="s">
        <v>95</v>
      </c>
      <c r="C11" t="s">
        <v>27</v>
      </c>
      <c r="D11" t="s">
        <v>28</v>
      </c>
      <c r="E11" t="s">
        <v>29</v>
      </c>
      <c r="F11" t="s">
        <v>32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62</v>
      </c>
      <c r="O11" t="s">
        <v>62</v>
      </c>
      <c r="P11" t="s">
        <v>95</v>
      </c>
      <c r="Q11" t="s">
        <v>62</v>
      </c>
      <c r="R11" t="s">
        <v>62</v>
      </c>
      <c r="S11" t="s">
        <v>62</v>
      </c>
      <c r="T11" t="s">
        <v>95</v>
      </c>
    </row>
    <row r="12" spans="1:20" x14ac:dyDescent="0.25">
      <c r="A12" t="s">
        <v>62</v>
      </c>
      <c r="B12" t="s">
        <v>95</v>
      </c>
      <c r="C12" t="s">
        <v>27</v>
      </c>
      <c r="D12" t="s">
        <v>28</v>
      </c>
      <c r="E12" t="s">
        <v>29</v>
      </c>
      <c r="F12" t="s">
        <v>32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62</v>
      </c>
      <c r="O12" t="s">
        <v>62</v>
      </c>
      <c r="P12" t="s">
        <v>95</v>
      </c>
      <c r="Q12" t="s">
        <v>62</v>
      </c>
      <c r="R12" t="s">
        <v>62</v>
      </c>
      <c r="S12" t="s">
        <v>62</v>
      </c>
      <c r="T12" t="s">
        <v>95</v>
      </c>
    </row>
    <row r="13" spans="1:20" x14ac:dyDescent="0.25">
      <c r="A13" t="s">
        <v>62</v>
      </c>
      <c r="B13" t="s">
        <v>95</v>
      </c>
      <c r="C13" t="s">
        <v>27</v>
      </c>
      <c r="D13" t="s">
        <v>28</v>
      </c>
      <c r="E13" t="s">
        <v>29</v>
      </c>
      <c r="F13" t="s">
        <v>32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62</v>
      </c>
      <c r="O13" t="s">
        <v>62</v>
      </c>
      <c r="P13" t="s">
        <v>95</v>
      </c>
      <c r="Q13" t="s">
        <v>62</v>
      </c>
      <c r="R13" t="s">
        <v>62</v>
      </c>
      <c r="S13" t="s">
        <v>62</v>
      </c>
      <c r="T13" t="s">
        <v>95</v>
      </c>
    </row>
    <row r="14" spans="1:20" x14ac:dyDescent="0.25">
      <c r="A14" t="s">
        <v>62</v>
      </c>
      <c r="B14" t="s">
        <v>95</v>
      </c>
      <c r="C14" t="s">
        <v>27</v>
      </c>
      <c r="D14" t="s">
        <v>28</v>
      </c>
      <c r="E14" t="s">
        <v>29</v>
      </c>
      <c r="F14" t="s">
        <v>32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62</v>
      </c>
      <c r="P14" t="s">
        <v>95</v>
      </c>
      <c r="Q14" t="s">
        <v>62</v>
      </c>
      <c r="R14" t="s">
        <v>62</v>
      </c>
      <c r="S14" t="s">
        <v>62</v>
      </c>
      <c r="T14" t="s">
        <v>95</v>
      </c>
    </row>
    <row r="15" spans="1:20" x14ac:dyDescent="0.25">
      <c r="A15" t="s">
        <v>62</v>
      </c>
      <c r="B15" t="s">
        <v>95</v>
      </c>
      <c r="C15" t="s">
        <v>27</v>
      </c>
      <c r="D15" t="s">
        <v>28</v>
      </c>
      <c r="E15" t="s">
        <v>29</v>
      </c>
      <c r="F15" t="s">
        <v>32</v>
      </c>
      <c r="G15" t="s">
        <v>95</v>
      </c>
      <c r="H15" t="s">
        <v>95</v>
      </c>
      <c r="I15" t="s">
        <v>62</v>
      </c>
      <c r="J15" t="s">
        <v>95</v>
      </c>
      <c r="K15" t="s">
        <v>95</v>
      </c>
      <c r="L15" t="s">
        <v>95</v>
      </c>
      <c r="M15" t="s">
        <v>95</v>
      </c>
      <c r="N15" t="s">
        <v>62</v>
      </c>
      <c r="O15" t="s">
        <v>62</v>
      </c>
      <c r="P15" t="s">
        <v>62</v>
      </c>
      <c r="Q15" t="s">
        <v>62</v>
      </c>
      <c r="R15" t="s">
        <v>62</v>
      </c>
      <c r="S15" t="s">
        <v>62</v>
      </c>
      <c r="T15" t="s">
        <v>62</v>
      </c>
    </row>
    <row r="16" spans="1:20" x14ac:dyDescent="0.25">
      <c r="A16" t="s">
        <v>95</v>
      </c>
      <c r="B16" t="s">
        <v>95</v>
      </c>
      <c r="C16" t="s">
        <v>27</v>
      </c>
      <c r="D16" t="s">
        <v>28</v>
      </c>
      <c r="E16" t="s">
        <v>34</v>
      </c>
      <c r="F16" t="s">
        <v>32</v>
      </c>
      <c r="G16" t="s">
        <v>95</v>
      </c>
      <c r="H16" t="s">
        <v>62</v>
      </c>
      <c r="I16" t="s">
        <v>95</v>
      </c>
      <c r="J16" t="s">
        <v>62</v>
      </c>
      <c r="K16" t="s">
        <v>95</v>
      </c>
      <c r="L16" t="s">
        <v>95</v>
      </c>
      <c r="M16" t="s">
        <v>95</v>
      </c>
      <c r="N16" t="s">
        <v>62</v>
      </c>
      <c r="O16" t="s">
        <v>62</v>
      </c>
      <c r="P16" t="s">
        <v>95</v>
      </c>
      <c r="Q16" t="s">
        <v>62</v>
      </c>
      <c r="R16" t="s">
        <v>62</v>
      </c>
      <c r="S16" t="s">
        <v>62</v>
      </c>
      <c r="T16" t="s">
        <v>95</v>
      </c>
    </row>
    <row r="17" spans="1:20" x14ac:dyDescent="0.25">
      <c r="A17" t="s">
        <v>95</v>
      </c>
      <c r="B17" t="s">
        <v>95</v>
      </c>
      <c r="C17" t="s">
        <v>27</v>
      </c>
      <c r="D17" t="s">
        <v>28</v>
      </c>
      <c r="E17" t="s">
        <v>34</v>
      </c>
      <c r="F17" t="s">
        <v>32</v>
      </c>
      <c r="G17" t="s">
        <v>95</v>
      </c>
      <c r="H17" t="s">
        <v>62</v>
      </c>
      <c r="I17" t="s">
        <v>95</v>
      </c>
      <c r="J17" t="s">
        <v>62</v>
      </c>
      <c r="K17" t="s">
        <v>95</v>
      </c>
      <c r="L17" t="s">
        <v>95</v>
      </c>
      <c r="M17" t="s">
        <v>95</v>
      </c>
      <c r="N17" t="s">
        <v>62</v>
      </c>
      <c r="O17" t="s">
        <v>62</v>
      </c>
      <c r="P17" t="s">
        <v>95</v>
      </c>
      <c r="Q17" t="s">
        <v>62</v>
      </c>
      <c r="R17" t="s">
        <v>62</v>
      </c>
      <c r="S17" t="s">
        <v>62</v>
      </c>
      <c r="T17" t="s">
        <v>95</v>
      </c>
    </row>
    <row r="18" spans="1:20" x14ac:dyDescent="0.25">
      <c r="A18" t="s">
        <v>95</v>
      </c>
      <c r="B18" t="s">
        <v>95</v>
      </c>
      <c r="C18" t="s">
        <v>27</v>
      </c>
      <c r="D18" t="s">
        <v>28</v>
      </c>
      <c r="E18" t="s">
        <v>34</v>
      </c>
      <c r="F18" t="s">
        <v>32</v>
      </c>
      <c r="G18" t="s">
        <v>95</v>
      </c>
      <c r="H18" t="s">
        <v>95</v>
      </c>
      <c r="I18" t="s">
        <v>95</v>
      </c>
      <c r="J18" t="s">
        <v>62</v>
      </c>
      <c r="K18" t="s">
        <v>95</v>
      </c>
      <c r="L18" t="s">
        <v>95</v>
      </c>
      <c r="M18" t="s">
        <v>95</v>
      </c>
      <c r="N18" t="s">
        <v>62</v>
      </c>
      <c r="O18" t="s">
        <v>62</v>
      </c>
      <c r="P18" t="s">
        <v>95</v>
      </c>
      <c r="Q18" t="s">
        <v>62</v>
      </c>
      <c r="R18" t="s">
        <v>62</v>
      </c>
      <c r="S18" t="s">
        <v>62</v>
      </c>
      <c r="T18" t="s">
        <v>95</v>
      </c>
    </row>
    <row r="19" spans="1:20" x14ac:dyDescent="0.25">
      <c r="A19" t="s">
        <v>95</v>
      </c>
      <c r="B19" t="s">
        <v>95</v>
      </c>
      <c r="C19" t="s">
        <v>27</v>
      </c>
      <c r="D19" t="s">
        <v>28</v>
      </c>
      <c r="E19" t="s">
        <v>34</v>
      </c>
      <c r="F19" t="s">
        <v>32</v>
      </c>
      <c r="G19" t="s">
        <v>95</v>
      </c>
      <c r="H19" t="s">
        <v>95</v>
      </c>
      <c r="I19" t="s">
        <v>95</v>
      </c>
      <c r="J19" t="s">
        <v>62</v>
      </c>
      <c r="K19" t="s">
        <v>95</v>
      </c>
      <c r="L19" t="s">
        <v>95</v>
      </c>
      <c r="M19" t="s">
        <v>95</v>
      </c>
      <c r="N19" t="s">
        <v>62</v>
      </c>
      <c r="O19" t="s">
        <v>62</v>
      </c>
      <c r="P19" t="s">
        <v>95</v>
      </c>
      <c r="Q19" t="s">
        <v>62</v>
      </c>
      <c r="R19" t="s">
        <v>62</v>
      </c>
      <c r="S19" t="s">
        <v>62</v>
      </c>
      <c r="T19" t="s">
        <v>95</v>
      </c>
    </row>
    <row r="20" spans="1:20" x14ac:dyDescent="0.25">
      <c r="A20" t="s">
        <v>95</v>
      </c>
      <c r="B20" s="1" t="s">
        <v>62</v>
      </c>
      <c r="C20" t="s">
        <v>27</v>
      </c>
      <c r="D20" t="s">
        <v>28</v>
      </c>
      <c r="E20" t="s">
        <v>34</v>
      </c>
      <c r="F20" t="s">
        <v>32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62</v>
      </c>
      <c r="N20" t="s">
        <v>95</v>
      </c>
      <c r="O20" t="s">
        <v>95</v>
      </c>
      <c r="P20" t="s">
        <v>95</v>
      </c>
      <c r="Q20" t="s">
        <v>95</v>
      </c>
      <c r="R20" t="s">
        <v>62</v>
      </c>
      <c r="S20" t="s">
        <v>95</v>
      </c>
      <c r="T20" t="s">
        <v>95</v>
      </c>
    </row>
    <row r="21" spans="1:20" x14ac:dyDescent="0.25">
      <c r="A21" t="s">
        <v>62</v>
      </c>
      <c r="B21" s="1" t="s">
        <v>62</v>
      </c>
      <c r="C21" t="s">
        <v>27</v>
      </c>
      <c r="D21" t="s">
        <v>28</v>
      </c>
      <c r="E21" t="s">
        <v>29</v>
      </c>
      <c r="F21" t="s">
        <v>32</v>
      </c>
      <c r="G21" t="s">
        <v>95</v>
      </c>
      <c r="H21" t="s">
        <v>95</v>
      </c>
      <c r="I21" t="s">
        <v>62</v>
      </c>
      <c r="J21" t="s">
        <v>95</v>
      </c>
      <c r="K21" t="s">
        <v>95</v>
      </c>
      <c r="L21" t="s">
        <v>95</v>
      </c>
      <c r="M21" t="s">
        <v>62</v>
      </c>
      <c r="N21" t="s">
        <v>95</v>
      </c>
      <c r="O21" t="s">
        <v>62</v>
      </c>
      <c r="P21" t="s">
        <v>62</v>
      </c>
      <c r="Q21" t="s">
        <v>62</v>
      </c>
      <c r="R21" t="s">
        <v>95</v>
      </c>
      <c r="S21" t="s">
        <v>95</v>
      </c>
      <c r="T21" s="1" t="s">
        <v>62</v>
      </c>
    </row>
    <row r="22" spans="1:20" x14ac:dyDescent="0.25">
      <c r="A22" t="s">
        <v>62</v>
      </c>
      <c r="B22" s="1" t="s">
        <v>62</v>
      </c>
      <c r="C22" t="s">
        <v>27</v>
      </c>
      <c r="D22" t="s">
        <v>28</v>
      </c>
      <c r="E22" t="s">
        <v>29</v>
      </c>
      <c r="F22" t="s">
        <v>32</v>
      </c>
      <c r="G22" t="s">
        <v>95</v>
      </c>
      <c r="H22" t="s">
        <v>95</v>
      </c>
      <c r="I22" t="s">
        <v>62</v>
      </c>
      <c r="J22" t="s">
        <v>95</v>
      </c>
      <c r="K22" t="s">
        <v>95</v>
      </c>
      <c r="L22" t="s">
        <v>95</v>
      </c>
      <c r="M22" t="s">
        <v>62</v>
      </c>
      <c r="N22" t="s">
        <v>95</v>
      </c>
      <c r="O22" t="s">
        <v>62</v>
      </c>
      <c r="P22" t="s">
        <v>62</v>
      </c>
      <c r="Q22" t="s">
        <v>62</v>
      </c>
      <c r="R22" t="s">
        <v>95</v>
      </c>
      <c r="S22" t="s">
        <v>95</v>
      </c>
      <c r="T22" s="1" t="s">
        <v>62</v>
      </c>
    </row>
    <row r="23" spans="1:20" x14ac:dyDescent="0.25">
      <c r="A23" t="s">
        <v>62</v>
      </c>
      <c r="B23" t="s">
        <v>62</v>
      </c>
      <c r="C23" t="s">
        <v>27</v>
      </c>
      <c r="D23" t="s">
        <v>28</v>
      </c>
      <c r="E23" t="s">
        <v>29</v>
      </c>
      <c r="F23" t="s">
        <v>32</v>
      </c>
      <c r="G23" t="s">
        <v>95</v>
      </c>
      <c r="H23" t="s">
        <v>95</v>
      </c>
      <c r="I23" t="s">
        <v>62</v>
      </c>
      <c r="J23" t="s">
        <v>95</v>
      </c>
      <c r="K23" t="s">
        <v>95</v>
      </c>
      <c r="L23" t="s">
        <v>95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95</v>
      </c>
      <c r="S23" t="s">
        <v>95</v>
      </c>
      <c r="T23" s="1" t="s">
        <v>62</v>
      </c>
    </row>
    <row r="24" spans="1:20" x14ac:dyDescent="0.25">
      <c r="A24" t="s">
        <v>62</v>
      </c>
      <c r="B24" t="s">
        <v>62</v>
      </c>
      <c r="C24" t="s">
        <v>27</v>
      </c>
      <c r="D24" t="s">
        <v>28</v>
      </c>
      <c r="E24" t="s">
        <v>29</v>
      </c>
      <c r="F24" t="s">
        <v>32</v>
      </c>
      <c r="G24" t="s">
        <v>62</v>
      </c>
      <c r="H24" t="s">
        <v>62</v>
      </c>
      <c r="I24" t="s">
        <v>62</v>
      </c>
      <c r="J24" t="s">
        <v>95</v>
      </c>
      <c r="K24" t="s">
        <v>95</v>
      </c>
      <c r="L24" t="s">
        <v>62</v>
      </c>
      <c r="M24" t="s">
        <v>62</v>
      </c>
      <c r="N24" t="s">
        <v>62</v>
      </c>
      <c r="O24" t="s">
        <v>95</v>
      </c>
      <c r="P24" t="s">
        <v>95</v>
      </c>
      <c r="Q24" t="s">
        <v>95</v>
      </c>
      <c r="R24" t="s">
        <v>62</v>
      </c>
      <c r="S24" t="s">
        <v>62</v>
      </c>
      <c r="T24" t="s">
        <v>95</v>
      </c>
    </row>
    <row r="25" spans="1:20" x14ac:dyDescent="0.25">
      <c r="A25" t="s">
        <v>62</v>
      </c>
      <c r="B25" t="s">
        <v>62</v>
      </c>
      <c r="C25" t="s">
        <v>27</v>
      </c>
      <c r="D25" t="s">
        <v>28</v>
      </c>
      <c r="E25" t="s">
        <v>29</v>
      </c>
      <c r="F25" t="s">
        <v>32</v>
      </c>
      <c r="G25" t="s">
        <v>62</v>
      </c>
      <c r="H25" t="s">
        <v>62</v>
      </c>
      <c r="I25" t="s">
        <v>62</v>
      </c>
      <c r="J25" t="s">
        <v>95</v>
      </c>
      <c r="K25" t="s">
        <v>95</v>
      </c>
      <c r="L25" t="s">
        <v>62</v>
      </c>
      <c r="M25" t="s">
        <v>62</v>
      </c>
      <c r="N25" t="s">
        <v>62</v>
      </c>
      <c r="O25" t="s">
        <v>95</v>
      </c>
      <c r="P25" t="s">
        <v>95</v>
      </c>
      <c r="Q25" t="s">
        <v>95</v>
      </c>
      <c r="R25" t="s">
        <v>62</v>
      </c>
      <c r="S25" t="s">
        <v>62</v>
      </c>
      <c r="T25" t="s">
        <v>62</v>
      </c>
    </row>
    <row r="26" spans="1:20" x14ac:dyDescent="0.25">
      <c r="A26" t="s">
        <v>95</v>
      </c>
      <c r="B26" t="s">
        <v>95</v>
      </c>
      <c r="C26" t="s">
        <v>27</v>
      </c>
      <c r="D26" t="s">
        <v>28</v>
      </c>
      <c r="E26" t="s">
        <v>34</v>
      </c>
      <c r="F26" t="s">
        <v>32</v>
      </c>
      <c r="G26" t="s">
        <v>62</v>
      </c>
      <c r="H26" t="s">
        <v>62</v>
      </c>
      <c r="I26" t="s">
        <v>62</v>
      </c>
      <c r="J26" t="s">
        <v>62</v>
      </c>
      <c r="K26" t="s">
        <v>95</v>
      </c>
      <c r="L26" t="s">
        <v>62</v>
      </c>
      <c r="M26" t="s">
        <v>62</v>
      </c>
      <c r="N26" t="s">
        <v>62</v>
      </c>
      <c r="O26" t="s">
        <v>95</v>
      </c>
      <c r="P26" t="s">
        <v>95</v>
      </c>
      <c r="Q26" t="s">
        <v>95</v>
      </c>
      <c r="R26" t="s">
        <v>62</v>
      </c>
      <c r="S26" t="s">
        <v>62</v>
      </c>
      <c r="T26" t="s">
        <v>95</v>
      </c>
    </row>
    <row r="27" spans="1:20" x14ac:dyDescent="0.25">
      <c r="A27" t="s">
        <v>95</v>
      </c>
      <c r="B27" t="s">
        <v>95</v>
      </c>
      <c r="C27" t="s">
        <v>27</v>
      </c>
      <c r="D27" t="s">
        <v>28</v>
      </c>
      <c r="E27" t="s">
        <v>34</v>
      </c>
      <c r="F27" t="s">
        <v>32</v>
      </c>
      <c r="G27" t="s">
        <v>62</v>
      </c>
      <c r="H27" t="s">
        <v>62</v>
      </c>
      <c r="I27" t="s">
        <v>62</v>
      </c>
      <c r="J27" t="s">
        <v>62</v>
      </c>
      <c r="K27" t="s">
        <v>95</v>
      </c>
      <c r="L27" t="s">
        <v>62</v>
      </c>
      <c r="M27" t="s">
        <v>62</v>
      </c>
      <c r="N27" t="s">
        <v>62</v>
      </c>
      <c r="O27" t="s">
        <v>95</v>
      </c>
      <c r="P27" t="s">
        <v>95</v>
      </c>
      <c r="Q27" t="s">
        <v>95</v>
      </c>
      <c r="R27" t="s">
        <v>62</v>
      </c>
      <c r="S27" t="s">
        <v>62</v>
      </c>
      <c r="T27" t="s">
        <v>95</v>
      </c>
    </row>
    <row r="28" spans="1:20" x14ac:dyDescent="0.25">
      <c r="A28" t="s">
        <v>62</v>
      </c>
      <c r="B28" t="s">
        <v>62</v>
      </c>
      <c r="C28" t="s">
        <v>27</v>
      </c>
      <c r="D28" t="s">
        <v>53</v>
      </c>
      <c r="E28" t="s">
        <v>29</v>
      </c>
      <c r="F28" t="s">
        <v>32</v>
      </c>
      <c r="G28" t="s">
        <v>95</v>
      </c>
      <c r="H28" t="s">
        <v>95</v>
      </c>
      <c r="I28" t="s">
        <v>95</v>
      </c>
      <c r="J28" t="s">
        <v>95</v>
      </c>
      <c r="K28" t="s">
        <v>95</v>
      </c>
      <c r="L28" t="s">
        <v>95</v>
      </c>
      <c r="M28" t="s">
        <v>95</v>
      </c>
      <c r="N28" t="s">
        <v>62</v>
      </c>
      <c r="O28" t="s">
        <v>95</v>
      </c>
      <c r="P28" t="s">
        <v>62</v>
      </c>
      <c r="Q28" t="s">
        <v>62</v>
      </c>
      <c r="R28" t="s">
        <v>95</v>
      </c>
      <c r="S28" t="s">
        <v>62</v>
      </c>
      <c r="T28" t="s">
        <v>95</v>
      </c>
    </row>
    <row r="29" spans="1:20" x14ac:dyDescent="0.25">
      <c r="A29" t="s">
        <v>62</v>
      </c>
      <c r="B29" t="s">
        <v>62</v>
      </c>
      <c r="C29" t="s">
        <v>27</v>
      </c>
      <c r="D29" t="s">
        <v>53</v>
      </c>
      <c r="E29" t="s">
        <v>29</v>
      </c>
      <c r="F29" t="s">
        <v>32</v>
      </c>
      <c r="G29" t="s">
        <v>95</v>
      </c>
      <c r="H29" t="s">
        <v>95</v>
      </c>
      <c r="I29" t="s">
        <v>95</v>
      </c>
      <c r="J29" t="s">
        <v>95</v>
      </c>
      <c r="K29" t="s">
        <v>95</v>
      </c>
      <c r="L29" t="s">
        <v>95</v>
      </c>
      <c r="M29" t="s">
        <v>95</v>
      </c>
      <c r="N29" t="s">
        <v>62</v>
      </c>
      <c r="O29" t="s">
        <v>95</v>
      </c>
      <c r="P29" t="s">
        <v>62</v>
      </c>
      <c r="Q29" t="s">
        <v>62</v>
      </c>
      <c r="R29" t="s">
        <v>62</v>
      </c>
      <c r="S29" t="s">
        <v>62</v>
      </c>
      <c r="T29" t="s">
        <v>95</v>
      </c>
    </row>
    <row r="30" spans="1:20" x14ac:dyDescent="0.25">
      <c r="A30" t="s">
        <v>62</v>
      </c>
      <c r="B30" t="s">
        <v>62</v>
      </c>
      <c r="C30" t="s">
        <v>27</v>
      </c>
      <c r="D30" t="s">
        <v>28</v>
      </c>
      <c r="E30" t="s">
        <v>29</v>
      </c>
      <c r="F30" t="s">
        <v>32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62</v>
      </c>
      <c r="P30" t="s">
        <v>95</v>
      </c>
      <c r="Q30" t="s">
        <v>62</v>
      </c>
      <c r="R30" t="s">
        <v>62</v>
      </c>
      <c r="S30" t="s">
        <v>62</v>
      </c>
      <c r="T30" t="s">
        <v>95</v>
      </c>
    </row>
    <row r="31" spans="1:20" x14ac:dyDescent="0.25">
      <c r="A31" t="s">
        <v>62</v>
      </c>
      <c r="B31" t="s">
        <v>62</v>
      </c>
      <c r="C31" t="s">
        <v>27</v>
      </c>
      <c r="D31" t="s">
        <v>28</v>
      </c>
      <c r="E31" t="s">
        <v>29</v>
      </c>
      <c r="F31" t="s">
        <v>32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62</v>
      </c>
      <c r="P31" t="s">
        <v>95</v>
      </c>
      <c r="Q31" t="s">
        <v>62</v>
      </c>
      <c r="R31" t="s">
        <v>62</v>
      </c>
      <c r="S31" t="s">
        <v>62</v>
      </c>
      <c r="T31" t="s">
        <v>95</v>
      </c>
    </row>
    <row r="32" spans="1:20" x14ac:dyDescent="0.25">
      <c r="A32" t="s">
        <v>62</v>
      </c>
      <c r="B32" t="s">
        <v>62</v>
      </c>
      <c r="C32" t="s">
        <v>27</v>
      </c>
      <c r="D32" t="s">
        <v>28</v>
      </c>
      <c r="E32" t="s">
        <v>29</v>
      </c>
      <c r="F32" t="s">
        <v>32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62</v>
      </c>
      <c r="M32" t="s">
        <v>62</v>
      </c>
      <c r="N32" t="s">
        <v>62</v>
      </c>
      <c r="O32" t="s">
        <v>95</v>
      </c>
      <c r="P32" t="s">
        <v>95</v>
      </c>
      <c r="Q32" t="s">
        <v>95</v>
      </c>
      <c r="R32" t="s">
        <v>62</v>
      </c>
      <c r="S32" t="s">
        <v>62</v>
      </c>
      <c r="T32" t="s">
        <v>95</v>
      </c>
    </row>
    <row r="33" spans="1:20" x14ac:dyDescent="0.25">
      <c r="A33" t="s">
        <v>62</v>
      </c>
      <c r="B33" t="s">
        <v>62</v>
      </c>
      <c r="C33" t="s">
        <v>27</v>
      </c>
      <c r="D33" t="s">
        <v>53</v>
      </c>
      <c r="E33" t="s">
        <v>34</v>
      </c>
      <c r="F33" t="s">
        <v>32</v>
      </c>
      <c r="G33" t="s">
        <v>95</v>
      </c>
      <c r="H33" t="s">
        <v>95</v>
      </c>
      <c r="I33" t="s">
        <v>95</v>
      </c>
      <c r="J33" t="s">
        <v>95</v>
      </c>
      <c r="K33" t="s">
        <v>95</v>
      </c>
      <c r="L33" t="s">
        <v>95</v>
      </c>
      <c r="M33" t="s">
        <v>95</v>
      </c>
      <c r="N33" t="s">
        <v>62</v>
      </c>
      <c r="O33" t="s">
        <v>95</v>
      </c>
      <c r="P33" t="s">
        <v>62</v>
      </c>
      <c r="Q33" t="s">
        <v>62</v>
      </c>
      <c r="R33" t="s">
        <v>95</v>
      </c>
      <c r="S33" t="s">
        <v>62</v>
      </c>
      <c r="T33" t="s">
        <v>95</v>
      </c>
    </row>
    <row r="34" spans="1:20" x14ac:dyDescent="0.25">
      <c r="A34" t="s">
        <v>95</v>
      </c>
      <c r="B34" t="s">
        <v>62</v>
      </c>
      <c r="C34" t="s">
        <v>27</v>
      </c>
      <c r="D34" t="s">
        <v>28</v>
      </c>
      <c r="E34" t="s">
        <v>34</v>
      </c>
      <c r="F34" t="s">
        <v>32</v>
      </c>
      <c r="G34" t="s">
        <v>95</v>
      </c>
      <c r="H34" t="s">
        <v>95</v>
      </c>
      <c r="I34" t="s">
        <v>95</v>
      </c>
      <c r="J34" t="s">
        <v>95</v>
      </c>
      <c r="K34" t="s">
        <v>95</v>
      </c>
      <c r="L34" t="s">
        <v>95</v>
      </c>
      <c r="M34" t="s">
        <v>95</v>
      </c>
      <c r="N34" t="s">
        <v>62</v>
      </c>
      <c r="O34" t="s">
        <v>95</v>
      </c>
      <c r="P34" t="s">
        <v>62</v>
      </c>
      <c r="Q34" t="s">
        <v>62</v>
      </c>
      <c r="R34" t="s">
        <v>95</v>
      </c>
      <c r="S34" t="s">
        <v>62</v>
      </c>
      <c r="T34" t="s">
        <v>95</v>
      </c>
    </row>
    <row r="35" spans="1:20" x14ac:dyDescent="0.25">
      <c r="A35" t="s">
        <v>62</v>
      </c>
      <c r="B35" t="s">
        <v>62</v>
      </c>
      <c r="C35" t="s">
        <v>27</v>
      </c>
      <c r="D35" t="s">
        <v>28</v>
      </c>
      <c r="E35" t="s">
        <v>34</v>
      </c>
      <c r="F35" t="s">
        <v>32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62</v>
      </c>
      <c r="M35" t="s">
        <v>62</v>
      </c>
      <c r="N35" t="s">
        <v>62</v>
      </c>
      <c r="O35" t="s">
        <v>95</v>
      </c>
      <c r="P35" t="s">
        <v>95</v>
      </c>
      <c r="Q35" t="s">
        <v>95</v>
      </c>
      <c r="R35" t="s">
        <v>62</v>
      </c>
      <c r="S35" t="s">
        <v>62</v>
      </c>
      <c r="T35" t="s">
        <v>95</v>
      </c>
    </row>
    <row r="36" spans="1:20" x14ac:dyDescent="0.25">
      <c r="A36" t="s">
        <v>62</v>
      </c>
      <c r="B36" t="s">
        <v>62</v>
      </c>
      <c r="C36" t="s">
        <v>27</v>
      </c>
      <c r="D36" t="s">
        <v>28</v>
      </c>
      <c r="E36" t="s">
        <v>34</v>
      </c>
      <c r="F36" t="s">
        <v>32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62</v>
      </c>
      <c r="M36" t="s">
        <v>62</v>
      </c>
      <c r="N36" t="s">
        <v>62</v>
      </c>
      <c r="O36" t="s">
        <v>95</v>
      </c>
      <c r="P36" t="s">
        <v>95</v>
      </c>
      <c r="Q36" t="s">
        <v>95</v>
      </c>
      <c r="R36" t="s">
        <v>62</v>
      </c>
      <c r="S36" t="s">
        <v>62</v>
      </c>
      <c r="T36" t="s">
        <v>95</v>
      </c>
    </row>
    <row r="37" spans="1:20" x14ac:dyDescent="0.25">
      <c r="A37" t="s">
        <v>62</v>
      </c>
      <c r="B37" s="1" t="s">
        <v>62</v>
      </c>
      <c r="C37" t="s">
        <v>27</v>
      </c>
      <c r="D37" t="s">
        <v>28</v>
      </c>
      <c r="E37" t="s">
        <v>29</v>
      </c>
      <c r="F37" t="s">
        <v>32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62</v>
      </c>
      <c r="O37" t="s">
        <v>62</v>
      </c>
      <c r="P37" t="s">
        <v>95</v>
      </c>
      <c r="Q37" t="s">
        <v>62</v>
      </c>
      <c r="R37" t="s">
        <v>62</v>
      </c>
      <c r="S37" t="s">
        <v>62</v>
      </c>
      <c r="T37" t="s">
        <v>95</v>
      </c>
    </row>
    <row r="38" spans="1:20" x14ac:dyDescent="0.25">
      <c r="A38" t="s">
        <v>62</v>
      </c>
      <c r="B38" t="s">
        <v>62</v>
      </c>
      <c r="C38" t="s">
        <v>27</v>
      </c>
      <c r="D38" t="s">
        <v>28</v>
      </c>
      <c r="E38" t="s">
        <v>29</v>
      </c>
      <c r="F38" t="s">
        <v>32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62</v>
      </c>
      <c r="O38" t="s">
        <v>62</v>
      </c>
      <c r="P38" t="s">
        <v>95</v>
      </c>
      <c r="Q38" t="s">
        <v>62</v>
      </c>
      <c r="R38" t="s">
        <v>62</v>
      </c>
      <c r="S38" t="s">
        <v>62</v>
      </c>
      <c r="T38" t="s">
        <v>95</v>
      </c>
    </row>
    <row r="39" spans="1:20" x14ac:dyDescent="0.25">
      <c r="A39" t="s">
        <v>95</v>
      </c>
      <c r="B39" t="s">
        <v>95</v>
      </c>
      <c r="C39" t="s">
        <v>27</v>
      </c>
      <c r="D39" t="s">
        <v>28</v>
      </c>
      <c r="E39" t="s">
        <v>34</v>
      </c>
      <c r="F39" t="s">
        <v>32</v>
      </c>
      <c r="G39" t="s">
        <v>62</v>
      </c>
      <c r="H39" t="s">
        <v>62</v>
      </c>
      <c r="I39" t="s">
        <v>95</v>
      </c>
      <c r="J39" t="s">
        <v>62</v>
      </c>
      <c r="K39" t="s">
        <v>95</v>
      </c>
      <c r="L39" t="s">
        <v>62</v>
      </c>
      <c r="M39" t="s">
        <v>62</v>
      </c>
      <c r="N39" t="s">
        <v>62</v>
      </c>
      <c r="O39" t="s">
        <v>95</v>
      </c>
      <c r="P39" t="s">
        <v>62</v>
      </c>
      <c r="Q39" t="s">
        <v>62</v>
      </c>
      <c r="R39" t="s">
        <v>62</v>
      </c>
      <c r="S39" t="s">
        <v>62</v>
      </c>
      <c r="T39" t="s">
        <v>95</v>
      </c>
    </row>
    <row r="40" spans="1:20" x14ac:dyDescent="0.25">
      <c r="A40" t="s">
        <v>62</v>
      </c>
      <c r="B40" t="s">
        <v>62</v>
      </c>
      <c r="C40" t="s">
        <v>27</v>
      </c>
      <c r="D40" t="s">
        <v>28</v>
      </c>
      <c r="E40" t="s">
        <v>29</v>
      </c>
      <c r="F40" t="s">
        <v>32</v>
      </c>
      <c r="G40" t="s">
        <v>95</v>
      </c>
      <c r="H40" t="s">
        <v>95</v>
      </c>
      <c r="I40" t="s">
        <v>95</v>
      </c>
      <c r="J40" t="s">
        <v>62</v>
      </c>
      <c r="K40" t="s">
        <v>95</v>
      </c>
      <c r="L40" t="s">
        <v>95</v>
      </c>
      <c r="M40" t="s">
        <v>95</v>
      </c>
      <c r="N40" t="s">
        <v>62</v>
      </c>
      <c r="O40" t="s">
        <v>62</v>
      </c>
      <c r="P40" t="s">
        <v>95</v>
      </c>
      <c r="Q40" t="s">
        <v>62</v>
      </c>
      <c r="R40" t="s">
        <v>62</v>
      </c>
      <c r="S40" t="s">
        <v>62</v>
      </c>
      <c r="T40" t="s">
        <v>95</v>
      </c>
    </row>
    <row r="41" spans="1:20" x14ac:dyDescent="0.25">
      <c r="A41" t="s">
        <v>62</v>
      </c>
      <c r="B41" t="s">
        <v>62</v>
      </c>
      <c r="C41" t="s">
        <v>27</v>
      </c>
      <c r="D41" t="s">
        <v>28</v>
      </c>
      <c r="E41" t="s">
        <v>29</v>
      </c>
      <c r="F41" t="s">
        <v>32</v>
      </c>
      <c r="G41" t="s">
        <v>95</v>
      </c>
      <c r="H41" t="s">
        <v>95</v>
      </c>
      <c r="I41" t="s">
        <v>95</v>
      </c>
      <c r="J41" t="s">
        <v>62</v>
      </c>
      <c r="K41" t="s">
        <v>95</v>
      </c>
      <c r="L41" t="s">
        <v>95</v>
      </c>
      <c r="M41" t="s">
        <v>95</v>
      </c>
      <c r="N41" t="s">
        <v>62</v>
      </c>
      <c r="O41" t="s">
        <v>62</v>
      </c>
      <c r="P41" t="s">
        <v>95</v>
      </c>
      <c r="Q41" t="s">
        <v>62</v>
      </c>
      <c r="R41" t="s">
        <v>62</v>
      </c>
      <c r="S41" t="s">
        <v>62</v>
      </c>
      <c r="T41" t="s">
        <v>95</v>
      </c>
    </row>
    <row r="42" spans="1:20" x14ac:dyDescent="0.25">
      <c r="A42" t="s">
        <v>62</v>
      </c>
      <c r="B42" t="s">
        <v>62</v>
      </c>
      <c r="C42" t="s">
        <v>27</v>
      </c>
      <c r="D42" t="s">
        <v>28</v>
      </c>
      <c r="E42" t="s">
        <v>34</v>
      </c>
      <c r="F42" t="s">
        <v>32</v>
      </c>
      <c r="G42" t="s">
        <v>95</v>
      </c>
      <c r="H42" t="s">
        <v>95</v>
      </c>
      <c r="I42" t="s">
        <v>95</v>
      </c>
      <c r="J42" t="s">
        <v>62</v>
      </c>
      <c r="K42" t="s">
        <v>95</v>
      </c>
      <c r="L42" t="s">
        <v>95</v>
      </c>
      <c r="M42" t="s">
        <v>95</v>
      </c>
      <c r="N42" t="s">
        <v>62</v>
      </c>
      <c r="O42" t="s">
        <v>62</v>
      </c>
      <c r="P42" t="s">
        <v>95</v>
      </c>
      <c r="Q42" t="s">
        <v>62</v>
      </c>
      <c r="R42" t="s">
        <v>62</v>
      </c>
      <c r="S42" t="s">
        <v>62</v>
      </c>
      <c r="T42" t="s">
        <v>95</v>
      </c>
    </row>
    <row r="43" spans="1:20" x14ac:dyDescent="0.25">
      <c r="A43" t="s">
        <v>62</v>
      </c>
      <c r="B43" t="s">
        <v>62</v>
      </c>
      <c r="C43" t="s">
        <v>27</v>
      </c>
      <c r="D43" t="s">
        <v>28</v>
      </c>
      <c r="E43" t="s">
        <v>29</v>
      </c>
      <c r="F43" t="s">
        <v>32</v>
      </c>
      <c r="G43" t="s">
        <v>95</v>
      </c>
      <c r="H43" t="s">
        <v>95</v>
      </c>
      <c r="I43" t="s">
        <v>95</v>
      </c>
      <c r="J43" t="s">
        <v>62</v>
      </c>
      <c r="K43" t="s">
        <v>95</v>
      </c>
      <c r="L43" t="s">
        <v>95</v>
      </c>
      <c r="M43" t="s">
        <v>95</v>
      </c>
      <c r="N43" t="s">
        <v>62</v>
      </c>
      <c r="O43" t="s">
        <v>62</v>
      </c>
      <c r="P43" t="s">
        <v>95</v>
      </c>
      <c r="Q43" t="s">
        <v>62</v>
      </c>
      <c r="R43" t="s">
        <v>62</v>
      </c>
      <c r="S43" t="s">
        <v>62</v>
      </c>
      <c r="T43" t="s">
        <v>95</v>
      </c>
    </row>
    <row r="44" spans="1:20" x14ac:dyDescent="0.25">
      <c r="A44" t="s">
        <v>62</v>
      </c>
      <c r="B44" t="s">
        <v>62</v>
      </c>
      <c r="C44" t="s">
        <v>27</v>
      </c>
      <c r="D44" t="s">
        <v>28</v>
      </c>
      <c r="E44" t="s">
        <v>34</v>
      </c>
      <c r="F44" t="s">
        <v>32</v>
      </c>
      <c r="G44" t="s">
        <v>95</v>
      </c>
      <c r="H44" t="s">
        <v>95</v>
      </c>
      <c r="I44" t="s">
        <v>95</v>
      </c>
      <c r="J44" t="s">
        <v>62</v>
      </c>
      <c r="K44" t="s">
        <v>95</v>
      </c>
      <c r="L44" t="s">
        <v>95</v>
      </c>
      <c r="M44" t="s">
        <v>95</v>
      </c>
      <c r="N44" t="s">
        <v>62</v>
      </c>
      <c r="O44" t="s">
        <v>62</v>
      </c>
      <c r="P44" t="s">
        <v>95</v>
      </c>
      <c r="Q44" t="s">
        <v>62</v>
      </c>
      <c r="R44" t="s">
        <v>62</v>
      </c>
      <c r="S44" t="s">
        <v>62</v>
      </c>
      <c r="T44" t="s">
        <v>95</v>
      </c>
    </row>
    <row r="45" spans="1:20" x14ac:dyDescent="0.25">
      <c r="A45" t="s">
        <v>62</v>
      </c>
      <c r="B45" t="s">
        <v>62</v>
      </c>
      <c r="C45" t="s">
        <v>52</v>
      </c>
      <c r="D45" t="s">
        <v>28</v>
      </c>
      <c r="E45" t="s">
        <v>29</v>
      </c>
      <c r="F45" t="s">
        <v>32</v>
      </c>
      <c r="G45" t="s">
        <v>95</v>
      </c>
      <c r="H45" t="s">
        <v>95</v>
      </c>
      <c r="I45" t="s">
        <v>95</v>
      </c>
      <c r="J45" t="s">
        <v>62</v>
      </c>
      <c r="K45" t="s">
        <v>95</v>
      </c>
      <c r="L45" t="s">
        <v>95</v>
      </c>
      <c r="M45" t="s">
        <v>95</v>
      </c>
      <c r="N45" t="s">
        <v>62</v>
      </c>
      <c r="O45" t="s">
        <v>62</v>
      </c>
      <c r="P45" t="s">
        <v>95</v>
      </c>
      <c r="Q45" t="s">
        <v>95</v>
      </c>
      <c r="R45" t="s">
        <v>62</v>
      </c>
      <c r="S45" t="s">
        <v>62</v>
      </c>
      <c r="T45" t="s">
        <v>95</v>
      </c>
    </row>
    <row r="46" spans="1:20" x14ac:dyDescent="0.25">
      <c r="A46" t="s">
        <v>95</v>
      </c>
      <c r="B46" t="s">
        <v>95</v>
      </c>
      <c r="C46" t="s">
        <v>27</v>
      </c>
      <c r="D46" t="s">
        <v>28</v>
      </c>
      <c r="E46" t="s">
        <v>34</v>
      </c>
      <c r="F46" t="s">
        <v>32</v>
      </c>
      <c r="G46" t="s">
        <v>62</v>
      </c>
      <c r="H46" t="s">
        <v>62</v>
      </c>
      <c r="I46" t="s">
        <v>95</v>
      </c>
      <c r="J46" t="s">
        <v>62</v>
      </c>
      <c r="K46" t="s">
        <v>95</v>
      </c>
      <c r="L46" t="s">
        <v>62</v>
      </c>
      <c r="M46" t="s">
        <v>62</v>
      </c>
      <c r="N46" t="s">
        <v>62</v>
      </c>
      <c r="O46" t="s">
        <v>95</v>
      </c>
      <c r="P46" t="s">
        <v>62</v>
      </c>
      <c r="Q46" t="s">
        <v>62</v>
      </c>
      <c r="R46" t="s">
        <v>62</v>
      </c>
      <c r="S46" t="s">
        <v>62</v>
      </c>
      <c r="T46" t="s">
        <v>95</v>
      </c>
    </row>
    <row r="47" spans="1:20" x14ac:dyDescent="0.25">
      <c r="A47" t="s">
        <v>62</v>
      </c>
      <c r="B47" t="s">
        <v>95</v>
      </c>
      <c r="C47" t="s">
        <v>27</v>
      </c>
      <c r="D47" t="s">
        <v>28</v>
      </c>
      <c r="E47" t="s">
        <v>34</v>
      </c>
      <c r="F47" t="s">
        <v>32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62</v>
      </c>
      <c r="O47" t="s">
        <v>62</v>
      </c>
      <c r="P47" t="s">
        <v>95</v>
      </c>
      <c r="Q47" t="s">
        <v>62</v>
      </c>
      <c r="R47" t="s">
        <v>62</v>
      </c>
      <c r="S47" t="s">
        <v>62</v>
      </c>
      <c r="T47" t="s">
        <v>95</v>
      </c>
    </row>
    <row r="48" spans="1:20" x14ac:dyDescent="0.25">
      <c r="A48" t="s">
        <v>62</v>
      </c>
      <c r="B48" t="s">
        <v>95</v>
      </c>
      <c r="C48" t="s">
        <v>27</v>
      </c>
      <c r="D48" t="s">
        <v>28</v>
      </c>
      <c r="E48" t="s">
        <v>34</v>
      </c>
      <c r="F48" t="s">
        <v>32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62</v>
      </c>
      <c r="O48" t="s">
        <v>62</v>
      </c>
      <c r="P48" t="s">
        <v>95</v>
      </c>
      <c r="Q48" t="s">
        <v>62</v>
      </c>
      <c r="R48" t="s">
        <v>62</v>
      </c>
      <c r="S48" t="s">
        <v>62</v>
      </c>
      <c r="T48" t="s">
        <v>95</v>
      </c>
    </row>
    <row r="49" spans="1:20" x14ac:dyDescent="0.25">
      <c r="A49" t="s">
        <v>62</v>
      </c>
      <c r="B49" t="s">
        <v>62</v>
      </c>
      <c r="C49" t="s">
        <v>27</v>
      </c>
      <c r="D49" t="s">
        <v>53</v>
      </c>
      <c r="E49" t="s">
        <v>29</v>
      </c>
      <c r="F49" t="s">
        <v>32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62</v>
      </c>
      <c r="O49" t="s">
        <v>95</v>
      </c>
      <c r="P49" t="s">
        <v>62</v>
      </c>
      <c r="Q49" t="s">
        <v>62</v>
      </c>
      <c r="R49" t="s">
        <v>62</v>
      </c>
      <c r="S49" t="s">
        <v>62</v>
      </c>
      <c r="T49" t="s">
        <v>95</v>
      </c>
    </row>
    <row r="50" spans="1:20" x14ac:dyDescent="0.25">
      <c r="A50" t="s">
        <v>62</v>
      </c>
      <c r="B50" t="s">
        <v>62</v>
      </c>
      <c r="C50" t="s">
        <v>27</v>
      </c>
      <c r="D50" t="s">
        <v>28</v>
      </c>
      <c r="E50" t="s">
        <v>34</v>
      </c>
      <c r="F50" t="s">
        <v>32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62</v>
      </c>
      <c r="P50" t="s">
        <v>95</v>
      </c>
      <c r="Q50" t="s">
        <v>62</v>
      </c>
      <c r="R50" t="s">
        <v>62</v>
      </c>
      <c r="S50" t="s">
        <v>62</v>
      </c>
      <c r="T50" t="s">
        <v>95</v>
      </c>
    </row>
    <row r="51" spans="1:20" x14ac:dyDescent="0.25">
      <c r="A51" t="s">
        <v>62</v>
      </c>
      <c r="B51" t="s">
        <v>95</v>
      </c>
      <c r="C51" t="s">
        <v>27</v>
      </c>
      <c r="D51" t="s">
        <v>28</v>
      </c>
      <c r="E51" t="s">
        <v>29</v>
      </c>
      <c r="F51" t="s">
        <v>32</v>
      </c>
      <c r="G51" t="s">
        <v>95</v>
      </c>
      <c r="H51" t="s">
        <v>95</v>
      </c>
      <c r="I51" t="s">
        <v>95</v>
      </c>
      <c r="J51" t="s">
        <v>95</v>
      </c>
      <c r="K51" t="s">
        <v>95</v>
      </c>
      <c r="L51" t="s">
        <v>95</v>
      </c>
      <c r="M51" t="s">
        <v>62</v>
      </c>
      <c r="N51" t="s">
        <v>95</v>
      </c>
      <c r="O51" t="s">
        <v>62</v>
      </c>
      <c r="P51" t="s">
        <v>95</v>
      </c>
      <c r="Q51" t="s">
        <v>95</v>
      </c>
      <c r="R51" t="s">
        <v>62</v>
      </c>
      <c r="S51" t="s">
        <v>62</v>
      </c>
      <c r="T51" t="s">
        <v>95</v>
      </c>
    </row>
    <row r="52" spans="1:20" x14ac:dyDescent="0.25">
      <c r="A52" t="s">
        <v>62</v>
      </c>
      <c r="B52" t="s">
        <v>95</v>
      </c>
      <c r="C52" t="s">
        <v>27</v>
      </c>
      <c r="D52" t="s">
        <v>28</v>
      </c>
      <c r="E52" t="s">
        <v>29</v>
      </c>
      <c r="F52" t="s">
        <v>32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62</v>
      </c>
      <c r="N52" t="s">
        <v>95</v>
      </c>
      <c r="O52" t="s">
        <v>95</v>
      </c>
      <c r="P52" t="s">
        <v>95</v>
      </c>
      <c r="Q52" t="s">
        <v>95</v>
      </c>
      <c r="R52" t="s">
        <v>62</v>
      </c>
      <c r="S52" t="s">
        <v>62</v>
      </c>
      <c r="T52" t="s">
        <v>95</v>
      </c>
    </row>
    <row r="53" spans="1:20" x14ac:dyDescent="0.25">
      <c r="A53" t="s">
        <v>62</v>
      </c>
      <c r="B53" t="s">
        <v>95</v>
      </c>
      <c r="C53" t="s">
        <v>27</v>
      </c>
      <c r="D53" t="s">
        <v>28</v>
      </c>
      <c r="E53" t="s">
        <v>29</v>
      </c>
      <c r="F53" t="s">
        <v>32</v>
      </c>
      <c r="G53" t="s">
        <v>95</v>
      </c>
      <c r="H53" t="s">
        <v>95</v>
      </c>
      <c r="I53" t="s">
        <v>95</v>
      </c>
      <c r="J53" t="s">
        <v>62</v>
      </c>
      <c r="K53" t="s">
        <v>95</v>
      </c>
      <c r="L53" t="s">
        <v>95</v>
      </c>
      <c r="M53" t="s">
        <v>62</v>
      </c>
      <c r="N53" t="s">
        <v>95</v>
      </c>
      <c r="O53" t="s">
        <v>95</v>
      </c>
      <c r="P53" t="s">
        <v>95</v>
      </c>
      <c r="Q53" t="s">
        <v>95</v>
      </c>
      <c r="R53" t="s">
        <v>62</v>
      </c>
      <c r="S53" t="s">
        <v>62</v>
      </c>
      <c r="T53" t="s">
        <v>95</v>
      </c>
    </row>
    <row r="54" spans="1:20" x14ac:dyDescent="0.25">
      <c r="A54" t="s">
        <v>95</v>
      </c>
      <c r="B54" t="s">
        <v>95</v>
      </c>
      <c r="C54" t="s">
        <v>27</v>
      </c>
      <c r="D54" t="s">
        <v>28</v>
      </c>
      <c r="E54" t="s">
        <v>34</v>
      </c>
      <c r="F54" t="s">
        <v>32</v>
      </c>
      <c r="G54" t="s">
        <v>62</v>
      </c>
      <c r="H54" t="s">
        <v>95</v>
      </c>
      <c r="I54" t="s">
        <v>95</v>
      </c>
      <c r="J54" t="s">
        <v>62</v>
      </c>
      <c r="K54" t="s">
        <v>95</v>
      </c>
      <c r="L54" t="s">
        <v>95</v>
      </c>
      <c r="M54" t="s">
        <v>62</v>
      </c>
      <c r="N54" t="s">
        <v>95</v>
      </c>
      <c r="O54" t="s">
        <v>62</v>
      </c>
      <c r="P54" t="s">
        <v>95</v>
      </c>
      <c r="Q54" t="s">
        <v>95</v>
      </c>
      <c r="R54" t="s">
        <v>62</v>
      </c>
      <c r="S54" t="s">
        <v>95</v>
      </c>
      <c r="T54" t="s">
        <v>95</v>
      </c>
    </row>
    <row r="55" spans="1:20" x14ac:dyDescent="0.25">
      <c r="A55" t="s">
        <v>95</v>
      </c>
      <c r="B55" t="s">
        <v>95</v>
      </c>
      <c r="C55" t="s">
        <v>27</v>
      </c>
      <c r="D55" t="s">
        <v>28</v>
      </c>
      <c r="E55" t="s">
        <v>34</v>
      </c>
      <c r="F55" t="s">
        <v>32</v>
      </c>
      <c r="G55" t="s">
        <v>62</v>
      </c>
      <c r="H55" t="s">
        <v>95</v>
      </c>
      <c r="I55" t="s">
        <v>95</v>
      </c>
      <c r="J55" t="s">
        <v>95</v>
      </c>
      <c r="K55" t="s">
        <v>95</v>
      </c>
      <c r="L55" t="s">
        <v>95</v>
      </c>
      <c r="M55" t="s">
        <v>62</v>
      </c>
      <c r="N55" t="s">
        <v>95</v>
      </c>
      <c r="O55" t="s">
        <v>62</v>
      </c>
      <c r="P55" t="s">
        <v>95</v>
      </c>
      <c r="Q55" t="s">
        <v>62</v>
      </c>
      <c r="R55" t="s">
        <v>62</v>
      </c>
      <c r="S55" t="s">
        <v>62</v>
      </c>
      <c r="T55" t="s">
        <v>95</v>
      </c>
    </row>
    <row r="56" spans="1:20" x14ac:dyDescent="0.25">
      <c r="A56" t="s">
        <v>95</v>
      </c>
      <c r="B56" t="s">
        <v>95</v>
      </c>
      <c r="C56" t="s">
        <v>27</v>
      </c>
      <c r="D56" t="s">
        <v>28</v>
      </c>
      <c r="E56" t="s">
        <v>34</v>
      </c>
      <c r="F56" t="s">
        <v>32</v>
      </c>
      <c r="G56" t="s">
        <v>62</v>
      </c>
      <c r="H56" t="s">
        <v>95</v>
      </c>
      <c r="I56" t="s">
        <v>95</v>
      </c>
      <c r="J56" t="s">
        <v>95</v>
      </c>
      <c r="K56" t="s">
        <v>95</v>
      </c>
      <c r="L56" t="s">
        <v>95</v>
      </c>
      <c r="M56" t="s">
        <v>62</v>
      </c>
      <c r="N56" t="s">
        <v>95</v>
      </c>
      <c r="O56" t="s">
        <v>62</v>
      </c>
      <c r="P56" t="s">
        <v>95</v>
      </c>
      <c r="Q56" t="s">
        <v>95</v>
      </c>
      <c r="R56" t="s">
        <v>62</v>
      </c>
      <c r="S56" t="s">
        <v>62</v>
      </c>
      <c r="T56" t="s">
        <v>95</v>
      </c>
    </row>
    <row r="57" spans="1:20" x14ac:dyDescent="0.25">
      <c r="A57" t="s">
        <v>95</v>
      </c>
      <c r="B57" t="s">
        <v>95</v>
      </c>
      <c r="C57" t="s">
        <v>27</v>
      </c>
      <c r="D57" t="s">
        <v>28</v>
      </c>
      <c r="E57" t="s">
        <v>34</v>
      </c>
      <c r="F57" t="s">
        <v>32</v>
      </c>
      <c r="G57" t="s">
        <v>62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62</v>
      </c>
      <c r="N57" t="s">
        <v>95</v>
      </c>
      <c r="O57" t="s">
        <v>62</v>
      </c>
      <c r="P57" t="s">
        <v>95</v>
      </c>
      <c r="Q57" t="s">
        <v>95</v>
      </c>
      <c r="R57" t="s">
        <v>62</v>
      </c>
      <c r="S57" t="s">
        <v>62</v>
      </c>
      <c r="T57" t="s">
        <v>95</v>
      </c>
    </row>
    <row r="58" spans="1:20" x14ac:dyDescent="0.25">
      <c r="A58" t="s">
        <v>95</v>
      </c>
      <c r="B58" t="s">
        <v>95</v>
      </c>
      <c r="C58" t="s">
        <v>27</v>
      </c>
      <c r="D58" t="s">
        <v>28</v>
      </c>
      <c r="E58" t="s">
        <v>34</v>
      </c>
      <c r="F58" t="s">
        <v>32</v>
      </c>
      <c r="G58" t="s">
        <v>62</v>
      </c>
      <c r="H58" t="s">
        <v>62</v>
      </c>
      <c r="I58" t="s">
        <v>95</v>
      </c>
      <c r="J58" t="s">
        <v>95</v>
      </c>
      <c r="K58" t="s">
        <v>95</v>
      </c>
      <c r="L58" t="s">
        <v>95</v>
      </c>
      <c r="M58" t="s">
        <v>62</v>
      </c>
      <c r="N58" t="s">
        <v>95</v>
      </c>
      <c r="O58" t="s">
        <v>62</v>
      </c>
      <c r="P58" t="s">
        <v>95</v>
      </c>
      <c r="Q58" t="s">
        <v>95</v>
      </c>
      <c r="R58" t="s">
        <v>62</v>
      </c>
      <c r="S58" t="s">
        <v>62</v>
      </c>
      <c r="T58" t="s">
        <v>95</v>
      </c>
    </row>
    <row r="59" spans="1:20" x14ac:dyDescent="0.25">
      <c r="A59" t="s">
        <v>62</v>
      </c>
      <c r="B59" t="s">
        <v>62</v>
      </c>
      <c r="C59" t="s">
        <v>27</v>
      </c>
      <c r="D59" t="s">
        <v>28</v>
      </c>
      <c r="E59" t="s">
        <v>29</v>
      </c>
      <c r="F59" t="s">
        <v>32</v>
      </c>
      <c r="G59" t="s">
        <v>95</v>
      </c>
      <c r="H59" t="s">
        <v>95</v>
      </c>
      <c r="I59" t="s">
        <v>95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62</v>
      </c>
      <c r="P59" t="s">
        <v>62</v>
      </c>
      <c r="Q59" t="s">
        <v>95</v>
      </c>
      <c r="R59" t="s">
        <v>62</v>
      </c>
      <c r="S59" t="s">
        <v>95</v>
      </c>
      <c r="T59" t="s">
        <v>95</v>
      </c>
    </row>
    <row r="60" spans="1:20" x14ac:dyDescent="0.25">
      <c r="A60" t="s">
        <v>95</v>
      </c>
      <c r="B60" t="s">
        <v>95</v>
      </c>
      <c r="C60" t="s">
        <v>27</v>
      </c>
      <c r="D60" t="s">
        <v>28</v>
      </c>
      <c r="E60" t="s">
        <v>34</v>
      </c>
      <c r="F60" t="s">
        <v>32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62</v>
      </c>
      <c r="P60" t="s">
        <v>95</v>
      </c>
      <c r="Q60" t="s">
        <v>95</v>
      </c>
      <c r="R60" t="s">
        <v>62</v>
      </c>
      <c r="S60" t="s">
        <v>62</v>
      </c>
      <c r="T60" t="s">
        <v>95</v>
      </c>
    </row>
    <row r="61" spans="1:20" x14ac:dyDescent="0.25">
      <c r="A61" t="s">
        <v>62</v>
      </c>
      <c r="B61" s="1" t="s">
        <v>62</v>
      </c>
      <c r="C61" t="s">
        <v>27</v>
      </c>
      <c r="D61" t="s">
        <v>28</v>
      </c>
      <c r="E61" t="s">
        <v>29</v>
      </c>
      <c r="F61" t="s">
        <v>32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62</v>
      </c>
      <c r="P61" t="s">
        <v>95</v>
      </c>
      <c r="Q61" t="s">
        <v>95</v>
      </c>
      <c r="R61" t="s">
        <v>62</v>
      </c>
      <c r="S61" t="s">
        <v>62</v>
      </c>
      <c r="T61" t="s">
        <v>95</v>
      </c>
    </row>
    <row r="62" spans="1:20" x14ac:dyDescent="0.25">
      <c r="A62" t="s">
        <v>95</v>
      </c>
      <c r="B62" t="s">
        <v>95</v>
      </c>
      <c r="C62" t="s">
        <v>27</v>
      </c>
      <c r="D62" t="s">
        <v>28</v>
      </c>
      <c r="E62" t="s">
        <v>34</v>
      </c>
      <c r="F62" t="s">
        <v>32</v>
      </c>
      <c r="G62" t="s">
        <v>95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62</v>
      </c>
      <c r="P62" t="s">
        <v>95</v>
      </c>
      <c r="Q62" t="s">
        <v>95</v>
      </c>
      <c r="R62" t="s">
        <v>62</v>
      </c>
      <c r="S62" t="s">
        <v>62</v>
      </c>
      <c r="T62" t="s">
        <v>95</v>
      </c>
    </row>
    <row r="63" spans="1:20" x14ac:dyDescent="0.25">
      <c r="A63" t="s">
        <v>62</v>
      </c>
      <c r="B63" t="s">
        <v>95</v>
      </c>
      <c r="C63" t="s">
        <v>27</v>
      </c>
      <c r="D63" t="s">
        <v>28</v>
      </c>
      <c r="E63" t="s">
        <v>34</v>
      </c>
      <c r="F63" t="s">
        <v>32</v>
      </c>
      <c r="G63" t="s">
        <v>95</v>
      </c>
      <c r="H63" t="s">
        <v>95</v>
      </c>
      <c r="I63" t="s">
        <v>95</v>
      </c>
      <c r="J63" t="s">
        <v>62</v>
      </c>
      <c r="K63" t="s">
        <v>95</v>
      </c>
      <c r="L63" t="s">
        <v>95</v>
      </c>
      <c r="M63" t="s">
        <v>95</v>
      </c>
      <c r="N63" t="s">
        <v>95</v>
      </c>
      <c r="O63" t="s">
        <v>62</v>
      </c>
      <c r="P63" t="s">
        <v>95</v>
      </c>
      <c r="Q63" t="s">
        <v>95</v>
      </c>
      <c r="R63" t="s">
        <v>62</v>
      </c>
      <c r="S63" t="s">
        <v>62</v>
      </c>
      <c r="T63" t="s">
        <v>95</v>
      </c>
    </row>
    <row r="64" spans="1:20" x14ac:dyDescent="0.25">
      <c r="A64" t="s">
        <v>62</v>
      </c>
      <c r="B64" t="s">
        <v>95</v>
      </c>
      <c r="C64" t="s">
        <v>27</v>
      </c>
      <c r="D64" t="s">
        <v>28</v>
      </c>
      <c r="E64" t="s">
        <v>29</v>
      </c>
      <c r="F64" t="s">
        <v>32</v>
      </c>
      <c r="G64" t="s">
        <v>95</v>
      </c>
      <c r="H64" t="s">
        <v>95</v>
      </c>
      <c r="I64" t="s">
        <v>95</v>
      </c>
      <c r="J64" t="s">
        <v>62</v>
      </c>
      <c r="K64" t="s">
        <v>95</v>
      </c>
      <c r="L64" t="s">
        <v>95</v>
      </c>
      <c r="M64" t="s">
        <v>95</v>
      </c>
      <c r="N64" t="s">
        <v>95</v>
      </c>
      <c r="O64" t="s">
        <v>62</v>
      </c>
      <c r="P64" t="s">
        <v>95</v>
      </c>
      <c r="Q64" t="s">
        <v>95</v>
      </c>
      <c r="R64" t="s">
        <v>62</v>
      </c>
      <c r="S64" t="s">
        <v>62</v>
      </c>
      <c r="T64" t="s">
        <v>95</v>
      </c>
    </row>
    <row r="65" spans="1:20" x14ac:dyDescent="0.25">
      <c r="A65" t="s">
        <v>62</v>
      </c>
      <c r="B65" t="s">
        <v>95</v>
      </c>
      <c r="C65" t="s">
        <v>27</v>
      </c>
      <c r="D65" t="s">
        <v>28</v>
      </c>
      <c r="E65" t="s">
        <v>29</v>
      </c>
      <c r="F65" t="s">
        <v>32</v>
      </c>
      <c r="G65" t="s">
        <v>95</v>
      </c>
      <c r="H65" t="s">
        <v>95</v>
      </c>
      <c r="I65" t="s">
        <v>95</v>
      </c>
      <c r="J65" t="s">
        <v>62</v>
      </c>
      <c r="K65" t="s">
        <v>95</v>
      </c>
      <c r="L65" t="s">
        <v>95</v>
      </c>
      <c r="M65" t="s">
        <v>95</v>
      </c>
      <c r="N65" t="s">
        <v>95</v>
      </c>
      <c r="O65" t="s">
        <v>62</v>
      </c>
      <c r="P65" t="s">
        <v>95</v>
      </c>
      <c r="Q65" t="s">
        <v>95</v>
      </c>
      <c r="R65" t="s">
        <v>62</v>
      </c>
      <c r="S65" t="s">
        <v>62</v>
      </c>
      <c r="T65" t="s">
        <v>95</v>
      </c>
    </row>
    <row r="66" spans="1:20" x14ac:dyDescent="0.25">
      <c r="A66" t="s">
        <v>95</v>
      </c>
      <c r="B66" t="s">
        <v>95</v>
      </c>
      <c r="C66" t="s">
        <v>52</v>
      </c>
      <c r="D66" t="s">
        <v>28</v>
      </c>
      <c r="E66" t="s">
        <v>34</v>
      </c>
      <c r="F66" t="s">
        <v>32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62</v>
      </c>
      <c r="O66" t="s">
        <v>62</v>
      </c>
      <c r="P66" t="s">
        <v>95</v>
      </c>
      <c r="Q66" t="s">
        <v>95</v>
      </c>
      <c r="R66" t="s">
        <v>62</v>
      </c>
      <c r="S66" t="s">
        <v>62</v>
      </c>
      <c r="T66" t="s">
        <v>95</v>
      </c>
    </row>
    <row r="67" spans="1:20" x14ac:dyDescent="0.25">
      <c r="A67" t="s">
        <v>62</v>
      </c>
      <c r="B67" t="s">
        <v>62</v>
      </c>
      <c r="C67" t="s">
        <v>27</v>
      </c>
      <c r="D67" t="s">
        <v>28</v>
      </c>
      <c r="E67" t="s">
        <v>29</v>
      </c>
      <c r="F67" t="s">
        <v>32</v>
      </c>
      <c r="G67" t="s">
        <v>95</v>
      </c>
      <c r="H67" t="s">
        <v>95</v>
      </c>
      <c r="I67" t="s">
        <v>95</v>
      </c>
      <c r="J67" t="s">
        <v>95</v>
      </c>
      <c r="K67" t="s">
        <v>95</v>
      </c>
      <c r="L67" t="s">
        <v>95</v>
      </c>
      <c r="M67" t="s">
        <v>95</v>
      </c>
      <c r="N67" t="s">
        <v>95</v>
      </c>
      <c r="O67" t="s">
        <v>62</v>
      </c>
      <c r="P67" t="s">
        <v>62</v>
      </c>
      <c r="Q67" t="s">
        <v>95</v>
      </c>
      <c r="R67" t="s">
        <v>62</v>
      </c>
      <c r="S67" t="s">
        <v>95</v>
      </c>
      <c r="T67" t="s">
        <v>95</v>
      </c>
    </row>
    <row r="68" spans="1:20" x14ac:dyDescent="0.25">
      <c r="A68" t="s">
        <v>95</v>
      </c>
      <c r="B68" t="s">
        <v>95</v>
      </c>
      <c r="C68" t="s">
        <v>27</v>
      </c>
      <c r="D68" t="s">
        <v>28</v>
      </c>
      <c r="E68" t="s">
        <v>34</v>
      </c>
      <c r="F68" t="s">
        <v>32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62</v>
      </c>
      <c r="P68" t="s">
        <v>95</v>
      </c>
      <c r="Q68" t="s">
        <v>95</v>
      </c>
      <c r="R68" t="s">
        <v>62</v>
      </c>
      <c r="S68" t="s">
        <v>62</v>
      </c>
      <c r="T68" t="s">
        <v>95</v>
      </c>
    </row>
    <row r="69" spans="1:20" x14ac:dyDescent="0.25">
      <c r="A69" t="s">
        <v>62</v>
      </c>
      <c r="B69" t="s">
        <v>62</v>
      </c>
      <c r="C69" t="s">
        <v>27</v>
      </c>
      <c r="D69" t="s">
        <v>28</v>
      </c>
      <c r="E69" t="s">
        <v>29</v>
      </c>
      <c r="F69" t="s">
        <v>32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62</v>
      </c>
      <c r="P69" t="s">
        <v>95</v>
      </c>
      <c r="Q69" t="s">
        <v>95</v>
      </c>
      <c r="R69" t="s">
        <v>62</v>
      </c>
      <c r="S69" t="s">
        <v>62</v>
      </c>
      <c r="T69" t="s">
        <v>95</v>
      </c>
    </row>
    <row r="70" spans="1:20" x14ac:dyDescent="0.25">
      <c r="A70" t="s">
        <v>95</v>
      </c>
      <c r="B70" t="s">
        <v>95</v>
      </c>
      <c r="C70" t="s">
        <v>52</v>
      </c>
      <c r="D70" t="s">
        <v>28</v>
      </c>
      <c r="E70" t="s">
        <v>34</v>
      </c>
      <c r="F70" t="s">
        <v>32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62</v>
      </c>
      <c r="O70" t="s">
        <v>62</v>
      </c>
      <c r="P70" t="s">
        <v>95</v>
      </c>
      <c r="Q70" t="s">
        <v>95</v>
      </c>
      <c r="R70" t="s">
        <v>62</v>
      </c>
      <c r="S70" t="s">
        <v>62</v>
      </c>
      <c r="T70" t="s">
        <v>95</v>
      </c>
    </row>
    <row r="71" spans="1:20" x14ac:dyDescent="0.25">
      <c r="A71" t="s">
        <v>95</v>
      </c>
      <c r="B71" t="s">
        <v>95</v>
      </c>
      <c r="C71" t="s">
        <v>27</v>
      </c>
      <c r="D71" t="s">
        <v>28</v>
      </c>
      <c r="E71" t="s">
        <v>34</v>
      </c>
      <c r="F71" t="s">
        <v>32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62</v>
      </c>
      <c r="P71" t="s">
        <v>95</v>
      </c>
      <c r="Q71" t="s">
        <v>95</v>
      </c>
      <c r="R71" t="s">
        <v>62</v>
      </c>
      <c r="S71" t="s">
        <v>62</v>
      </c>
      <c r="T71" t="s">
        <v>95</v>
      </c>
    </row>
    <row r="72" spans="1:20" x14ac:dyDescent="0.25">
      <c r="A72" t="s">
        <v>95</v>
      </c>
      <c r="B72" t="s">
        <v>95</v>
      </c>
      <c r="C72" t="s">
        <v>27</v>
      </c>
      <c r="D72" t="s">
        <v>28</v>
      </c>
      <c r="E72" t="s">
        <v>34</v>
      </c>
      <c r="F72" t="s">
        <v>32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62</v>
      </c>
      <c r="P72" t="s">
        <v>95</v>
      </c>
      <c r="Q72" t="s">
        <v>95</v>
      </c>
      <c r="R72" t="s">
        <v>62</v>
      </c>
      <c r="S72" t="s">
        <v>62</v>
      </c>
      <c r="T72" t="s">
        <v>95</v>
      </c>
    </row>
    <row r="73" spans="1:20" x14ac:dyDescent="0.25">
      <c r="A73" t="s">
        <v>95</v>
      </c>
      <c r="B73" t="s">
        <v>95</v>
      </c>
      <c r="C73" t="s">
        <v>27</v>
      </c>
      <c r="D73" t="s">
        <v>28</v>
      </c>
      <c r="E73" t="s">
        <v>34</v>
      </c>
      <c r="F73" t="s">
        <v>32</v>
      </c>
      <c r="G73" t="s">
        <v>62</v>
      </c>
      <c r="H73" t="s">
        <v>62</v>
      </c>
      <c r="I73" t="s">
        <v>62</v>
      </c>
      <c r="J73" t="s">
        <v>62</v>
      </c>
      <c r="K73" t="s">
        <v>95</v>
      </c>
      <c r="L73" t="s">
        <v>62</v>
      </c>
      <c r="M73" t="s">
        <v>62</v>
      </c>
      <c r="N73" t="s">
        <v>62</v>
      </c>
      <c r="O73" t="s">
        <v>95</v>
      </c>
      <c r="P73" t="s">
        <v>95</v>
      </c>
      <c r="Q73" t="s">
        <v>95</v>
      </c>
      <c r="R73" t="s">
        <v>62</v>
      </c>
      <c r="S73" t="s">
        <v>62</v>
      </c>
      <c r="T73" t="s">
        <v>95</v>
      </c>
    </row>
    <row r="74" spans="1:20" x14ac:dyDescent="0.25">
      <c r="A74" t="s">
        <v>95</v>
      </c>
      <c r="B74" t="s">
        <v>95</v>
      </c>
      <c r="C74" t="s">
        <v>27</v>
      </c>
      <c r="D74" t="s">
        <v>28</v>
      </c>
      <c r="E74" t="s">
        <v>34</v>
      </c>
      <c r="F74" t="s">
        <v>32</v>
      </c>
      <c r="G74" t="s">
        <v>95</v>
      </c>
      <c r="H74" t="s">
        <v>95</v>
      </c>
      <c r="I74" t="s">
        <v>95</v>
      </c>
      <c r="J74" t="s">
        <v>62</v>
      </c>
      <c r="K74" t="s">
        <v>95</v>
      </c>
      <c r="L74" t="s">
        <v>95</v>
      </c>
      <c r="M74" t="s">
        <v>95</v>
      </c>
      <c r="N74" t="s">
        <v>95</v>
      </c>
      <c r="O74" t="s">
        <v>62</v>
      </c>
      <c r="P74" t="s">
        <v>95</v>
      </c>
      <c r="Q74" t="s">
        <v>95</v>
      </c>
      <c r="R74" t="s">
        <v>62</v>
      </c>
      <c r="S74" t="s">
        <v>62</v>
      </c>
      <c r="T74" t="s">
        <v>95</v>
      </c>
    </row>
    <row r="75" spans="1:20" x14ac:dyDescent="0.25">
      <c r="A75" t="s">
        <v>95</v>
      </c>
      <c r="B75" t="s">
        <v>95</v>
      </c>
      <c r="C75" t="s">
        <v>27</v>
      </c>
      <c r="D75" t="s">
        <v>28</v>
      </c>
      <c r="E75" t="s">
        <v>34</v>
      </c>
      <c r="F75" t="s">
        <v>32</v>
      </c>
      <c r="G75" t="s">
        <v>95</v>
      </c>
      <c r="H75" t="s">
        <v>95</v>
      </c>
      <c r="I75" t="s">
        <v>95</v>
      </c>
      <c r="J75" t="s">
        <v>62</v>
      </c>
      <c r="K75" t="s">
        <v>95</v>
      </c>
      <c r="L75" t="s">
        <v>95</v>
      </c>
      <c r="M75" t="s">
        <v>95</v>
      </c>
      <c r="N75" t="s">
        <v>95</v>
      </c>
      <c r="O75" t="s">
        <v>62</v>
      </c>
      <c r="P75" t="s">
        <v>95</v>
      </c>
      <c r="Q75" t="s">
        <v>95</v>
      </c>
      <c r="R75" t="s">
        <v>62</v>
      </c>
      <c r="S75" t="s">
        <v>62</v>
      </c>
      <c r="T75" t="s">
        <v>95</v>
      </c>
    </row>
    <row r="76" spans="1:20" x14ac:dyDescent="0.25">
      <c r="A76" t="s">
        <v>62</v>
      </c>
      <c r="B76" t="s">
        <v>62</v>
      </c>
      <c r="C76" t="s">
        <v>27</v>
      </c>
      <c r="D76" t="s">
        <v>28</v>
      </c>
      <c r="E76" t="s">
        <v>29</v>
      </c>
      <c r="F76" t="s">
        <v>32</v>
      </c>
      <c r="G76" t="s">
        <v>95</v>
      </c>
      <c r="H76" t="s">
        <v>95</v>
      </c>
      <c r="I76" t="s">
        <v>95</v>
      </c>
      <c r="J76" t="s">
        <v>62</v>
      </c>
      <c r="K76" t="s">
        <v>95</v>
      </c>
      <c r="L76" t="s">
        <v>95</v>
      </c>
      <c r="M76" t="s">
        <v>95</v>
      </c>
      <c r="N76" t="s">
        <v>62</v>
      </c>
      <c r="O76" t="s">
        <v>95</v>
      </c>
      <c r="P76" t="s">
        <v>95</v>
      </c>
      <c r="Q76" t="s">
        <v>62</v>
      </c>
      <c r="R76" t="s">
        <v>62</v>
      </c>
      <c r="S76" t="s">
        <v>95</v>
      </c>
      <c r="T76" s="1" t="s">
        <v>62</v>
      </c>
    </row>
    <row r="77" spans="1:20" x14ac:dyDescent="0.25">
      <c r="A77" t="s">
        <v>62</v>
      </c>
      <c r="B77" t="s">
        <v>62</v>
      </c>
      <c r="C77" t="s">
        <v>27</v>
      </c>
      <c r="D77" t="s">
        <v>28</v>
      </c>
      <c r="E77" t="s">
        <v>29</v>
      </c>
      <c r="F77" t="s">
        <v>32</v>
      </c>
      <c r="G77" t="s">
        <v>95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62</v>
      </c>
      <c r="O77" t="s">
        <v>95</v>
      </c>
      <c r="P77" t="s">
        <v>95</v>
      </c>
      <c r="Q77" t="s">
        <v>62</v>
      </c>
      <c r="R77" t="s">
        <v>62</v>
      </c>
      <c r="S77" t="s">
        <v>95</v>
      </c>
      <c r="T77" t="s">
        <v>95</v>
      </c>
    </row>
    <row r="78" spans="1:20" x14ac:dyDescent="0.25">
      <c r="A78" t="s">
        <v>62</v>
      </c>
      <c r="B78" t="s">
        <v>95</v>
      </c>
      <c r="C78" t="s">
        <v>27</v>
      </c>
      <c r="D78" t="s">
        <v>28</v>
      </c>
      <c r="E78" t="s">
        <v>34</v>
      </c>
      <c r="F78" t="s">
        <v>32</v>
      </c>
      <c r="G78" t="s">
        <v>62</v>
      </c>
      <c r="H78" t="s">
        <v>95</v>
      </c>
      <c r="I78" t="s">
        <v>62</v>
      </c>
      <c r="J78" t="s">
        <v>62</v>
      </c>
      <c r="K78" t="s">
        <v>95</v>
      </c>
      <c r="L78" t="s">
        <v>95</v>
      </c>
      <c r="M78" t="s">
        <v>95</v>
      </c>
      <c r="N78" t="s">
        <v>62</v>
      </c>
      <c r="O78" t="s">
        <v>62</v>
      </c>
      <c r="P78" t="s">
        <v>62</v>
      </c>
      <c r="Q78" t="s">
        <v>62</v>
      </c>
      <c r="R78" t="s">
        <v>62</v>
      </c>
      <c r="S78" t="s">
        <v>62</v>
      </c>
      <c r="T78" t="s">
        <v>95</v>
      </c>
    </row>
    <row r="79" spans="1:20" x14ac:dyDescent="0.25">
      <c r="A79" t="s">
        <v>62</v>
      </c>
      <c r="B79" t="s">
        <v>62</v>
      </c>
      <c r="C79" t="s">
        <v>27</v>
      </c>
      <c r="D79" t="s">
        <v>28</v>
      </c>
      <c r="E79" t="s">
        <v>29</v>
      </c>
      <c r="F79" t="s">
        <v>32</v>
      </c>
      <c r="G79" t="s">
        <v>62</v>
      </c>
      <c r="H79" t="s">
        <v>95</v>
      </c>
      <c r="I79" t="s">
        <v>62</v>
      </c>
      <c r="J79" t="s">
        <v>62</v>
      </c>
      <c r="K79" t="s">
        <v>95</v>
      </c>
      <c r="L79" t="s">
        <v>95</v>
      </c>
      <c r="M79" t="s">
        <v>95</v>
      </c>
      <c r="N79" t="s">
        <v>62</v>
      </c>
      <c r="O79" t="s">
        <v>62</v>
      </c>
      <c r="P79" t="s">
        <v>95</v>
      </c>
      <c r="Q79" t="s">
        <v>62</v>
      </c>
      <c r="R79" t="s">
        <v>62</v>
      </c>
      <c r="S79" t="s">
        <v>62</v>
      </c>
      <c r="T79" t="s">
        <v>95</v>
      </c>
    </row>
    <row r="80" spans="1:20" x14ac:dyDescent="0.25">
      <c r="A80" t="s">
        <v>62</v>
      </c>
      <c r="B80" t="s">
        <v>95</v>
      </c>
      <c r="C80" t="s">
        <v>27</v>
      </c>
      <c r="D80" t="s">
        <v>28</v>
      </c>
      <c r="E80" t="s">
        <v>34</v>
      </c>
      <c r="F80" t="s">
        <v>32</v>
      </c>
      <c r="G80" t="s">
        <v>62</v>
      </c>
      <c r="H80" t="s">
        <v>95</v>
      </c>
      <c r="I80" t="s">
        <v>62</v>
      </c>
      <c r="J80" t="s">
        <v>62</v>
      </c>
      <c r="K80" t="s">
        <v>95</v>
      </c>
      <c r="L80" t="s">
        <v>95</v>
      </c>
      <c r="M80" t="s">
        <v>95</v>
      </c>
      <c r="N80" t="s">
        <v>62</v>
      </c>
      <c r="O80" t="s">
        <v>62</v>
      </c>
      <c r="P80" t="s">
        <v>95</v>
      </c>
      <c r="Q80" t="s">
        <v>62</v>
      </c>
      <c r="R80" t="s">
        <v>62</v>
      </c>
      <c r="S80" t="s">
        <v>62</v>
      </c>
      <c r="T80" t="s">
        <v>95</v>
      </c>
    </row>
    <row r="81" spans="1:20" x14ac:dyDescent="0.25">
      <c r="A81" t="s">
        <v>62</v>
      </c>
      <c r="B81" t="s">
        <v>95</v>
      </c>
      <c r="C81" t="s">
        <v>27</v>
      </c>
      <c r="D81" t="s">
        <v>28</v>
      </c>
      <c r="E81" t="s">
        <v>34</v>
      </c>
      <c r="F81" t="s">
        <v>32</v>
      </c>
      <c r="G81" t="s">
        <v>62</v>
      </c>
      <c r="H81" t="s">
        <v>95</v>
      </c>
      <c r="I81" t="s">
        <v>62</v>
      </c>
      <c r="J81" t="s">
        <v>62</v>
      </c>
      <c r="K81" t="s">
        <v>95</v>
      </c>
      <c r="L81" t="s">
        <v>95</v>
      </c>
      <c r="M81" t="s">
        <v>95</v>
      </c>
      <c r="N81" t="s">
        <v>62</v>
      </c>
      <c r="O81" t="s">
        <v>62</v>
      </c>
      <c r="P81" t="s">
        <v>95</v>
      </c>
      <c r="Q81" t="s">
        <v>62</v>
      </c>
      <c r="R81" t="s">
        <v>62</v>
      </c>
      <c r="S81" t="s">
        <v>62</v>
      </c>
      <c r="T81" t="s">
        <v>95</v>
      </c>
    </row>
    <row r="82" spans="1:20" x14ac:dyDescent="0.25">
      <c r="A82" t="s">
        <v>62</v>
      </c>
      <c r="B82" t="s">
        <v>95</v>
      </c>
      <c r="C82" t="s">
        <v>52</v>
      </c>
      <c r="D82" t="s">
        <v>53</v>
      </c>
      <c r="E82" t="s">
        <v>34</v>
      </c>
      <c r="F82" t="s">
        <v>32</v>
      </c>
      <c r="G82" t="s">
        <v>62</v>
      </c>
      <c r="H82" t="s">
        <v>95</v>
      </c>
      <c r="I82" t="s">
        <v>62</v>
      </c>
      <c r="J82" t="s">
        <v>62</v>
      </c>
      <c r="K82" t="s">
        <v>95</v>
      </c>
      <c r="L82" t="s">
        <v>95</v>
      </c>
      <c r="M82" t="s">
        <v>95</v>
      </c>
      <c r="N82" t="s">
        <v>62</v>
      </c>
      <c r="O82" t="s">
        <v>62</v>
      </c>
      <c r="P82" t="s">
        <v>95</v>
      </c>
      <c r="Q82" t="s">
        <v>95</v>
      </c>
      <c r="R82" t="s">
        <v>62</v>
      </c>
      <c r="S82" t="s">
        <v>62</v>
      </c>
      <c r="T82" t="s">
        <v>95</v>
      </c>
    </row>
    <row r="83" spans="1:20" x14ac:dyDescent="0.25">
      <c r="A83" t="s">
        <v>62</v>
      </c>
      <c r="B83" t="s">
        <v>62</v>
      </c>
      <c r="C83" t="s">
        <v>52</v>
      </c>
      <c r="D83" t="s">
        <v>28</v>
      </c>
      <c r="E83" t="s">
        <v>29</v>
      </c>
      <c r="F83" t="s">
        <v>32</v>
      </c>
      <c r="G83" t="s">
        <v>62</v>
      </c>
      <c r="H83" t="s">
        <v>95</v>
      </c>
      <c r="I83" t="s">
        <v>62</v>
      </c>
      <c r="J83" t="s">
        <v>62</v>
      </c>
      <c r="K83" t="s">
        <v>95</v>
      </c>
      <c r="L83" t="s">
        <v>95</v>
      </c>
      <c r="M83" t="s">
        <v>95</v>
      </c>
      <c r="N83" t="s">
        <v>62</v>
      </c>
      <c r="O83" t="s">
        <v>62</v>
      </c>
      <c r="P83" t="s">
        <v>95</v>
      </c>
      <c r="Q83" t="s">
        <v>95</v>
      </c>
      <c r="R83" t="s">
        <v>62</v>
      </c>
      <c r="S83" t="s">
        <v>62</v>
      </c>
      <c r="T83" t="s">
        <v>95</v>
      </c>
    </row>
    <row r="84" spans="1:20" x14ac:dyDescent="0.25">
      <c r="A84" t="s">
        <v>62</v>
      </c>
      <c r="B84" t="s">
        <v>95</v>
      </c>
      <c r="C84" t="s">
        <v>52</v>
      </c>
      <c r="D84" t="s">
        <v>28</v>
      </c>
      <c r="E84" t="s">
        <v>34</v>
      </c>
      <c r="F84" t="s">
        <v>32</v>
      </c>
      <c r="G84" t="s">
        <v>62</v>
      </c>
      <c r="H84" t="s">
        <v>95</v>
      </c>
      <c r="I84" t="s">
        <v>62</v>
      </c>
      <c r="J84" t="s">
        <v>62</v>
      </c>
      <c r="K84" t="s">
        <v>95</v>
      </c>
      <c r="L84" t="s">
        <v>95</v>
      </c>
      <c r="M84" t="s">
        <v>95</v>
      </c>
      <c r="N84" t="s">
        <v>62</v>
      </c>
      <c r="O84" t="s">
        <v>62</v>
      </c>
      <c r="P84" t="s">
        <v>95</v>
      </c>
      <c r="Q84" t="s">
        <v>95</v>
      </c>
      <c r="R84" t="s">
        <v>62</v>
      </c>
      <c r="S84" t="s">
        <v>62</v>
      </c>
      <c r="T84" t="s">
        <v>95</v>
      </c>
    </row>
    <row r="85" spans="1:20" x14ac:dyDescent="0.25">
      <c r="A85" t="s">
        <v>62</v>
      </c>
      <c r="B85" t="s">
        <v>62</v>
      </c>
      <c r="C85" t="s">
        <v>27</v>
      </c>
      <c r="D85" t="s">
        <v>28</v>
      </c>
      <c r="E85" t="s">
        <v>29</v>
      </c>
      <c r="F85" t="s">
        <v>32</v>
      </c>
      <c r="G85" t="s">
        <v>95</v>
      </c>
      <c r="H85" t="s">
        <v>95</v>
      </c>
      <c r="I85" t="s">
        <v>95</v>
      </c>
      <c r="J85" t="s">
        <v>95</v>
      </c>
      <c r="K85" t="s">
        <v>62</v>
      </c>
      <c r="L85" t="s">
        <v>62</v>
      </c>
      <c r="M85" t="s">
        <v>62</v>
      </c>
      <c r="N85" t="s">
        <v>95</v>
      </c>
      <c r="O85" t="s">
        <v>62</v>
      </c>
      <c r="P85" t="s">
        <v>62</v>
      </c>
      <c r="Q85" t="s">
        <v>95</v>
      </c>
      <c r="R85" t="s">
        <v>95</v>
      </c>
      <c r="S85" t="s">
        <v>95</v>
      </c>
      <c r="T85" t="s">
        <v>62</v>
      </c>
    </row>
    <row r="86" spans="1:20" x14ac:dyDescent="0.25">
      <c r="A86" t="s">
        <v>62</v>
      </c>
      <c r="B86" t="s">
        <v>62</v>
      </c>
      <c r="C86" t="s">
        <v>27</v>
      </c>
      <c r="D86" t="s">
        <v>28</v>
      </c>
      <c r="E86" t="s">
        <v>29</v>
      </c>
      <c r="F86" t="s">
        <v>32</v>
      </c>
      <c r="G86" t="s">
        <v>95</v>
      </c>
      <c r="H86" t="s">
        <v>95</v>
      </c>
      <c r="I86" t="s">
        <v>95</v>
      </c>
      <c r="J86" t="s">
        <v>95</v>
      </c>
      <c r="K86" t="s">
        <v>62</v>
      </c>
      <c r="L86" t="s">
        <v>62</v>
      </c>
      <c r="M86" t="s">
        <v>62</v>
      </c>
      <c r="N86" t="s">
        <v>95</v>
      </c>
      <c r="O86" t="s">
        <v>62</v>
      </c>
      <c r="P86" t="s">
        <v>62</v>
      </c>
      <c r="Q86" t="s">
        <v>95</v>
      </c>
      <c r="R86" t="s">
        <v>95</v>
      </c>
      <c r="S86" t="s">
        <v>95</v>
      </c>
      <c r="T86" s="1" t="s">
        <v>62</v>
      </c>
    </row>
    <row r="87" spans="1:20" x14ac:dyDescent="0.25">
      <c r="A87" t="s">
        <v>62</v>
      </c>
      <c r="B87" t="s">
        <v>62</v>
      </c>
      <c r="C87" t="s">
        <v>27</v>
      </c>
      <c r="D87" t="s">
        <v>28</v>
      </c>
      <c r="E87" t="s">
        <v>29</v>
      </c>
      <c r="F87" t="s">
        <v>32</v>
      </c>
      <c r="G87" t="s">
        <v>95</v>
      </c>
      <c r="H87" t="s">
        <v>95</v>
      </c>
      <c r="I87" t="s">
        <v>62</v>
      </c>
      <c r="J87" t="s">
        <v>95</v>
      </c>
      <c r="K87" t="s">
        <v>62</v>
      </c>
      <c r="L87" t="s">
        <v>62</v>
      </c>
      <c r="M87" t="s">
        <v>95</v>
      </c>
      <c r="N87" t="s">
        <v>62</v>
      </c>
      <c r="O87" t="s">
        <v>62</v>
      </c>
      <c r="P87" t="s">
        <v>62</v>
      </c>
      <c r="Q87" t="s">
        <v>95</v>
      </c>
      <c r="R87" t="s">
        <v>95</v>
      </c>
      <c r="S87" t="s">
        <v>95</v>
      </c>
      <c r="T87" s="1" t="s">
        <v>62</v>
      </c>
    </row>
    <row r="88" spans="1:20" x14ac:dyDescent="0.25">
      <c r="A88" t="s">
        <v>95</v>
      </c>
      <c r="B88" t="s">
        <v>62</v>
      </c>
      <c r="C88" t="s">
        <v>27</v>
      </c>
      <c r="D88" t="s">
        <v>53</v>
      </c>
      <c r="E88" t="s">
        <v>29</v>
      </c>
      <c r="F88" t="s">
        <v>32</v>
      </c>
      <c r="G88" t="s">
        <v>62</v>
      </c>
      <c r="H88" t="s">
        <v>62</v>
      </c>
      <c r="I88" t="s">
        <v>62</v>
      </c>
      <c r="J88" t="s">
        <v>95</v>
      </c>
      <c r="K88" t="s">
        <v>62</v>
      </c>
      <c r="L88" t="s">
        <v>62</v>
      </c>
      <c r="M88" t="s">
        <v>95</v>
      </c>
      <c r="N88" t="s">
        <v>62</v>
      </c>
      <c r="O88" t="s">
        <v>95</v>
      </c>
      <c r="P88" t="s">
        <v>62</v>
      </c>
      <c r="Q88" t="s">
        <v>62</v>
      </c>
      <c r="R88" t="s">
        <v>95</v>
      </c>
      <c r="S88" t="s">
        <v>95</v>
      </c>
      <c r="T88" s="1" t="s">
        <v>62</v>
      </c>
    </row>
    <row r="89" spans="1:20" x14ac:dyDescent="0.25">
      <c r="A89" t="s">
        <v>62</v>
      </c>
      <c r="B89" s="1" t="s">
        <v>62</v>
      </c>
      <c r="C89" t="s">
        <v>27</v>
      </c>
      <c r="D89" t="s">
        <v>53</v>
      </c>
      <c r="E89" t="s">
        <v>34</v>
      </c>
      <c r="F89" t="s">
        <v>32</v>
      </c>
      <c r="G89" t="s">
        <v>62</v>
      </c>
      <c r="H89" t="s">
        <v>62</v>
      </c>
      <c r="I89" t="s">
        <v>62</v>
      </c>
      <c r="J89" t="s">
        <v>62</v>
      </c>
      <c r="K89" t="s">
        <v>62</v>
      </c>
      <c r="L89" t="s">
        <v>62</v>
      </c>
      <c r="M89" t="s">
        <v>95</v>
      </c>
      <c r="N89" t="s">
        <v>62</v>
      </c>
      <c r="O89" t="s">
        <v>95</v>
      </c>
      <c r="P89" t="s">
        <v>62</v>
      </c>
      <c r="Q89" t="s">
        <v>62</v>
      </c>
      <c r="R89" t="s">
        <v>95</v>
      </c>
      <c r="S89" t="s">
        <v>95</v>
      </c>
      <c r="T89" s="1" t="s">
        <v>62</v>
      </c>
    </row>
    <row r="90" spans="1:20" x14ac:dyDescent="0.25">
      <c r="A90" t="s">
        <v>62</v>
      </c>
      <c r="B90" t="s">
        <v>62</v>
      </c>
      <c r="C90" t="s">
        <v>27</v>
      </c>
      <c r="D90" t="s">
        <v>28</v>
      </c>
      <c r="E90" t="s">
        <v>34</v>
      </c>
      <c r="F90" t="s">
        <v>32</v>
      </c>
      <c r="G90" t="s">
        <v>62</v>
      </c>
      <c r="H90" t="s">
        <v>62</v>
      </c>
      <c r="I90" t="s">
        <v>62</v>
      </c>
      <c r="J90" t="s">
        <v>62</v>
      </c>
      <c r="K90" t="s">
        <v>62</v>
      </c>
      <c r="L90" t="s">
        <v>62</v>
      </c>
      <c r="M90" t="s">
        <v>95</v>
      </c>
      <c r="N90" t="s">
        <v>62</v>
      </c>
      <c r="O90" t="s">
        <v>95</v>
      </c>
      <c r="P90" t="s">
        <v>62</v>
      </c>
      <c r="Q90" t="s">
        <v>62</v>
      </c>
      <c r="R90" t="s">
        <v>95</v>
      </c>
      <c r="S90" t="s">
        <v>95</v>
      </c>
      <c r="T90" s="1" t="s">
        <v>62</v>
      </c>
    </row>
    <row r="91" spans="1:20" x14ac:dyDescent="0.25">
      <c r="A91" t="s">
        <v>62</v>
      </c>
      <c r="B91" t="s">
        <v>95</v>
      </c>
      <c r="C91" t="s">
        <v>27</v>
      </c>
      <c r="D91" t="s">
        <v>28</v>
      </c>
      <c r="E91" t="s">
        <v>29</v>
      </c>
      <c r="F91" t="s">
        <v>32</v>
      </c>
      <c r="G91" t="s">
        <v>62</v>
      </c>
      <c r="H91" t="s">
        <v>62</v>
      </c>
      <c r="I91" t="s">
        <v>62</v>
      </c>
      <c r="J91" t="s">
        <v>95</v>
      </c>
      <c r="K91" t="s">
        <v>62</v>
      </c>
      <c r="L91" t="s">
        <v>62</v>
      </c>
      <c r="M91" t="s">
        <v>95</v>
      </c>
      <c r="N91" t="s">
        <v>62</v>
      </c>
      <c r="O91" t="s">
        <v>95</v>
      </c>
      <c r="P91" t="s">
        <v>62</v>
      </c>
      <c r="Q91" t="s">
        <v>62</v>
      </c>
      <c r="R91" t="s">
        <v>95</v>
      </c>
      <c r="S91" t="s">
        <v>95</v>
      </c>
      <c r="T91" s="1" t="s">
        <v>62</v>
      </c>
    </row>
    <row r="92" spans="1:20" x14ac:dyDescent="0.25">
      <c r="A92" t="s">
        <v>62</v>
      </c>
      <c r="B92" s="1" t="s">
        <v>62</v>
      </c>
      <c r="C92" t="s">
        <v>27</v>
      </c>
      <c r="D92" t="s">
        <v>28</v>
      </c>
      <c r="E92" t="s">
        <v>34</v>
      </c>
      <c r="F92" t="s">
        <v>32</v>
      </c>
      <c r="G92" t="s">
        <v>62</v>
      </c>
      <c r="H92" t="s">
        <v>62</v>
      </c>
      <c r="I92" t="s">
        <v>62</v>
      </c>
      <c r="J92" t="s">
        <v>62</v>
      </c>
      <c r="K92" t="s">
        <v>62</v>
      </c>
      <c r="L92" t="s">
        <v>62</v>
      </c>
      <c r="M92" t="s">
        <v>95</v>
      </c>
      <c r="N92" t="s">
        <v>62</v>
      </c>
      <c r="O92" t="s">
        <v>95</v>
      </c>
      <c r="P92" t="s">
        <v>62</v>
      </c>
      <c r="Q92" t="s">
        <v>62</v>
      </c>
      <c r="R92" t="s">
        <v>95</v>
      </c>
      <c r="S92" t="s">
        <v>95</v>
      </c>
      <c r="T92" s="1" t="s">
        <v>62</v>
      </c>
    </row>
    <row r="93" spans="1:20" x14ac:dyDescent="0.25">
      <c r="A93" t="s">
        <v>62</v>
      </c>
      <c r="B93" t="s">
        <v>95</v>
      </c>
      <c r="C93" t="s">
        <v>27</v>
      </c>
      <c r="D93" t="s">
        <v>28</v>
      </c>
      <c r="E93" t="s">
        <v>34</v>
      </c>
      <c r="F93" t="s">
        <v>32</v>
      </c>
      <c r="G93" t="s">
        <v>62</v>
      </c>
      <c r="H93" t="s">
        <v>62</v>
      </c>
      <c r="I93" t="s">
        <v>62</v>
      </c>
      <c r="J93" t="s">
        <v>62</v>
      </c>
      <c r="K93" t="s">
        <v>62</v>
      </c>
      <c r="L93" t="s">
        <v>62</v>
      </c>
      <c r="M93" t="s">
        <v>95</v>
      </c>
      <c r="N93" t="s">
        <v>62</v>
      </c>
      <c r="O93" t="s">
        <v>95</v>
      </c>
      <c r="P93" t="s">
        <v>62</v>
      </c>
      <c r="Q93" t="s">
        <v>62</v>
      </c>
      <c r="R93" t="s">
        <v>95</v>
      </c>
      <c r="S93" t="s">
        <v>95</v>
      </c>
      <c r="T93" s="1" t="s">
        <v>62</v>
      </c>
    </row>
    <row r="94" spans="1:20" x14ac:dyDescent="0.25">
      <c r="A94" t="s">
        <v>95</v>
      </c>
      <c r="B94" t="s">
        <v>62</v>
      </c>
      <c r="C94" t="s">
        <v>27</v>
      </c>
      <c r="D94" t="s">
        <v>28</v>
      </c>
      <c r="E94" t="s">
        <v>34</v>
      </c>
      <c r="F94" t="s">
        <v>32</v>
      </c>
      <c r="G94" t="s">
        <v>62</v>
      </c>
      <c r="H94" t="s">
        <v>62</v>
      </c>
      <c r="I94" t="s">
        <v>62</v>
      </c>
      <c r="J94" t="s">
        <v>62</v>
      </c>
      <c r="K94" t="s">
        <v>62</v>
      </c>
      <c r="L94" t="s">
        <v>62</v>
      </c>
      <c r="M94" t="s">
        <v>62</v>
      </c>
      <c r="N94" t="s">
        <v>62</v>
      </c>
      <c r="O94" t="s">
        <v>95</v>
      </c>
      <c r="P94" t="s">
        <v>62</v>
      </c>
      <c r="Q94" t="s">
        <v>62</v>
      </c>
      <c r="R94" t="s">
        <v>95</v>
      </c>
      <c r="S94" t="s">
        <v>95</v>
      </c>
      <c r="T94" s="1" t="s">
        <v>62</v>
      </c>
    </row>
    <row r="95" spans="1:20" x14ac:dyDescent="0.25">
      <c r="A95" t="s">
        <v>95</v>
      </c>
      <c r="B95" t="s">
        <v>62</v>
      </c>
      <c r="C95" t="s">
        <v>27</v>
      </c>
      <c r="D95" t="s">
        <v>28</v>
      </c>
      <c r="E95" t="s">
        <v>34</v>
      </c>
      <c r="F95" t="s">
        <v>32</v>
      </c>
      <c r="G95" t="s">
        <v>62</v>
      </c>
      <c r="H95" t="s">
        <v>62</v>
      </c>
      <c r="I95" t="s">
        <v>62</v>
      </c>
      <c r="J95" t="s">
        <v>62</v>
      </c>
      <c r="K95" t="s">
        <v>62</v>
      </c>
      <c r="L95" t="s">
        <v>62</v>
      </c>
      <c r="M95" t="s">
        <v>62</v>
      </c>
      <c r="N95" t="s">
        <v>62</v>
      </c>
      <c r="O95" t="s">
        <v>95</v>
      </c>
      <c r="P95" t="s">
        <v>62</v>
      </c>
      <c r="Q95" t="s">
        <v>62</v>
      </c>
      <c r="R95" t="s">
        <v>95</v>
      </c>
      <c r="S95" t="s">
        <v>95</v>
      </c>
      <c r="T95" s="1" t="s">
        <v>62</v>
      </c>
    </row>
    <row r="96" spans="1:20" x14ac:dyDescent="0.25">
      <c r="A96" t="s">
        <v>95</v>
      </c>
      <c r="B96" t="s">
        <v>62</v>
      </c>
      <c r="C96" t="s">
        <v>27</v>
      </c>
      <c r="D96" t="s">
        <v>28</v>
      </c>
      <c r="E96" t="s">
        <v>29</v>
      </c>
      <c r="F96" t="s">
        <v>32</v>
      </c>
      <c r="G96" t="s">
        <v>62</v>
      </c>
      <c r="H96" t="s">
        <v>62</v>
      </c>
      <c r="I96" t="s">
        <v>62</v>
      </c>
      <c r="J96" t="s">
        <v>95</v>
      </c>
      <c r="K96" t="s">
        <v>62</v>
      </c>
      <c r="L96" t="s">
        <v>62</v>
      </c>
      <c r="M96" t="s">
        <v>62</v>
      </c>
      <c r="N96" t="s">
        <v>62</v>
      </c>
      <c r="O96" t="s">
        <v>95</v>
      </c>
      <c r="P96" t="s">
        <v>62</v>
      </c>
      <c r="Q96" t="s">
        <v>62</v>
      </c>
      <c r="R96" t="s">
        <v>95</v>
      </c>
      <c r="S96" t="s">
        <v>95</v>
      </c>
      <c r="T96" t="s">
        <v>62</v>
      </c>
    </row>
    <row r="97" spans="1:20" x14ac:dyDescent="0.25">
      <c r="A97" t="s">
        <v>62</v>
      </c>
      <c r="B97" t="s">
        <v>62</v>
      </c>
      <c r="C97" t="s">
        <v>27</v>
      </c>
      <c r="D97" t="s">
        <v>28</v>
      </c>
      <c r="E97" t="s">
        <v>34</v>
      </c>
      <c r="F97" t="s">
        <v>32</v>
      </c>
      <c r="G97" t="s">
        <v>62</v>
      </c>
      <c r="H97" t="s">
        <v>62</v>
      </c>
      <c r="I97" t="s">
        <v>62</v>
      </c>
      <c r="J97" t="s">
        <v>62</v>
      </c>
      <c r="K97" t="s">
        <v>62</v>
      </c>
      <c r="L97" t="s">
        <v>62</v>
      </c>
      <c r="M97" t="s">
        <v>62</v>
      </c>
      <c r="N97" t="s">
        <v>95</v>
      </c>
      <c r="O97" t="s">
        <v>62</v>
      </c>
      <c r="P97" t="s">
        <v>62</v>
      </c>
      <c r="Q97" t="s">
        <v>95</v>
      </c>
      <c r="R97" t="s">
        <v>95</v>
      </c>
      <c r="S97" t="s">
        <v>95</v>
      </c>
      <c r="T97" s="1" t="s">
        <v>62</v>
      </c>
    </row>
    <row r="98" spans="1:20" x14ac:dyDescent="0.25">
      <c r="A98" t="s">
        <v>95</v>
      </c>
      <c r="B98" t="s">
        <v>62</v>
      </c>
      <c r="C98" t="s">
        <v>27</v>
      </c>
      <c r="D98" t="s">
        <v>28</v>
      </c>
      <c r="E98" t="s">
        <v>29</v>
      </c>
      <c r="F98" t="s">
        <v>32</v>
      </c>
      <c r="G98" t="s">
        <v>62</v>
      </c>
      <c r="H98" t="s">
        <v>62</v>
      </c>
      <c r="I98" t="s">
        <v>95</v>
      </c>
      <c r="J98" t="s">
        <v>62</v>
      </c>
      <c r="K98" t="s">
        <v>62</v>
      </c>
      <c r="L98" t="s">
        <v>62</v>
      </c>
      <c r="M98" t="s">
        <v>62</v>
      </c>
      <c r="N98" t="s">
        <v>95</v>
      </c>
      <c r="O98" t="s">
        <v>62</v>
      </c>
      <c r="P98" t="s">
        <v>62</v>
      </c>
      <c r="Q98" t="s">
        <v>95</v>
      </c>
      <c r="R98" t="s">
        <v>95</v>
      </c>
      <c r="S98" t="s">
        <v>95</v>
      </c>
      <c r="T98" s="1" t="s">
        <v>62</v>
      </c>
    </row>
    <row r="99" spans="1:20" x14ac:dyDescent="0.25">
      <c r="A99" t="s">
        <v>95</v>
      </c>
      <c r="B99" t="s">
        <v>62</v>
      </c>
      <c r="C99" t="s">
        <v>27</v>
      </c>
      <c r="D99" t="s">
        <v>28</v>
      </c>
      <c r="E99" t="s">
        <v>34</v>
      </c>
      <c r="F99" t="s">
        <v>32</v>
      </c>
      <c r="G99" t="s">
        <v>62</v>
      </c>
      <c r="H99" t="s">
        <v>62</v>
      </c>
      <c r="I99" t="s">
        <v>95</v>
      </c>
      <c r="J99" t="s">
        <v>62</v>
      </c>
      <c r="K99" t="s">
        <v>62</v>
      </c>
      <c r="L99" t="s">
        <v>62</v>
      </c>
      <c r="M99" t="s">
        <v>62</v>
      </c>
      <c r="N99" t="s">
        <v>95</v>
      </c>
      <c r="O99" t="s">
        <v>62</v>
      </c>
      <c r="P99" t="s">
        <v>62</v>
      </c>
      <c r="Q99" t="s">
        <v>95</v>
      </c>
      <c r="R99" t="s">
        <v>95</v>
      </c>
      <c r="S99" t="s">
        <v>95</v>
      </c>
      <c r="T99" t="s">
        <v>62</v>
      </c>
    </row>
    <row r="100" spans="1:20" x14ac:dyDescent="0.25">
      <c r="A100" t="s">
        <v>62</v>
      </c>
      <c r="B100" s="1" t="s">
        <v>62</v>
      </c>
      <c r="C100" t="s">
        <v>27</v>
      </c>
      <c r="D100" t="s">
        <v>53</v>
      </c>
      <c r="E100" t="s">
        <v>29</v>
      </c>
      <c r="F100" t="s">
        <v>32</v>
      </c>
      <c r="G100" t="s">
        <v>95</v>
      </c>
      <c r="H100" t="s">
        <v>62</v>
      </c>
      <c r="I100" t="s">
        <v>62</v>
      </c>
      <c r="J100" t="s">
        <v>95</v>
      </c>
      <c r="K100" t="s">
        <v>62</v>
      </c>
      <c r="L100" t="s">
        <v>62</v>
      </c>
      <c r="M100" t="s">
        <v>62</v>
      </c>
      <c r="N100" t="s">
        <v>62</v>
      </c>
      <c r="O100" t="s">
        <v>95</v>
      </c>
      <c r="P100" t="s">
        <v>62</v>
      </c>
      <c r="Q100" t="s">
        <v>95</v>
      </c>
      <c r="R100" t="s">
        <v>95</v>
      </c>
      <c r="S100" t="s">
        <v>95</v>
      </c>
      <c r="T100" s="1" t="s">
        <v>62</v>
      </c>
    </row>
    <row r="101" spans="1:20" x14ac:dyDescent="0.25">
      <c r="A101" t="s">
        <v>95</v>
      </c>
      <c r="B101" t="s">
        <v>95</v>
      </c>
      <c r="C101" t="s">
        <v>27</v>
      </c>
      <c r="D101" t="s">
        <v>28</v>
      </c>
      <c r="E101" t="s">
        <v>34</v>
      </c>
      <c r="F101" t="s">
        <v>32</v>
      </c>
      <c r="G101" t="s">
        <v>62</v>
      </c>
      <c r="H101" t="s">
        <v>62</v>
      </c>
      <c r="I101" t="s">
        <v>95</v>
      </c>
      <c r="J101" t="s">
        <v>62</v>
      </c>
      <c r="K101" t="s">
        <v>62</v>
      </c>
      <c r="L101" t="s">
        <v>62</v>
      </c>
      <c r="M101" t="s">
        <v>62</v>
      </c>
      <c r="N101" t="s">
        <v>62</v>
      </c>
      <c r="O101" t="s">
        <v>95</v>
      </c>
      <c r="P101" t="s">
        <v>95</v>
      </c>
      <c r="Q101" t="s">
        <v>95</v>
      </c>
      <c r="R101" t="s">
        <v>62</v>
      </c>
      <c r="S101" t="s">
        <v>62</v>
      </c>
      <c r="T101" t="s">
        <v>95</v>
      </c>
    </row>
    <row r="102" spans="1:20" x14ac:dyDescent="0.25">
      <c r="A102" t="s">
        <v>95</v>
      </c>
      <c r="B102" t="s">
        <v>95</v>
      </c>
      <c r="C102" t="s">
        <v>27</v>
      </c>
      <c r="D102" t="s">
        <v>28</v>
      </c>
      <c r="E102" t="s">
        <v>34</v>
      </c>
      <c r="F102" t="s">
        <v>32</v>
      </c>
      <c r="G102" t="s">
        <v>95</v>
      </c>
      <c r="H102" t="s">
        <v>62</v>
      </c>
      <c r="I102" t="s">
        <v>95</v>
      </c>
      <c r="J102" t="s">
        <v>62</v>
      </c>
      <c r="K102" t="s">
        <v>62</v>
      </c>
      <c r="L102" t="s">
        <v>95</v>
      </c>
      <c r="M102" t="s">
        <v>95</v>
      </c>
      <c r="N102" t="s">
        <v>62</v>
      </c>
      <c r="O102" t="s">
        <v>62</v>
      </c>
      <c r="P102" t="s">
        <v>62</v>
      </c>
      <c r="Q102" t="s">
        <v>62</v>
      </c>
      <c r="R102" t="s">
        <v>62</v>
      </c>
      <c r="S102" t="s">
        <v>95</v>
      </c>
      <c r="T102" t="s">
        <v>62</v>
      </c>
    </row>
    <row r="103" spans="1:20" x14ac:dyDescent="0.25">
      <c r="A103" t="s">
        <v>62</v>
      </c>
      <c r="B103" t="s">
        <v>62</v>
      </c>
      <c r="C103" t="s">
        <v>27</v>
      </c>
      <c r="D103" t="s">
        <v>28</v>
      </c>
      <c r="E103" t="s">
        <v>29</v>
      </c>
      <c r="F103" t="s">
        <v>32</v>
      </c>
      <c r="G103" t="s">
        <v>95</v>
      </c>
      <c r="H103" t="s">
        <v>95</v>
      </c>
      <c r="I103" t="s">
        <v>95</v>
      </c>
      <c r="J103" t="s">
        <v>95</v>
      </c>
      <c r="K103" t="s">
        <v>62</v>
      </c>
      <c r="L103" t="s">
        <v>95</v>
      </c>
      <c r="M103" t="s">
        <v>62</v>
      </c>
      <c r="N103" t="s">
        <v>95</v>
      </c>
      <c r="O103" t="s">
        <v>62</v>
      </c>
      <c r="P103" t="s">
        <v>95</v>
      </c>
      <c r="Q103" t="s">
        <v>95</v>
      </c>
      <c r="R103" t="s">
        <v>62</v>
      </c>
      <c r="S103" t="s">
        <v>95</v>
      </c>
      <c r="T103" s="1" t="s">
        <v>62</v>
      </c>
    </row>
    <row r="104" spans="1:20" x14ac:dyDescent="0.25">
      <c r="A104" t="s">
        <v>95</v>
      </c>
      <c r="B104" t="s">
        <v>62</v>
      </c>
      <c r="C104" t="s">
        <v>27</v>
      </c>
      <c r="D104" t="s">
        <v>28</v>
      </c>
      <c r="E104" t="s">
        <v>29</v>
      </c>
      <c r="F104" t="s">
        <v>32</v>
      </c>
      <c r="G104" t="s">
        <v>62</v>
      </c>
      <c r="H104" t="s">
        <v>62</v>
      </c>
      <c r="I104" t="s">
        <v>62</v>
      </c>
      <c r="J104" t="s">
        <v>95</v>
      </c>
      <c r="K104" t="s">
        <v>62</v>
      </c>
      <c r="L104" t="s">
        <v>62</v>
      </c>
      <c r="M104" t="s">
        <v>62</v>
      </c>
      <c r="N104" t="s">
        <v>95</v>
      </c>
      <c r="O104" t="s">
        <v>62</v>
      </c>
      <c r="P104" t="s">
        <v>62</v>
      </c>
      <c r="Q104" t="s">
        <v>95</v>
      </c>
      <c r="R104" t="s">
        <v>95</v>
      </c>
      <c r="S104" t="s">
        <v>95</v>
      </c>
      <c r="T104" s="1" t="s">
        <v>62</v>
      </c>
    </row>
    <row r="105" spans="1:20" x14ac:dyDescent="0.25">
      <c r="A105" t="s">
        <v>95</v>
      </c>
      <c r="B105" t="s">
        <v>62</v>
      </c>
      <c r="C105" t="s">
        <v>27</v>
      </c>
      <c r="D105" t="s">
        <v>28</v>
      </c>
      <c r="E105" t="s">
        <v>34</v>
      </c>
      <c r="F105" t="s">
        <v>32</v>
      </c>
      <c r="G105" t="s">
        <v>62</v>
      </c>
      <c r="H105" t="s">
        <v>62</v>
      </c>
      <c r="I105" t="s">
        <v>62</v>
      </c>
      <c r="J105" t="s">
        <v>95</v>
      </c>
      <c r="K105" t="s">
        <v>62</v>
      </c>
      <c r="L105" t="s">
        <v>62</v>
      </c>
      <c r="M105" t="s">
        <v>62</v>
      </c>
      <c r="N105" t="s">
        <v>62</v>
      </c>
      <c r="O105" t="s">
        <v>95</v>
      </c>
      <c r="P105" t="s">
        <v>62</v>
      </c>
      <c r="Q105" t="s">
        <v>95</v>
      </c>
      <c r="R105" t="s">
        <v>95</v>
      </c>
      <c r="S105" t="s">
        <v>95</v>
      </c>
      <c r="T105" t="s">
        <v>62</v>
      </c>
    </row>
    <row r="106" spans="1:20" x14ac:dyDescent="0.25">
      <c r="A106" t="s">
        <v>95</v>
      </c>
      <c r="B106" t="s">
        <v>62</v>
      </c>
      <c r="C106" t="s">
        <v>27</v>
      </c>
      <c r="D106" t="s">
        <v>28</v>
      </c>
      <c r="E106" t="s">
        <v>34</v>
      </c>
      <c r="F106" t="s">
        <v>32</v>
      </c>
      <c r="G106" t="s">
        <v>62</v>
      </c>
      <c r="H106" t="s">
        <v>62</v>
      </c>
      <c r="I106" t="s">
        <v>62</v>
      </c>
      <c r="J106" t="s">
        <v>95</v>
      </c>
      <c r="K106" t="s">
        <v>62</v>
      </c>
      <c r="L106" t="s">
        <v>62</v>
      </c>
      <c r="M106" t="s">
        <v>62</v>
      </c>
      <c r="N106" t="s">
        <v>62</v>
      </c>
      <c r="O106" t="s">
        <v>95</v>
      </c>
      <c r="P106" t="s">
        <v>62</v>
      </c>
      <c r="Q106" t="s">
        <v>95</v>
      </c>
      <c r="R106" t="s">
        <v>95</v>
      </c>
      <c r="S106" t="s">
        <v>95</v>
      </c>
      <c r="T106" s="1" t="s">
        <v>62</v>
      </c>
    </row>
    <row r="107" spans="1:20" x14ac:dyDescent="0.25">
      <c r="A107" t="s">
        <v>62</v>
      </c>
      <c r="B107" t="s">
        <v>62</v>
      </c>
      <c r="C107" t="s">
        <v>27</v>
      </c>
      <c r="D107" t="s">
        <v>28</v>
      </c>
      <c r="E107" t="s">
        <v>29</v>
      </c>
      <c r="F107" t="s">
        <v>32</v>
      </c>
      <c r="G107" t="s">
        <v>95</v>
      </c>
      <c r="H107" t="s">
        <v>95</v>
      </c>
      <c r="I107" t="s">
        <v>62</v>
      </c>
      <c r="J107" t="s">
        <v>95</v>
      </c>
      <c r="K107" t="s">
        <v>62</v>
      </c>
      <c r="L107" t="s">
        <v>95</v>
      </c>
      <c r="M107" t="s">
        <v>62</v>
      </c>
      <c r="N107" t="s">
        <v>62</v>
      </c>
      <c r="O107" t="s">
        <v>62</v>
      </c>
      <c r="P107" t="s">
        <v>62</v>
      </c>
      <c r="Q107" t="s">
        <v>62</v>
      </c>
      <c r="R107" t="s">
        <v>95</v>
      </c>
      <c r="S107" t="s">
        <v>95</v>
      </c>
      <c r="T107" s="1" t="s">
        <v>62</v>
      </c>
    </row>
    <row r="108" spans="1:20" x14ac:dyDescent="0.25">
      <c r="A108" t="s">
        <v>95</v>
      </c>
      <c r="B108" t="s">
        <v>95</v>
      </c>
      <c r="C108" t="s">
        <v>27</v>
      </c>
      <c r="D108" t="s">
        <v>28</v>
      </c>
      <c r="E108" t="s">
        <v>34</v>
      </c>
      <c r="F108" t="s">
        <v>32</v>
      </c>
      <c r="G108" t="s">
        <v>62</v>
      </c>
      <c r="H108" t="s">
        <v>62</v>
      </c>
      <c r="I108" t="s">
        <v>62</v>
      </c>
      <c r="J108" t="s">
        <v>62</v>
      </c>
      <c r="K108" t="s">
        <v>62</v>
      </c>
      <c r="L108" t="s">
        <v>62</v>
      </c>
      <c r="M108" t="s">
        <v>62</v>
      </c>
      <c r="N108" t="s">
        <v>62</v>
      </c>
      <c r="O108" t="s">
        <v>95</v>
      </c>
      <c r="P108" t="s">
        <v>95</v>
      </c>
      <c r="Q108" t="s">
        <v>95</v>
      </c>
      <c r="R108" t="s">
        <v>62</v>
      </c>
      <c r="S108" t="s">
        <v>62</v>
      </c>
      <c r="T108" s="1" t="s">
        <v>62</v>
      </c>
    </row>
    <row r="109" spans="1:20" x14ac:dyDescent="0.25">
      <c r="A109" t="s">
        <v>95</v>
      </c>
      <c r="B109" t="s">
        <v>95</v>
      </c>
      <c r="C109" t="s">
        <v>27</v>
      </c>
      <c r="D109" t="s">
        <v>28</v>
      </c>
      <c r="E109" t="s">
        <v>34</v>
      </c>
      <c r="F109" t="s">
        <v>32</v>
      </c>
      <c r="G109" t="s">
        <v>62</v>
      </c>
      <c r="H109" t="s">
        <v>62</v>
      </c>
      <c r="I109" t="s">
        <v>62</v>
      </c>
      <c r="J109" t="s">
        <v>62</v>
      </c>
      <c r="K109" t="s">
        <v>62</v>
      </c>
      <c r="L109" t="s">
        <v>62</v>
      </c>
      <c r="M109" t="s">
        <v>62</v>
      </c>
      <c r="N109" t="s">
        <v>95</v>
      </c>
      <c r="O109" t="s">
        <v>95</v>
      </c>
      <c r="P109" t="s">
        <v>62</v>
      </c>
      <c r="Q109" t="s">
        <v>95</v>
      </c>
      <c r="R109" t="s">
        <v>95</v>
      </c>
      <c r="S109" t="s">
        <v>95</v>
      </c>
      <c r="T109" s="1" t="s">
        <v>62</v>
      </c>
    </row>
    <row r="110" spans="1:20" x14ac:dyDescent="0.25">
      <c r="A110" t="s">
        <v>95</v>
      </c>
      <c r="B110" t="s">
        <v>95</v>
      </c>
      <c r="C110" t="s">
        <v>52</v>
      </c>
      <c r="D110" t="s">
        <v>28</v>
      </c>
      <c r="E110" t="s">
        <v>34</v>
      </c>
      <c r="F110" t="s">
        <v>32</v>
      </c>
      <c r="G110" t="s">
        <v>62</v>
      </c>
      <c r="H110" t="s">
        <v>62</v>
      </c>
      <c r="I110" t="s">
        <v>62</v>
      </c>
      <c r="J110" t="s">
        <v>62</v>
      </c>
      <c r="K110" t="s">
        <v>62</v>
      </c>
      <c r="L110" t="s">
        <v>62</v>
      </c>
      <c r="M110" t="s">
        <v>62</v>
      </c>
      <c r="N110" t="s">
        <v>62</v>
      </c>
      <c r="O110" t="s">
        <v>62</v>
      </c>
      <c r="P110" t="s">
        <v>95</v>
      </c>
      <c r="Q110" t="s">
        <v>95</v>
      </c>
      <c r="R110" t="s">
        <v>62</v>
      </c>
      <c r="S110" t="s">
        <v>62</v>
      </c>
      <c r="T110" s="1" t="s">
        <v>62</v>
      </c>
    </row>
    <row r="111" spans="1:20" x14ac:dyDescent="0.25">
      <c r="A111" t="s">
        <v>95</v>
      </c>
      <c r="B111" t="s">
        <v>95</v>
      </c>
      <c r="C111" t="s">
        <v>52</v>
      </c>
      <c r="D111" t="s">
        <v>28</v>
      </c>
      <c r="E111" t="s">
        <v>29</v>
      </c>
      <c r="F111" t="s">
        <v>32</v>
      </c>
      <c r="G111" t="s">
        <v>62</v>
      </c>
      <c r="H111" t="s">
        <v>62</v>
      </c>
      <c r="I111" t="s">
        <v>62</v>
      </c>
      <c r="J111" t="s">
        <v>62</v>
      </c>
      <c r="K111" t="s">
        <v>62</v>
      </c>
      <c r="L111" t="s">
        <v>62</v>
      </c>
      <c r="M111" t="s">
        <v>62</v>
      </c>
      <c r="N111" t="s">
        <v>62</v>
      </c>
      <c r="O111" t="s">
        <v>62</v>
      </c>
      <c r="P111" t="s">
        <v>95</v>
      </c>
      <c r="Q111" t="s">
        <v>95</v>
      </c>
      <c r="R111" t="s">
        <v>62</v>
      </c>
      <c r="S111" t="s">
        <v>62</v>
      </c>
      <c r="T111" t="s">
        <v>62</v>
      </c>
    </row>
    <row r="112" spans="1:20" x14ac:dyDescent="0.25">
      <c r="A112" t="s">
        <v>95</v>
      </c>
      <c r="B112" t="s">
        <v>95</v>
      </c>
      <c r="C112" t="s">
        <v>52</v>
      </c>
      <c r="D112" t="s">
        <v>28</v>
      </c>
      <c r="E112" t="s">
        <v>34</v>
      </c>
      <c r="F112" t="s">
        <v>32</v>
      </c>
      <c r="G112" t="s">
        <v>62</v>
      </c>
      <c r="H112" t="s">
        <v>62</v>
      </c>
      <c r="I112" t="s">
        <v>62</v>
      </c>
      <c r="J112" t="s">
        <v>62</v>
      </c>
      <c r="K112" t="s">
        <v>62</v>
      </c>
      <c r="L112" t="s">
        <v>62</v>
      </c>
      <c r="M112" t="s">
        <v>62</v>
      </c>
      <c r="N112" t="s">
        <v>62</v>
      </c>
      <c r="O112" t="s">
        <v>62</v>
      </c>
      <c r="P112" t="s">
        <v>95</v>
      </c>
      <c r="Q112" t="s">
        <v>95</v>
      </c>
      <c r="R112" t="s">
        <v>62</v>
      </c>
      <c r="S112" t="s">
        <v>62</v>
      </c>
      <c r="T112" t="s">
        <v>62</v>
      </c>
    </row>
    <row r="113" spans="1:20" x14ac:dyDescent="0.25">
      <c r="A113" t="s">
        <v>62</v>
      </c>
      <c r="B113" t="s">
        <v>62</v>
      </c>
      <c r="C113" t="s">
        <v>27</v>
      </c>
      <c r="D113" t="s">
        <v>28</v>
      </c>
      <c r="E113" t="s">
        <v>29</v>
      </c>
      <c r="F113" t="s">
        <v>32</v>
      </c>
      <c r="G113" t="s">
        <v>95</v>
      </c>
      <c r="H113" t="s">
        <v>62</v>
      </c>
      <c r="I113" t="s">
        <v>62</v>
      </c>
      <c r="J113" t="s">
        <v>95</v>
      </c>
      <c r="K113" t="s">
        <v>62</v>
      </c>
      <c r="L113" t="s">
        <v>62</v>
      </c>
      <c r="M113" t="s">
        <v>62</v>
      </c>
      <c r="N113" t="s">
        <v>95</v>
      </c>
      <c r="O113" t="s">
        <v>95</v>
      </c>
      <c r="P113" t="s">
        <v>62</v>
      </c>
      <c r="Q113" t="s">
        <v>95</v>
      </c>
      <c r="R113" t="s">
        <v>95</v>
      </c>
      <c r="S113" t="s">
        <v>95</v>
      </c>
      <c r="T113" s="1" t="s">
        <v>62</v>
      </c>
    </row>
    <row r="114" spans="1:20" x14ac:dyDescent="0.25">
      <c r="A114" t="s">
        <v>62</v>
      </c>
      <c r="B114" t="s">
        <v>62</v>
      </c>
      <c r="C114" t="s">
        <v>27</v>
      </c>
      <c r="D114" t="s">
        <v>28</v>
      </c>
      <c r="E114" t="s">
        <v>29</v>
      </c>
      <c r="F114" t="s">
        <v>32</v>
      </c>
      <c r="G114" t="s">
        <v>62</v>
      </c>
      <c r="H114" t="s">
        <v>62</v>
      </c>
      <c r="I114" t="s">
        <v>62</v>
      </c>
      <c r="J114" t="s">
        <v>62</v>
      </c>
      <c r="K114" t="s">
        <v>62</v>
      </c>
      <c r="L114" t="s">
        <v>62</v>
      </c>
      <c r="M114" t="s">
        <v>62</v>
      </c>
      <c r="N114" t="s">
        <v>62</v>
      </c>
      <c r="O114" t="s">
        <v>95</v>
      </c>
      <c r="P114" t="s">
        <v>62</v>
      </c>
      <c r="Q114" t="s">
        <v>95</v>
      </c>
      <c r="R114" t="s">
        <v>95</v>
      </c>
      <c r="S114" t="s">
        <v>95</v>
      </c>
      <c r="T114" s="1" t="s">
        <v>62</v>
      </c>
    </row>
    <row r="115" spans="1:20" x14ac:dyDescent="0.25">
      <c r="A115" t="s">
        <v>95</v>
      </c>
      <c r="B115" t="s">
        <v>95</v>
      </c>
      <c r="C115" t="s">
        <v>52</v>
      </c>
      <c r="D115" t="s">
        <v>53</v>
      </c>
      <c r="E115" t="s">
        <v>29</v>
      </c>
      <c r="F115" t="s">
        <v>32</v>
      </c>
      <c r="G115" t="s">
        <v>62</v>
      </c>
      <c r="H115" t="s">
        <v>62</v>
      </c>
      <c r="I115" t="s">
        <v>62</v>
      </c>
      <c r="J115" t="s">
        <v>62</v>
      </c>
      <c r="K115" t="s">
        <v>62</v>
      </c>
      <c r="L115" t="s">
        <v>62</v>
      </c>
      <c r="M115" t="s">
        <v>62</v>
      </c>
      <c r="N115" t="s">
        <v>62</v>
      </c>
      <c r="O115" t="s">
        <v>62</v>
      </c>
      <c r="P115" t="s">
        <v>62</v>
      </c>
      <c r="Q115" t="s">
        <v>95</v>
      </c>
      <c r="R115" t="s">
        <v>95</v>
      </c>
      <c r="S115" t="s">
        <v>95</v>
      </c>
      <c r="T115" s="1" t="s">
        <v>62</v>
      </c>
    </row>
    <row r="116" spans="1:20" x14ac:dyDescent="0.25">
      <c r="A116" t="s">
        <v>95</v>
      </c>
      <c r="B116" t="s">
        <v>62</v>
      </c>
      <c r="C116" t="s">
        <v>27</v>
      </c>
      <c r="D116" t="s">
        <v>28</v>
      </c>
      <c r="E116" t="s">
        <v>34</v>
      </c>
      <c r="F116" t="s">
        <v>32</v>
      </c>
      <c r="G116" t="s">
        <v>62</v>
      </c>
      <c r="H116" t="s">
        <v>62</v>
      </c>
      <c r="I116" t="s">
        <v>62</v>
      </c>
      <c r="J116" t="s">
        <v>62</v>
      </c>
      <c r="K116" t="s">
        <v>62</v>
      </c>
      <c r="L116" t="s">
        <v>62</v>
      </c>
      <c r="M116" t="s">
        <v>62</v>
      </c>
      <c r="N116" t="s">
        <v>62</v>
      </c>
      <c r="O116" t="s">
        <v>95</v>
      </c>
      <c r="P116" t="s">
        <v>62</v>
      </c>
      <c r="Q116" t="s">
        <v>95</v>
      </c>
      <c r="R116" t="s">
        <v>95</v>
      </c>
      <c r="S116" t="s">
        <v>95</v>
      </c>
      <c r="T116" s="1" t="s">
        <v>62</v>
      </c>
    </row>
    <row r="117" spans="1:20" x14ac:dyDescent="0.25">
      <c r="A117" t="s">
        <v>95</v>
      </c>
      <c r="B117" t="s">
        <v>95</v>
      </c>
      <c r="C117" t="s">
        <v>27</v>
      </c>
      <c r="D117" t="s">
        <v>28</v>
      </c>
      <c r="E117" t="s">
        <v>34</v>
      </c>
      <c r="F117" t="s">
        <v>32</v>
      </c>
      <c r="G117" t="s">
        <v>62</v>
      </c>
      <c r="H117" t="s">
        <v>62</v>
      </c>
      <c r="I117" t="s">
        <v>62</v>
      </c>
      <c r="J117" t="s">
        <v>62</v>
      </c>
      <c r="K117" t="s">
        <v>62</v>
      </c>
      <c r="L117" t="s">
        <v>62</v>
      </c>
      <c r="M117" t="s">
        <v>62</v>
      </c>
      <c r="N117" t="s">
        <v>95</v>
      </c>
      <c r="O117" t="s">
        <v>95</v>
      </c>
      <c r="P117" t="s">
        <v>62</v>
      </c>
      <c r="Q117" t="s">
        <v>95</v>
      </c>
      <c r="R117" t="s">
        <v>95</v>
      </c>
      <c r="S117" t="s">
        <v>95</v>
      </c>
      <c r="T117" s="1" t="s">
        <v>62</v>
      </c>
    </row>
    <row r="118" spans="1:20" x14ac:dyDescent="0.25">
      <c r="A118" t="s">
        <v>95</v>
      </c>
      <c r="B118" t="s">
        <v>95</v>
      </c>
      <c r="C118" t="s">
        <v>52</v>
      </c>
      <c r="D118" t="s">
        <v>53</v>
      </c>
      <c r="E118" t="s">
        <v>34</v>
      </c>
      <c r="F118" t="s">
        <v>32</v>
      </c>
      <c r="G118" t="s">
        <v>62</v>
      </c>
      <c r="H118" t="s">
        <v>62</v>
      </c>
      <c r="I118" t="s">
        <v>62</v>
      </c>
      <c r="J118" t="s">
        <v>62</v>
      </c>
      <c r="K118" t="s">
        <v>62</v>
      </c>
      <c r="L118" t="s">
        <v>62</v>
      </c>
      <c r="M118" t="s">
        <v>62</v>
      </c>
      <c r="N118" t="s">
        <v>62</v>
      </c>
      <c r="O118" t="s">
        <v>62</v>
      </c>
      <c r="P118" t="s">
        <v>62</v>
      </c>
      <c r="Q118" t="s">
        <v>95</v>
      </c>
      <c r="R118" t="s">
        <v>95</v>
      </c>
      <c r="S118" t="s">
        <v>95</v>
      </c>
      <c r="T118" s="1" t="s">
        <v>62</v>
      </c>
    </row>
    <row r="119" spans="1:20" x14ac:dyDescent="0.25">
      <c r="A119" t="s">
        <v>95</v>
      </c>
      <c r="B119" t="s">
        <v>95</v>
      </c>
      <c r="C119" t="s">
        <v>52</v>
      </c>
      <c r="D119" t="s">
        <v>53</v>
      </c>
      <c r="E119" t="s">
        <v>34</v>
      </c>
      <c r="F119" t="s">
        <v>32</v>
      </c>
      <c r="G119" t="s">
        <v>62</v>
      </c>
      <c r="H119" t="s">
        <v>62</v>
      </c>
      <c r="I119" t="s">
        <v>62</v>
      </c>
      <c r="J119" t="s">
        <v>62</v>
      </c>
      <c r="K119" t="s">
        <v>62</v>
      </c>
      <c r="L119" t="s">
        <v>62</v>
      </c>
      <c r="M119" t="s">
        <v>62</v>
      </c>
      <c r="N119" t="s">
        <v>62</v>
      </c>
      <c r="O119" t="s">
        <v>62</v>
      </c>
      <c r="P119" t="s">
        <v>62</v>
      </c>
      <c r="Q119" t="s">
        <v>95</v>
      </c>
      <c r="R119" t="s">
        <v>95</v>
      </c>
      <c r="S119" t="s">
        <v>95</v>
      </c>
      <c r="T119" t="s">
        <v>62</v>
      </c>
    </row>
    <row r="120" spans="1:20" x14ac:dyDescent="0.25">
      <c r="A120" t="s">
        <v>95</v>
      </c>
      <c r="B120" t="s">
        <v>95</v>
      </c>
      <c r="C120" t="s">
        <v>52</v>
      </c>
      <c r="D120" t="s">
        <v>53</v>
      </c>
      <c r="E120" t="s">
        <v>34</v>
      </c>
      <c r="F120" t="s">
        <v>32</v>
      </c>
      <c r="G120" t="s">
        <v>62</v>
      </c>
      <c r="H120" t="s">
        <v>62</v>
      </c>
      <c r="I120" t="s">
        <v>62</v>
      </c>
      <c r="J120" t="s">
        <v>62</v>
      </c>
      <c r="K120" t="s">
        <v>62</v>
      </c>
      <c r="L120" t="s">
        <v>62</v>
      </c>
      <c r="M120" t="s">
        <v>62</v>
      </c>
      <c r="N120" t="s">
        <v>62</v>
      </c>
      <c r="O120" t="s">
        <v>62</v>
      </c>
      <c r="P120" t="s">
        <v>62</v>
      </c>
      <c r="Q120" t="s">
        <v>95</v>
      </c>
      <c r="R120" t="s">
        <v>95</v>
      </c>
      <c r="S120" t="s">
        <v>95</v>
      </c>
      <c r="T120" t="s">
        <v>62</v>
      </c>
    </row>
    <row r="121" spans="1:20" x14ac:dyDescent="0.25">
      <c r="A121" t="s">
        <v>62</v>
      </c>
      <c r="B121" t="s">
        <v>62</v>
      </c>
      <c r="C121" t="s">
        <v>27</v>
      </c>
      <c r="D121" t="s">
        <v>53</v>
      </c>
      <c r="E121" t="s">
        <v>29</v>
      </c>
      <c r="F121" t="s">
        <v>32</v>
      </c>
      <c r="G121" t="s">
        <v>62</v>
      </c>
      <c r="H121" t="s">
        <v>62</v>
      </c>
      <c r="I121" t="s">
        <v>62</v>
      </c>
      <c r="J121" t="s">
        <v>62</v>
      </c>
      <c r="K121" t="s">
        <v>62</v>
      </c>
      <c r="L121" t="s">
        <v>62</v>
      </c>
      <c r="M121" t="s">
        <v>62</v>
      </c>
      <c r="N121" t="s">
        <v>95</v>
      </c>
      <c r="O121" t="s">
        <v>95</v>
      </c>
      <c r="P121" t="s">
        <v>62</v>
      </c>
      <c r="Q121" t="s">
        <v>95</v>
      </c>
      <c r="R121" t="s">
        <v>95</v>
      </c>
      <c r="S121" t="s">
        <v>95</v>
      </c>
      <c r="T121" t="s">
        <v>62</v>
      </c>
    </row>
    <row r="122" spans="1:20" x14ac:dyDescent="0.25">
      <c r="A122" t="s">
        <v>62</v>
      </c>
      <c r="B122" s="1" t="s">
        <v>62</v>
      </c>
      <c r="C122" t="s">
        <v>27</v>
      </c>
      <c r="D122" t="s">
        <v>53</v>
      </c>
      <c r="E122" t="s">
        <v>29</v>
      </c>
      <c r="F122" t="s">
        <v>32</v>
      </c>
      <c r="G122" t="s">
        <v>95</v>
      </c>
      <c r="H122" t="s">
        <v>62</v>
      </c>
      <c r="I122" t="s">
        <v>62</v>
      </c>
      <c r="J122" t="s">
        <v>95</v>
      </c>
      <c r="K122" t="s">
        <v>62</v>
      </c>
      <c r="L122" t="s">
        <v>62</v>
      </c>
      <c r="M122" t="s">
        <v>62</v>
      </c>
      <c r="N122" t="s">
        <v>62</v>
      </c>
      <c r="O122" t="s">
        <v>95</v>
      </c>
      <c r="P122" t="s">
        <v>62</v>
      </c>
      <c r="Q122" t="s">
        <v>95</v>
      </c>
      <c r="R122" t="s">
        <v>95</v>
      </c>
      <c r="S122" t="s">
        <v>95</v>
      </c>
      <c r="T122" s="1" t="s">
        <v>62</v>
      </c>
    </row>
    <row r="123" spans="1:20" x14ac:dyDescent="0.25">
      <c r="A123" t="s">
        <v>62</v>
      </c>
      <c r="B123" t="s">
        <v>62</v>
      </c>
      <c r="C123" t="s">
        <v>27</v>
      </c>
      <c r="D123" t="s">
        <v>53</v>
      </c>
      <c r="E123" t="s">
        <v>29</v>
      </c>
      <c r="F123" t="s">
        <v>32</v>
      </c>
      <c r="G123" t="s">
        <v>95</v>
      </c>
      <c r="H123" t="s">
        <v>62</v>
      </c>
      <c r="I123" t="s">
        <v>62</v>
      </c>
      <c r="J123" t="s">
        <v>95</v>
      </c>
      <c r="K123" t="s">
        <v>62</v>
      </c>
      <c r="L123" t="s">
        <v>62</v>
      </c>
      <c r="M123" t="s">
        <v>62</v>
      </c>
      <c r="N123" t="s">
        <v>62</v>
      </c>
      <c r="O123" t="s">
        <v>95</v>
      </c>
      <c r="P123" t="s">
        <v>62</v>
      </c>
      <c r="Q123" t="s">
        <v>95</v>
      </c>
      <c r="R123" t="s">
        <v>95</v>
      </c>
      <c r="S123" t="s">
        <v>95</v>
      </c>
      <c r="T123" t="s">
        <v>62</v>
      </c>
    </row>
    <row r="124" spans="1:20" x14ac:dyDescent="0.25">
      <c r="A124" t="s">
        <v>62</v>
      </c>
      <c r="B124" t="s">
        <v>62</v>
      </c>
      <c r="C124" t="s">
        <v>27</v>
      </c>
      <c r="D124" t="s">
        <v>53</v>
      </c>
      <c r="E124" t="s">
        <v>29</v>
      </c>
      <c r="F124" t="s">
        <v>32</v>
      </c>
      <c r="G124" t="s">
        <v>95</v>
      </c>
      <c r="H124" t="s">
        <v>62</v>
      </c>
      <c r="I124" t="s">
        <v>62</v>
      </c>
      <c r="J124" t="s">
        <v>95</v>
      </c>
      <c r="K124" t="s">
        <v>62</v>
      </c>
      <c r="L124" t="s">
        <v>62</v>
      </c>
      <c r="M124" t="s">
        <v>62</v>
      </c>
      <c r="N124" t="s">
        <v>62</v>
      </c>
      <c r="O124" t="s">
        <v>95</v>
      </c>
      <c r="P124" t="s">
        <v>62</v>
      </c>
      <c r="Q124" t="s">
        <v>95</v>
      </c>
      <c r="R124" t="s">
        <v>95</v>
      </c>
      <c r="S124" t="s">
        <v>95</v>
      </c>
      <c r="T124" t="s">
        <v>62</v>
      </c>
    </row>
    <row r="125" spans="1:20" x14ac:dyDescent="0.25">
      <c r="A125" t="s">
        <v>62</v>
      </c>
      <c r="B125" t="s">
        <v>62</v>
      </c>
      <c r="C125" t="s">
        <v>27</v>
      </c>
      <c r="D125" t="s">
        <v>53</v>
      </c>
      <c r="E125" t="s">
        <v>29</v>
      </c>
      <c r="F125" t="s">
        <v>32</v>
      </c>
      <c r="G125" t="s">
        <v>95</v>
      </c>
      <c r="H125" t="s">
        <v>95</v>
      </c>
      <c r="I125" t="s">
        <v>62</v>
      </c>
      <c r="J125" t="s">
        <v>95</v>
      </c>
      <c r="K125" t="s">
        <v>62</v>
      </c>
      <c r="L125" t="s">
        <v>62</v>
      </c>
      <c r="M125" t="s">
        <v>62</v>
      </c>
      <c r="N125" t="s">
        <v>95</v>
      </c>
      <c r="O125" t="s">
        <v>95</v>
      </c>
      <c r="P125" t="s">
        <v>62</v>
      </c>
      <c r="Q125" t="s">
        <v>62</v>
      </c>
      <c r="R125" t="s">
        <v>95</v>
      </c>
      <c r="S125" t="s">
        <v>95</v>
      </c>
      <c r="T125" t="s">
        <v>62</v>
      </c>
    </row>
    <row r="126" spans="1:20" x14ac:dyDescent="0.25">
      <c r="A126" t="s">
        <v>62</v>
      </c>
      <c r="B126" t="s">
        <v>62</v>
      </c>
      <c r="C126" t="s">
        <v>27</v>
      </c>
      <c r="D126" t="s">
        <v>28</v>
      </c>
      <c r="E126" t="s">
        <v>29</v>
      </c>
      <c r="F126" t="s">
        <v>32</v>
      </c>
      <c r="G126" t="s">
        <v>95</v>
      </c>
      <c r="H126" t="s">
        <v>95</v>
      </c>
      <c r="I126" t="s">
        <v>62</v>
      </c>
      <c r="J126" t="s">
        <v>95</v>
      </c>
      <c r="K126" t="s">
        <v>62</v>
      </c>
      <c r="L126" t="s">
        <v>62</v>
      </c>
      <c r="M126" t="s">
        <v>62</v>
      </c>
      <c r="N126" t="s">
        <v>95</v>
      </c>
      <c r="O126" t="s">
        <v>62</v>
      </c>
      <c r="P126" t="s">
        <v>62</v>
      </c>
      <c r="Q126" t="s">
        <v>62</v>
      </c>
      <c r="R126" t="s">
        <v>95</v>
      </c>
      <c r="S126" t="s">
        <v>95</v>
      </c>
      <c r="T126" t="s">
        <v>62</v>
      </c>
    </row>
    <row r="127" spans="1:20" x14ac:dyDescent="0.25">
      <c r="A127" t="s">
        <v>62</v>
      </c>
      <c r="B127" t="s">
        <v>62</v>
      </c>
      <c r="C127" t="s">
        <v>27</v>
      </c>
      <c r="D127" t="s">
        <v>28</v>
      </c>
      <c r="E127" t="s">
        <v>29</v>
      </c>
      <c r="F127" t="s">
        <v>32</v>
      </c>
      <c r="G127" t="s">
        <v>62</v>
      </c>
      <c r="H127" t="s">
        <v>62</v>
      </c>
      <c r="I127" t="s">
        <v>62</v>
      </c>
      <c r="J127" t="s">
        <v>95</v>
      </c>
      <c r="K127" t="s">
        <v>62</v>
      </c>
      <c r="L127" t="s">
        <v>62</v>
      </c>
      <c r="M127" t="s">
        <v>62</v>
      </c>
      <c r="N127" t="s">
        <v>95</v>
      </c>
      <c r="O127" t="s">
        <v>62</v>
      </c>
      <c r="P127" t="s">
        <v>62</v>
      </c>
      <c r="Q127" t="s">
        <v>62</v>
      </c>
      <c r="R127" t="s">
        <v>95</v>
      </c>
      <c r="S127" t="s">
        <v>95</v>
      </c>
      <c r="T127" t="s">
        <v>62</v>
      </c>
    </row>
    <row r="128" spans="1:20" x14ac:dyDescent="0.25">
      <c r="A128" t="s">
        <v>95</v>
      </c>
      <c r="B128" t="s">
        <v>62</v>
      </c>
      <c r="C128" t="s">
        <v>27</v>
      </c>
      <c r="D128" t="s">
        <v>28</v>
      </c>
      <c r="E128" t="s">
        <v>34</v>
      </c>
      <c r="F128" t="s">
        <v>32</v>
      </c>
      <c r="G128" t="s">
        <v>62</v>
      </c>
      <c r="H128" t="s">
        <v>62</v>
      </c>
      <c r="I128" t="s">
        <v>62</v>
      </c>
      <c r="J128" t="s">
        <v>62</v>
      </c>
      <c r="K128" t="s">
        <v>62</v>
      </c>
      <c r="L128" t="s">
        <v>62</v>
      </c>
      <c r="M128" t="s">
        <v>62</v>
      </c>
      <c r="N128" t="s">
        <v>95</v>
      </c>
      <c r="O128" t="s">
        <v>62</v>
      </c>
      <c r="P128" t="s">
        <v>62</v>
      </c>
      <c r="Q128" t="s">
        <v>62</v>
      </c>
      <c r="R128" t="s">
        <v>95</v>
      </c>
      <c r="S128" t="s">
        <v>95</v>
      </c>
      <c r="T128" s="1" t="s">
        <v>62</v>
      </c>
    </row>
    <row r="129" spans="1:20" x14ac:dyDescent="0.25">
      <c r="A129" t="s">
        <v>95</v>
      </c>
      <c r="B129" t="s">
        <v>95</v>
      </c>
      <c r="C129" t="s">
        <v>27</v>
      </c>
      <c r="D129" t="s">
        <v>28</v>
      </c>
      <c r="E129" t="s">
        <v>34</v>
      </c>
      <c r="F129" t="s">
        <v>32</v>
      </c>
      <c r="G129" t="s">
        <v>62</v>
      </c>
      <c r="H129" t="s">
        <v>62</v>
      </c>
      <c r="I129" t="s">
        <v>62</v>
      </c>
      <c r="J129" t="s">
        <v>62</v>
      </c>
      <c r="K129" t="s">
        <v>62</v>
      </c>
      <c r="L129" t="s">
        <v>62</v>
      </c>
      <c r="M129" t="s">
        <v>62</v>
      </c>
      <c r="N129" t="s">
        <v>95</v>
      </c>
      <c r="O129" t="s">
        <v>62</v>
      </c>
      <c r="P129" t="s">
        <v>62</v>
      </c>
      <c r="Q129" t="s">
        <v>62</v>
      </c>
      <c r="R129" t="s">
        <v>95</v>
      </c>
      <c r="S129" t="s">
        <v>95</v>
      </c>
      <c r="T129" s="1" t="s">
        <v>62</v>
      </c>
    </row>
    <row r="130" spans="1:20" x14ac:dyDescent="0.25">
      <c r="A130" t="s">
        <v>95</v>
      </c>
      <c r="B130" t="s">
        <v>95</v>
      </c>
      <c r="C130" t="s">
        <v>27</v>
      </c>
      <c r="D130" t="s">
        <v>28</v>
      </c>
      <c r="E130" t="s">
        <v>34</v>
      </c>
      <c r="F130" t="s">
        <v>32</v>
      </c>
      <c r="G130" t="s">
        <v>62</v>
      </c>
      <c r="H130" t="s">
        <v>62</v>
      </c>
      <c r="I130" t="s">
        <v>62</v>
      </c>
      <c r="J130" t="s">
        <v>62</v>
      </c>
      <c r="K130" t="s">
        <v>62</v>
      </c>
      <c r="L130" t="s">
        <v>62</v>
      </c>
      <c r="M130" t="s">
        <v>62</v>
      </c>
      <c r="N130" t="s">
        <v>95</v>
      </c>
      <c r="O130" t="s">
        <v>62</v>
      </c>
      <c r="P130" t="s">
        <v>62</v>
      </c>
      <c r="Q130" t="s">
        <v>62</v>
      </c>
      <c r="R130" t="s">
        <v>95</v>
      </c>
      <c r="S130" t="s">
        <v>95</v>
      </c>
      <c r="T130" s="1" t="s">
        <v>62</v>
      </c>
    </row>
    <row r="131" spans="1:20" x14ac:dyDescent="0.25">
      <c r="A131" t="s">
        <v>95</v>
      </c>
      <c r="B131" t="s">
        <v>62</v>
      </c>
      <c r="C131" t="s">
        <v>27</v>
      </c>
      <c r="D131" t="s">
        <v>53</v>
      </c>
      <c r="E131" t="s">
        <v>34</v>
      </c>
      <c r="F131" t="s">
        <v>32</v>
      </c>
      <c r="G131" t="s">
        <v>62</v>
      </c>
      <c r="H131" t="s">
        <v>62</v>
      </c>
      <c r="I131" t="s">
        <v>62</v>
      </c>
      <c r="J131" t="s">
        <v>62</v>
      </c>
      <c r="K131" t="s">
        <v>62</v>
      </c>
      <c r="L131" t="s">
        <v>62</v>
      </c>
      <c r="M131" t="s">
        <v>62</v>
      </c>
      <c r="N131" t="s">
        <v>95</v>
      </c>
      <c r="O131" t="s">
        <v>95</v>
      </c>
      <c r="P131" t="s">
        <v>62</v>
      </c>
      <c r="Q131" t="s">
        <v>62</v>
      </c>
      <c r="R131" t="s">
        <v>95</v>
      </c>
      <c r="S131" t="s">
        <v>95</v>
      </c>
      <c r="T131" t="s">
        <v>62</v>
      </c>
    </row>
    <row r="132" spans="1:20" x14ac:dyDescent="0.25">
      <c r="A132" t="s">
        <v>95</v>
      </c>
      <c r="B132" t="s">
        <v>62</v>
      </c>
      <c r="C132" t="s">
        <v>27</v>
      </c>
      <c r="D132" t="s">
        <v>28</v>
      </c>
      <c r="E132" t="s">
        <v>34</v>
      </c>
      <c r="F132" t="s">
        <v>32</v>
      </c>
      <c r="G132" t="s">
        <v>62</v>
      </c>
      <c r="H132" t="s">
        <v>62</v>
      </c>
      <c r="I132" t="s">
        <v>62</v>
      </c>
      <c r="J132" t="s">
        <v>62</v>
      </c>
      <c r="K132" t="s">
        <v>62</v>
      </c>
      <c r="L132" t="s">
        <v>62</v>
      </c>
      <c r="M132" t="s">
        <v>62</v>
      </c>
      <c r="N132" t="s">
        <v>95</v>
      </c>
      <c r="O132" t="s">
        <v>95</v>
      </c>
      <c r="P132" t="s">
        <v>62</v>
      </c>
      <c r="Q132" t="s">
        <v>95</v>
      </c>
      <c r="R132" t="s">
        <v>95</v>
      </c>
      <c r="S132" t="s">
        <v>95</v>
      </c>
      <c r="T132" s="1" t="s">
        <v>62</v>
      </c>
    </row>
    <row r="133" spans="1:20" x14ac:dyDescent="0.25">
      <c r="A133" t="s">
        <v>95</v>
      </c>
      <c r="B133" t="s">
        <v>62</v>
      </c>
      <c r="C133" t="s">
        <v>27</v>
      </c>
      <c r="D133" t="s">
        <v>28</v>
      </c>
      <c r="E133" t="s">
        <v>34</v>
      </c>
      <c r="F133" t="s">
        <v>32</v>
      </c>
      <c r="G133" t="s">
        <v>62</v>
      </c>
      <c r="H133" t="s">
        <v>62</v>
      </c>
      <c r="I133" t="s">
        <v>62</v>
      </c>
      <c r="J133" t="s">
        <v>62</v>
      </c>
      <c r="K133" t="s">
        <v>62</v>
      </c>
      <c r="L133" t="s">
        <v>62</v>
      </c>
      <c r="M133" t="s">
        <v>62</v>
      </c>
      <c r="N133" t="s">
        <v>95</v>
      </c>
      <c r="O133" t="s">
        <v>95</v>
      </c>
      <c r="P133" t="s">
        <v>62</v>
      </c>
      <c r="Q133" t="s">
        <v>95</v>
      </c>
      <c r="R133" t="s">
        <v>95</v>
      </c>
      <c r="S133" t="s">
        <v>95</v>
      </c>
      <c r="T133" s="1" t="s">
        <v>62</v>
      </c>
    </row>
    <row r="134" spans="1:20" x14ac:dyDescent="0.25">
      <c r="A134" t="s">
        <v>95</v>
      </c>
      <c r="B134" t="s">
        <v>62</v>
      </c>
      <c r="C134" t="s">
        <v>27</v>
      </c>
      <c r="D134" t="s">
        <v>28</v>
      </c>
      <c r="E134" t="s">
        <v>34</v>
      </c>
      <c r="F134" t="s">
        <v>32</v>
      </c>
      <c r="G134" t="s">
        <v>62</v>
      </c>
      <c r="H134" t="s">
        <v>62</v>
      </c>
      <c r="I134" t="s">
        <v>62</v>
      </c>
      <c r="J134" t="s">
        <v>62</v>
      </c>
      <c r="K134" t="s">
        <v>62</v>
      </c>
      <c r="L134" t="s">
        <v>62</v>
      </c>
      <c r="M134" t="s">
        <v>62</v>
      </c>
      <c r="N134" t="s">
        <v>95</v>
      </c>
      <c r="O134" t="s">
        <v>95</v>
      </c>
      <c r="P134" t="s">
        <v>62</v>
      </c>
      <c r="Q134" t="s">
        <v>95</v>
      </c>
      <c r="R134" t="s">
        <v>95</v>
      </c>
      <c r="S134" t="s">
        <v>95</v>
      </c>
      <c r="T134" s="1" t="s">
        <v>62</v>
      </c>
    </row>
    <row r="135" spans="1:20" x14ac:dyDescent="0.25">
      <c r="A135" t="s">
        <v>95</v>
      </c>
      <c r="B135" t="s">
        <v>62</v>
      </c>
      <c r="C135" t="s">
        <v>52</v>
      </c>
      <c r="D135" t="s">
        <v>53</v>
      </c>
      <c r="E135" t="s">
        <v>34</v>
      </c>
      <c r="F135" t="s">
        <v>32</v>
      </c>
      <c r="G135" t="s">
        <v>62</v>
      </c>
      <c r="H135" t="s">
        <v>62</v>
      </c>
      <c r="I135" t="s">
        <v>62</v>
      </c>
      <c r="J135" t="s">
        <v>62</v>
      </c>
      <c r="K135" t="s">
        <v>62</v>
      </c>
      <c r="L135" t="s">
        <v>62</v>
      </c>
      <c r="M135" t="s">
        <v>62</v>
      </c>
      <c r="N135" t="s">
        <v>62</v>
      </c>
      <c r="O135" t="s">
        <v>62</v>
      </c>
      <c r="P135" t="s">
        <v>62</v>
      </c>
      <c r="Q135" t="s">
        <v>95</v>
      </c>
      <c r="R135" t="s">
        <v>62</v>
      </c>
      <c r="S135" t="s">
        <v>62</v>
      </c>
      <c r="T135" s="1" t="s">
        <v>62</v>
      </c>
    </row>
    <row r="136" spans="1:20" x14ac:dyDescent="0.25">
      <c r="A136" t="s">
        <v>95</v>
      </c>
      <c r="B136" t="s">
        <v>62</v>
      </c>
      <c r="C136" t="s">
        <v>52</v>
      </c>
      <c r="D136" t="s">
        <v>53</v>
      </c>
      <c r="E136" t="s">
        <v>34</v>
      </c>
      <c r="F136" t="s">
        <v>32</v>
      </c>
      <c r="G136" t="s">
        <v>62</v>
      </c>
      <c r="H136" t="s">
        <v>62</v>
      </c>
      <c r="I136" t="s">
        <v>62</v>
      </c>
      <c r="J136" t="s">
        <v>62</v>
      </c>
      <c r="K136" t="s">
        <v>62</v>
      </c>
      <c r="L136" t="s">
        <v>62</v>
      </c>
      <c r="M136" t="s">
        <v>62</v>
      </c>
      <c r="N136" t="s">
        <v>62</v>
      </c>
      <c r="O136" t="s">
        <v>62</v>
      </c>
      <c r="P136" t="s">
        <v>62</v>
      </c>
      <c r="Q136" t="s">
        <v>95</v>
      </c>
      <c r="R136" t="s">
        <v>62</v>
      </c>
      <c r="S136" t="s">
        <v>62</v>
      </c>
      <c r="T136" s="1" t="s">
        <v>62</v>
      </c>
    </row>
    <row r="137" spans="1:20" x14ac:dyDescent="0.25">
      <c r="A137" t="s">
        <v>95</v>
      </c>
      <c r="B137" t="s">
        <v>62</v>
      </c>
      <c r="C137" t="s">
        <v>52</v>
      </c>
      <c r="D137" t="s">
        <v>53</v>
      </c>
      <c r="E137" t="s">
        <v>34</v>
      </c>
      <c r="F137" t="s">
        <v>32</v>
      </c>
      <c r="G137" t="s">
        <v>62</v>
      </c>
      <c r="H137" t="s">
        <v>62</v>
      </c>
      <c r="I137" t="s">
        <v>62</v>
      </c>
      <c r="J137" t="s">
        <v>62</v>
      </c>
      <c r="K137" t="s">
        <v>62</v>
      </c>
      <c r="L137" t="s">
        <v>62</v>
      </c>
      <c r="M137" t="s">
        <v>62</v>
      </c>
      <c r="N137" t="s">
        <v>62</v>
      </c>
      <c r="O137" t="s">
        <v>62</v>
      </c>
      <c r="P137" t="s">
        <v>62</v>
      </c>
      <c r="Q137" t="s">
        <v>95</v>
      </c>
      <c r="R137" t="s">
        <v>62</v>
      </c>
      <c r="S137" t="s">
        <v>62</v>
      </c>
      <c r="T137" s="1" t="s">
        <v>62</v>
      </c>
    </row>
    <row r="138" spans="1:20" x14ac:dyDescent="0.25">
      <c r="A138" t="s">
        <v>95</v>
      </c>
      <c r="B138" t="s">
        <v>95</v>
      </c>
      <c r="C138" t="s">
        <v>27</v>
      </c>
      <c r="D138" t="s">
        <v>28</v>
      </c>
      <c r="E138" t="s">
        <v>34</v>
      </c>
      <c r="F138" t="s">
        <v>32</v>
      </c>
      <c r="G138" t="s">
        <v>62</v>
      </c>
      <c r="H138" t="s">
        <v>62</v>
      </c>
      <c r="I138" t="s">
        <v>62</v>
      </c>
      <c r="J138" t="s">
        <v>62</v>
      </c>
      <c r="K138" t="s">
        <v>62</v>
      </c>
      <c r="L138" t="s">
        <v>62</v>
      </c>
      <c r="M138" t="s">
        <v>62</v>
      </c>
      <c r="N138" t="s">
        <v>95</v>
      </c>
      <c r="O138" t="s">
        <v>95</v>
      </c>
      <c r="P138" t="s">
        <v>62</v>
      </c>
      <c r="Q138" t="s">
        <v>95</v>
      </c>
      <c r="R138" t="s">
        <v>95</v>
      </c>
      <c r="S138" t="s">
        <v>95</v>
      </c>
      <c r="T138" s="1" t="s">
        <v>62</v>
      </c>
    </row>
    <row r="139" spans="1:20" x14ac:dyDescent="0.25">
      <c r="A139" t="s">
        <v>95</v>
      </c>
      <c r="B139" t="s">
        <v>95</v>
      </c>
      <c r="C139" t="s">
        <v>27</v>
      </c>
      <c r="D139" t="s">
        <v>28</v>
      </c>
      <c r="E139" t="s">
        <v>34</v>
      </c>
      <c r="F139" t="s">
        <v>32</v>
      </c>
      <c r="G139" t="s">
        <v>62</v>
      </c>
      <c r="H139" t="s">
        <v>62</v>
      </c>
      <c r="I139" t="s">
        <v>62</v>
      </c>
      <c r="J139" t="s">
        <v>62</v>
      </c>
      <c r="K139" t="s">
        <v>62</v>
      </c>
      <c r="L139" t="s">
        <v>62</v>
      </c>
      <c r="M139" t="s">
        <v>62</v>
      </c>
      <c r="N139" t="s">
        <v>95</v>
      </c>
      <c r="O139" t="s">
        <v>95</v>
      </c>
      <c r="P139" t="s">
        <v>62</v>
      </c>
      <c r="Q139" t="s">
        <v>95</v>
      </c>
      <c r="R139" t="s">
        <v>95</v>
      </c>
      <c r="S139" t="s">
        <v>95</v>
      </c>
      <c r="T139" s="1" t="s">
        <v>62</v>
      </c>
    </row>
    <row r="140" spans="1:20" x14ac:dyDescent="0.25">
      <c r="A140" t="s">
        <v>95</v>
      </c>
      <c r="B140" t="s">
        <v>95</v>
      </c>
      <c r="C140" t="s">
        <v>52</v>
      </c>
      <c r="D140" t="s">
        <v>53</v>
      </c>
      <c r="E140" t="s">
        <v>34</v>
      </c>
      <c r="F140" t="s">
        <v>32</v>
      </c>
      <c r="G140" t="s">
        <v>62</v>
      </c>
      <c r="H140" t="s">
        <v>62</v>
      </c>
      <c r="I140" t="s">
        <v>62</v>
      </c>
      <c r="J140" t="s">
        <v>62</v>
      </c>
      <c r="K140" t="s">
        <v>62</v>
      </c>
      <c r="L140" t="s">
        <v>62</v>
      </c>
      <c r="M140" t="s">
        <v>62</v>
      </c>
      <c r="N140" t="s">
        <v>62</v>
      </c>
      <c r="O140" t="s">
        <v>62</v>
      </c>
      <c r="P140" t="s">
        <v>62</v>
      </c>
      <c r="Q140" t="s">
        <v>95</v>
      </c>
      <c r="R140" t="s">
        <v>62</v>
      </c>
      <c r="S140" t="s">
        <v>95</v>
      </c>
      <c r="T140" t="s">
        <v>62</v>
      </c>
    </row>
    <row r="141" spans="1:20" x14ac:dyDescent="0.25">
      <c r="A141" t="s">
        <v>95</v>
      </c>
      <c r="B141" t="s">
        <v>95</v>
      </c>
      <c r="C141" t="s">
        <v>52</v>
      </c>
      <c r="D141" t="s">
        <v>53</v>
      </c>
      <c r="E141" t="s">
        <v>34</v>
      </c>
      <c r="F141" t="s">
        <v>32</v>
      </c>
      <c r="G141" t="s">
        <v>62</v>
      </c>
      <c r="H141" t="s">
        <v>62</v>
      </c>
      <c r="I141" t="s">
        <v>62</v>
      </c>
      <c r="J141" t="s">
        <v>62</v>
      </c>
      <c r="K141" t="s">
        <v>62</v>
      </c>
      <c r="L141" t="s">
        <v>62</v>
      </c>
      <c r="M141" t="s">
        <v>62</v>
      </c>
      <c r="N141" t="s">
        <v>62</v>
      </c>
      <c r="O141" t="s">
        <v>62</v>
      </c>
      <c r="P141" t="s">
        <v>62</v>
      </c>
      <c r="Q141" t="s">
        <v>95</v>
      </c>
      <c r="R141" t="s">
        <v>62</v>
      </c>
      <c r="S141" t="s">
        <v>95</v>
      </c>
      <c r="T141" t="s">
        <v>62</v>
      </c>
    </row>
    <row r="142" spans="1:20" x14ac:dyDescent="0.25">
      <c r="A142" t="s">
        <v>62</v>
      </c>
      <c r="B142" t="s">
        <v>62</v>
      </c>
      <c r="C142" t="s">
        <v>27</v>
      </c>
      <c r="D142" t="s">
        <v>53</v>
      </c>
      <c r="E142" t="s">
        <v>29</v>
      </c>
      <c r="F142" t="s">
        <v>32</v>
      </c>
      <c r="G142" t="s">
        <v>95</v>
      </c>
      <c r="H142" t="s">
        <v>62</v>
      </c>
      <c r="I142" t="s">
        <v>62</v>
      </c>
      <c r="J142" t="s">
        <v>95</v>
      </c>
      <c r="K142" t="s">
        <v>62</v>
      </c>
      <c r="L142" t="s">
        <v>62</v>
      </c>
      <c r="M142" t="s">
        <v>62</v>
      </c>
      <c r="N142" t="s">
        <v>62</v>
      </c>
      <c r="O142" t="s">
        <v>95</v>
      </c>
      <c r="P142" t="s">
        <v>62</v>
      </c>
      <c r="Q142" t="s">
        <v>95</v>
      </c>
      <c r="R142" t="s">
        <v>95</v>
      </c>
      <c r="S142" t="s">
        <v>95</v>
      </c>
      <c r="T142" s="1" t="s">
        <v>62</v>
      </c>
    </row>
    <row r="143" spans="1:20" x14ac:dyDescent="0.25">
      <c r="A143" t="s">
        <v>95</v>
      </c>
      <c r="B143" t="s">
        <v>95</v>
      </c>
      <c r="C143" t="s">
        <v>27</v>
      </c>
      <c r="D143" t="s">
        <v>28</v>
      </c>
      <c r="E143" t="s">
        <v>34</v>
      </c>
      <c r="F143" t="s">
        <v>32</v>
      </c>
      <c r="G143" t="s">
        <v>62</v>
      </c>
      <c r="H143" t="s">
        <v>62</v>
      </c>
      <c r="I143" t="s">
        <v>95</v>
      </c>
      <c r="J143" t="s">
        <v>62</v>
      </c>
      <c r="K143" t="s">
        <v>62</v>
      </c>
      <c r="L143" t="s">
        <v>62</v>
      </c>
      <c r="M143" t="s">
        <v>62</v>
      </c>
      <c r="N143" t="s">
        <v>62</v>
      </c>
      <c r="O143" t="s">
        <v>95</v>
      </c>
      <c r="P143" t="s">
        <v>95</v>
      </c>
      <c r="Q143" t="s">
        <v>95</v>
      </c>
      <c r="R143" t="s">
        <v>62</v>
      </c>
      <c r="S143" t="s">
        <v>62</v>
      </c>
      <c r="T143" t="s">
        <v>95</v>
      </c>
    </row>
    <row r="144" spans="1:20" x14ac:dyDescent="0.25">
      <c r="A144" t="s">
        <v>62</v>
      </c>
      <c r="B144" t="s">
        <v>62</v>
      </c>
      <c r="C144" t="s">
        <v>27</v>
      </c>
      <c r="D144" t="s">
        <v>28</v>
      </c>
      <c r="E144" t="s">
        <v>29</v>
      </c>
      <c r="F144" t="s">
        <v>49</v>
      </c>
      <c r="G144" t="s">
        <v>95</v>
      </c>
      <c r="H144" t="s">
        <v>95</v>
      </c>
      <c r="I144" t="s">
        <v>95</v>
      </c>
      <c r="J144" t="s">
        <v>95</v>
      </c>
      <c r="K144" t="s">
        <v>62</v>
      </c>
      <c r="L144" t="s">
        <v>62</v>
      </c>
      <c r="M144" t="s">
        <v>62</v>
      </c>
      <c r="N144" t="s">
        <v>95</v>
      </c>
      <c r="O144" t="s">
        <v>62</v>
      </c>
      <c r="P144" t="s">
        <v>62</v>
      </c>
      <c r="Q144" t="s">
        <v>62</v>
      </c>
      <c r="R144" t="s">
        <v>95</v>
      </c>
      <c r="S144" t="s">
        <v>95</v>
      </c>
      <c r="T144" t="s">
        <v>62</v>
      </c>
    </row>
    <row r="145" spans="1:20" x14ac:dyDescent="0.25">
      <c r="A145" t="s">
        <v>62</v>
      </c>
      <c r="B145" t="s">
        <v>62</v>
      </c>
      <c r="C145" t="s">
        <v>27</v>
      </c>
      <c r="D145" t="s">
        <v>28</v>
      </c>
      <c r="E145" t="s">
        <v>29</v>
      </c>
      <c r="F145" t="s">
        <v>49</v>
      </c>
      <c r="G145" t="s">
        <v>95</v>
      </c>
      <c r="H145" t="s">
        <v>95</v>
      </c>
      <c r="I145" t="s">
        <v>95</v>
      </c>
      <c r="J145" t="s">
        <v>95</v>
      </c>
      <c r="K145" t="s">
        <v>62</v>
      </c>
      <c r="L145" t="s">
        <v>62</v>
      </c>
      <c r="M145" t="s">
        <v>62</v>
      </c>
      <c r="N145" t="s">
        <v>95</v>
      </c>
      <c r="O145" t="s">
        <v>62</v>
      </c>
      <c r="P145" t="s">
        <v>62</v>
      </c>
      <c r="Q145" t="s">
        <v>62</v>
      </c>
      <c r="R145" t="s">
        <v>95</v>
      </c>
      <c r="S145" t="s">
        <v>95</v>
      </c>
      <c r="T145" t="s">
        <v>62</v>
      </c>
    </row>
    <row r="146" spans="1:20" x14ac:dyDescent="0.25">
      <c r="A146" t="s">
        <v>62</v>
      </c>
      <c r="B146" t="s">
        <v>62</v>
      </c>
      <c r="C146" t="s">
        <v>27</v>
      </c>
      <c r="D146" t="s">
        <v>28</v>
      </c>
      <c r="E146" t="s">
        <v>29</v>
      </c>
      <c r="F146" t="s">
        <v>49</v>
      </c>
      <c r="G146" t="s">
        <v>95</v>
      </c>
      <c r="H146" t="s">
        <v>95</v>
      </c>
      <c r="I146" t="s">
        <v>95</v>
      </c>
      <c r="J146" t="s">
        <v>95</v>
      </c>
      <c r="K146" t="s">
        <v>62</v>
      </c>
      <c r="L146" t="s">
        <v>62</v>
      </c>
      <c r="M146" t="s">
        <v>62</v>
      </c>
      <c r="N146" t="s">
        <v>95</v>
      </c>
      <c r="O146" t="s">
        <v>62</v>
      </c>
      <c r="P146" t="s">
        <v>62</v>
      </c>
      <c r="Q146" t="s">
        <v>62</v>
      </c>
      <c r="R146" t="s">
        <v>95</v>
      </c>
      <c r="S146" t="s">
        <v>95</v>
      </c>
      <c r="T146" t="s">
        <v>62</v>
      </c>
    </row>
    <row r="147" spans="1:20" x14ac:dyDescent="0.25">
      <c r="A147" t="s">
        <v>62</v>
      </c>
      <c r="B147" t="s">
        <v>62</v>
      </c>
      <c r="C147" t="s">
        <v>27</v>
      </c>
      <c r="D147" t="s">
        <v>28</v>
      </c>
      <c r="E147" t="s">
        <v>29</v>
      </c>
      <c r="F147" t="s">
        <v>32</v>
      </c>
      <c r="G147" t="s">
        <v>95</v>
      </c>
      <c r="H147" t="s">
        <v>95</v>
      </c>
      <c r="I147" t="s">
        <v>62</v>
      </c>
      <c r="J147" t="s">
        <v>95</v>
      </c>
      <c r="K147" t="s">
        <v>62</v>
      </c>
      <c r="L147" t="s">
        <v>62</v>
      </c>
      <c r="M147" t="s">
        <v>62</v>
      </c>
      <c r="N147" t="s">
        <v>95</v>
      </c>
      <c r="O147" t="s">
        <v>62</v>
      </c>
      <c r="P147" t="s">
        <v>62</v>
      </c>
      <c r="Q147" t="s">
        <v>62</v>
      </c>
      <c r="R147" t="s">
        <v>95</v>
      </c>
      <c r="S147" t="s">
        <v>95</v>
      </c>
      <c r="T147" s="1" t="s">
        <v>62</v>
      </c>
    </row>
    <row r="148" spans="1:20" x14ac:dyDescent="0.25">
      <c r="A148" t="s">
        <v>62</v>
      </c>
      <c r="B148" t="s">
        <v>62</v>
      </c>
      <c r="C148" t="s">
        <v>27</v>
      </c>
      <c r="D148" t="s">
        <v>28</v>
      </c>
      <c r="E148" t="s">
        <v>29</v>
      </c>
      <c r="F148" t="s">
        <v>32</v>
      </c>
      <c r="G148" t="s">
        <v>62</v>
      </c>
      <c r="H148" t="s">
        <v>62</v>
      </c>
      <c r="I148" t="s">
        <v>62</v>
      </c>
      <c r="J148" t="s">
        <v>95</v>
      </c>
      <c r="K148" t="s">
        <v>62</v>
      </c>
      <c r="L148" t="s">
        <v>62</v>
      </c>
      <c r="M148" t="s">
        <v>62</v>
      </c>
      <c r="N148" t="s">
        <v>95</v>
      </c>
      <c r="O148" t="s">
        <v>62</v>
      </c>
      <c r="P148" t="s">
        <v>62</v>
      </c>
      <c r="Q148" t="s">
        <v>62</v>
      </c>
      <c r="R148" t="s">
        <v>95</v>
      </c>
      <c r="S148" t="s">
        <v>95</v>
      </c>
      <c r="T148" s="1" t="s">
        <v>62</v>
      </c>
    </row>
    <row r="149" spans="1:20" x14ac:dyDescent="0.25">
      <c r="A149" t="s">
        <v>62</v>
      </c>
      <c r="B149" t="s">
        <v>62</v>
      </c>
      <c r="C149" t="s">
        <v>27</v>
      </c>
      <c r="D149" t="s">
        <v>28</v>
      </c>
      <c r="E149" t="s">
        <v>29</v>
      </c>
      <c r="F149" t="s">
        <v>32</v>
      </c>
      <c r="G149" t="s">
        <v>95</v>
      </c>
      <c r="H149" t="s">
        <v>62</v>
      </c>
      <c r="I149" t="s">
        <v>62</v>
      </c>
      <c r="J149" t="s">
        <v>95</v>
      </c>
      <c r="K149" t="s">
        <v>62</v>
      </c>
      <c r="L149" t="s">
        <v>62</v>
      </c>
      <c r="M149" t="s">
        <v>62</v>
      </c>
      <c r="N149" t="s">
        <v>62</v>
      </c>
      <c r="O149" t="s">
        <v>95</v>
      </c>
      <c r="P149" t="s">
        <v>95</v>
      </c>
      <c r="Q149" t="s">
        <v>62</v>
      </c>
      <c r="R149" t="s">
        <v>95</v>
      </c>
      <c r="S149" t="s">
        <v>62</v>
      </c>
      <c r="T149" t="s">
        <v>95</v>
      </c>
    </row>
    <row r="150" spans="1:20" x14ac:dyDescent="0.25">
      <c r="A150" t="s">
        <v>95</v>
      </c>
      <c r="B150" t="s">
        <v>95</v>
      </c>
      <c r="C150" t="s">
        <v>27</v>
      </c>
      <c r="D150" t="s">
        <v>28</v>
      </c>
      <c r="E150" t="s">
        <v>34</v>
      </c>
      <c r="F150" t="s">
        <v>32</v>
      </c>
      <c r="G150" t="s">
        <v>95</v>
      </c>
      <c r="H150" t="s">
        <v>62</v>
      </c>
      <c r="I150" t="s">
        <v>62</v>
      </c>
      <c r="J150" t="s">
        <v>62</v>
      </c>
      <c r="K150" t="s">
        <v>62</v>
      </c>
      <c r="L150" t="s">
        <v>62</v>
      </c>
      <c r="M150" t="s">
        <v>62</v>
      </c>
      <c r="N150" t="s">
        <v>62</v>
      </c>
      <c r="O150" t="s">
        <v>95</v>
      </c>
      <c r="P150" t="s">
        <v>62</v>
      </c>
      <c r="Q150" t="s">
        <v>62</v>
      </c>
      <c r="R150" t="s">
        <v>95</v>
      </c>
      <c r="S150" t="s">
        <v>62</v>
      </c>
      <c r="T150" t="s">
        <v>95</v>
      </c>
    </row>
    <row r="151" spans="1:20" x14ac:dyDescent="0.25">
      <c r="A151" t="s">
        <v>62</v>
      </c>
      <c r="B151" t="s">
        <v>62</v>
      </c>
      <c r="C151" t="s">
        <v>27</v>
      </c>
      <c r="D151" t="s">
        <v>53</v>
      </c>
      <c r="E151" t="s">
        <v>29</v>
      </c>
      <c r="F151" t="s">
        <v>32</v>
      </c>
      <c r="G151" t="s">
        <v>62</v>
      </c>
      <c r="H151" t="s">
        <v>62</v>
      </c>
      <c r="I151" t="s">
        <v>62</v>
      </c>
      <c r="J151" t="s">
        <v>62</v>
      </c>
      <c r="K151" t="s">
        <v>62</v>
      </c>
      <c r="L151" t="s">
        <v>62</v>
      </c>
      <c r="M151" t="s">
        <v>62</v>
      </c>
      <c r="N151" t="s">
        <v>95</v>
      </c>
      <c r="O151" t="s">
        <v>62</v>
      </c>
      <c r="P151" t="s">
        <v>62</v>
      </c>
      <c r="Q151" t="s">
        <v>62</v>
      </c>
      <c r="R151" t="s">
        <v>95</v>
      </c>
      <c r="S151" t="s">
        <v>95</v>
      </c>
      <c r="T151" t="s">
        <v>62</v>
      </c>
    </row>
    <row r="152" spans="1:20" x14ac:dyDescent="0.25">
      <c r="A152" t="s">
        <v>62</v>
      </c>
      <c r="B152" t="s">
        <v>62</v>
      </c>
      <c r="C152" t="s">
        <v>27</v>
      </c>
      <c r="D152" t="s">
        <v>28</v>
      </c>
      <c r="E152" t="s">
        <v>29</v>
      </c>
      <c r="F152" t="s">
        <v>32</v>
      </c>
      <c r="G152" t="s">
        <v>62</v>
      </c>
      <c r="H152" t="s">
        <v>62</v>
      </c>
      <c r="I152" t="s">
        <v>62</v>
      </c>
      <c r="J152" t="s">
        <v>62</v>
      </c>
      <c r="K152" t="s">
        <v>62</v>
      </c>
      <c r="L152" t="s">
        <v>62</v>
      </c>
      <c r="M152" t="s">
        <v>95</v>
      </c>
      <c r="N152" t="s">
        <v>95</v>
      </c>
      <c r="O152" t="s">
        <v>62</v>
      </c>
      <c r="P152" t="s">
        <v>62</v>
      </c>
      <c r="Q152" t="s">
        <v>62</v>
      </c>
      <c r="R152" t="s">
        <v>95</v>
      </c>
      <c r="S152" t="s">
        <v>95</v>
      </c>
      <c r="T152" s="1" t="s">
        <v>62</v>
      </c>
    </row>
    <row r="153" spans="1:20" x14ac:dyDescent="0.25">
      <c r="A153" t="s">
        <v>62</v>
      </c>
      <c r="B153" t="s">
        <v>62</v>
      </c>
      <c r="C153" t="s">
        <v>27</v>
      </c>
      <c r="D153" t="s">
        <v>28</v>
      </c>
      <c r="E153" t="s">
        <v>29</v>
      </c>
      <c r="F153" t="s">
        <v>32</v>
      </c>
      <c r="G153" t="s">
        <v>62</v>
      </c>
      <c r="H153" t="s">
        <v>62</v>
      </c>
      <c r="I153" t="s">
        <v>62</v>
      </c>
      <c r="J153" t="s">
        <v>62</v>
      </c>
      <c r="K153" t="s">
        <v>62</v>
      </c>
      <c r="L153" t="s">
        <v>62</v>
      </c>
      <c r="M153" t="s">
        <v>62</v>
      </c>
      <c r="N153" t="s">
        <v>95</v>
      </c>
      <c r="O153" t="s">
        <v>62</v>
      </c>
      <c r="P153" t="s">
        <v>62</v>
      </c>
      <c r="Q153" t="s">
        <v>62</v>
      </c>
      <c r="R153" t="s">
        <v>95</v>
      </c>
      <c r="S153" t="s">
        <v>95</v>
      </c>
      <c r="T153" s="1" t="s">
        <v>62</v>
      </c>
    </row>
    <row r="154" spans="1:20" x14ac:dyDescent="0.25">
      <c r="A154" t="s">
        <v>62</v>
      </c>
      <c r="B154" t="s">
        <v>95</v>
      </c>
      <c r="C154" t="s">
        <v>27</v>
      </c>
      <c r="D154" t="s">
        <v>53</v>
      </c>
      <c r="E154" t="s">
        <v>34</v>
      </c>
      <c r="F154" t="s">
        <v>32</v>
      </c>
      <c r="G154" t="s">
        <v>62</v>
      </c>
      <c r="H154" t="s">
        <v>62</v>
      </c>
      <c r="I154" t="s">
        <v>62</v>
      </c>
      <c r="J154" t="s">
        <v>62</v>
      </c>
      <c r="K154" t="s">
        <v>62</v>
      </c>
      <c r="L154" t="s">
        <v>62</v>
      </c>
      <c r="M154" t="s">
        <v>62</v>
      </c>
      <c r="N154" t="s">
        <v>95</v>
      </c>
      <c r="O154" t="s">
        <v>62</v>
      </c>
      <c r="P154" t="s">
        <v>62</v>
      </c>
      <c r="Q154" t="s">
        <v>62</v>
      </c>
      <c r="R154" t="s">
        <v>95</v>
      </c>
      <c r="S154" t="s">
        <v>95</v>
      </c>
      <c r="T154" t="s">
        <v>62</v>
      </c>
    </row>
    <row r="155" spans="1:20" x14ac:dyDescent="0.25">
      <c r="A155" t="s">
        <v>62</v>
      </c>
      <c r="B155" t="s">
        <v>95</v>
      </c>
      <c r="C155" t="s">
        <v>27</v>
      </c>
      <c r="D155" t="s">
        <v>28</v>
      </c>
      <c r="E155" t="s">
        <v>34</v>
      </c>
      <c r="F155" t="s">
        <v>32</v>
      </c>
      <c r="G155" t="s">
        <v>62</v>
      </c>
      <c r="H155" t="s">
        <v>62</v>
      </c>
      <c r="I155" t="s">
        <v>62</v>
      </c>
      <c r="J155" t="s">
        <v>62</v>
      </c>
      <c r="K155" t="s">
        <v>62</v>
      </c>
      <c r="L155" t="s">
        <v>62</v>
      </c>
      <c r="M155" t="s">
        <v>62</v>
      </c>
      <c r="N155" t="s">
        <v>95</v>
      </c>
      <c r="O155" t="s">
        <v>62</v>
      </c>
      <c r="P155" t="s">
        <v>62</v>
      </c>
      <c r="Q155" t="s">
        <v>62</v>
      </c>
      <c r="R155" t="s">
        <v>95</v>
      </c>
      <c r="S155" t="s">
        <v>95</v>
      </c>
      <c r="T155" s="1" t="s">
        <v>62</v>
      </c>
    </row>
    <row r="156" spans="1:20" x14ac:dyDescent="0.25">
      <c r="A156" t="s">
        <v>62</v>
      </c>
      <c r="B156" t="s">
        <v>95</v>
      </c>
      <c r="C156" t="s">
        <v>27</v>
      </c>
      <c r="D156" t="s">
        <v>28</v>
      </c>
      <c r="E156" t="s">
        <v>34</v>
      </c>
      <c r="F156" t="s">
        <v>32</v>
      </c>
      <c r="G156" t="s">
        <v>62</v>
      </c>
      <c r="H156" t="s">
        <v>62</v>
      </c>
      <c r="I156" t="s">
        <v>62</v>
      </c>
      <c r="J156" t="s">
        <v>62</v>
      </c>
      <c r="K156" t="s">
        <v>62</v>
      </c>
      <c r="L156" t="s">
        <v>62</v>
      </c>
      <c r="M156" t="s">
        <v>62</v>
      </c>
      <c r="N156" t="s">
        <v>95</v>
      </c>
      <c r="O156" t="s">
        <v>62</v>
      </c>
      <c r="P156" t="s">
        <v>62</v>
      </c>
      <c r="Q156" t="s">
        <v>62</v>
      </c>
      <c r="R156" t="s">
        <v>95</v>
      </c>
      <c r="S156" t="s">
        <v>95</v>
      </c>
      <c r="T156" t="s">
        <v>62</v>
      </c>
    </row>
    <row r="157" spans="1:20" x14ac:dyDescent="0.25">
      <c r="A157" t="s">
        <v>95</v>
      </c>
      <c r="B157" t="s">
        <v>95</v>
      </c>
      <c r="C157" t="s">
        <v>27</v>
      </c>
      <c r="D157" t="s">
        <v>53</v>
      </c>
      <c r="E157" t="s">
        <v>34</v>
      </c>
      <c r="F157" t="s">
        <v>32</v>
      </c>
      <c r="G157" t="s">
        <v>62</v>
      </c>
      <c r="H157" t="s">
        <v>95</v>
      </c>
      <c r="I157" t="s">
        <v>95</v>
      </c>
      <c r="J157" t="s">
        <v>62</v>
      </c>
      <c r="K157" t="s">
        <v>62</v>
      </c>
      <c r="L157" t="s">
        <v>95</v>
      </c>
      <c r="M157" t="s">
        <v>62</v>
      </c>
      <c r="N157" t="s">
        <v>95</v>
      </c>
      <c r="O157" t="s">
        <v>95</v>
      </c>
      <c r="P157" t="s">
        <v>62</v>
      </c>
      <c r="Q157" t="s">
        <v>95</v>
      </c>
      <c r="R157" t="s">
        <v>62</v>
      </c>
      <c r="S157" t="s">
        <v>95</v>
      </c>
      <c r="T157" s="1" t="s">
        <v>62</v>
      </c>
    </row>
    <row r="158" spans="1:20" x14ac:dyDescent="0.25">
      <c r="A158" t="s">
        <v>95</v>
      </c>
      <c r="B158" t="s">
        <v>95</v>
      </c>
      <c r="C158" t="s">
        <v>27</v>
      </c>
      <c r="D158" t="s">
        <v>53</v>
      </c>
      <c r="E158" t="s">
        <v>34</v>
      </c>
      <c r="F158" t="s">
        <v>32</v>
      </c>
      <c r="G158" t="s">
        <v>95</v>
      </c>
      <c r="H158" t="s">
        <v>62</v>
      </c>
      <c r="I158" t="s">
        <v>95</v>
      </c>
      <c r="J158" t="s">
        <v>62</v>
      </c>
      <c r="K158" t="s">
        <v>62</v>
      </c>
      <c r="L158" t="s">
        <v>95</v>
      </c>
      <c r="M158" t="s">
        <v>62</v>
      </c>
      <c r="N158" t="s">
        <v>95</v>
      </c>
      <c r="O158" t="s">
        <v>95</v>
      </c>
      <c r="P158" t="s">
        <v>62</v>
      </c>
      <c r="Q158" t="s">
        <v>95</v>
      </c>
      <c r="R158" t="s">
        <v>95</v>
      </c>
      <c r="S158" t="s">
        <v>95</v>
      </c>
      <c r="T158" s="1" t="s">
        <v>62</v>
      </c>
    </row>
    <row r="159" spans="1:20" x14ac:dyDescent="0.25">
      <c r="A159" t="s">
        <v>95</v>
      </c>
      <c r="B159" t="s">
        <v>95</v>
      </c>
      <c r="C159" t="s">
        <v>27</v>
      </c>
      <c r="D159" t="s">
        <v>28</v>
      </c>
      <c r="E159" t="s">
        <v>34</v>
      </c>
      <c r="F159" t="s">
        <v>32</v>
      </c>
      <c r="G159" t="s">
        <v>95</v>
      </c>
      <c r="H159" t="s">
        <v>62</v>
      </c>
      <c r="I159" t="s">
        <v>95</v>
      </c>
      <c r="J159" t="s">
        <v>62</v>
      </c>
      <c r="K159" t="s">
        <v>62</v>
      </c>
      <c r="L159" t="s">
        <v>95</v>
      </c>
      <c r="M159" t="s">
        <v>62</v>
      </c>
      <c r="N159" t="s">
        <v>95</v>
      </c>
      <c r="O159" t="s">
        <v>62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</row>
    <row r="160" spans="1:20" x14ac:dyDescent="0.25">
      <c r="A160" t="s">
        <v>95</v>
      </c>
      <c r="B160" t="s">
        <v>95</v>
      </c>
      <c r="C160" t="s">
        <v>27</v>
      </c>
      <c r="D160" t="s">
        <v>28</v>
      </c>
      <c r="E160" t="s">
        <v>34</v>
      </c>
      <c r="F160" t="s">
        <v>32</v>
      </c>
      <c r="G160" t="s">
        <v>62</v>
      </c>
      <c r="H160" t="s">
        <v>62</v>
      </c>
      <c r="I160" t="s">
        <v>95</v>
      </c>
      <c r="J160" t="s">
        <v>95</v>
      </c>
      <c r="K160" t="s">
        <v>62</v>
      </c>
      <c r="L160" t="s">
        <v>95</v>
      </c>
      <c r="M160" t="s">
        <v>62</v>
      </c>
      <c r="N160" t="s">
        <v>95</v>
      </c>
      <c r="O160" t="s">
        <v>62</v>
      </c>
      <c r="P160" t="s">
        <v>95</v>
      </c>
      <c r="Q160" t="s">
        <v>62</v>
      </c>
      <c r="R160" t="s">
        <v>62</v>
      </c>
      <c r="S160" t="s">
        <v>62</v>
      </c>
      <c r="T160" t="s">
        <v>95</v>
      </c>
    </row>
    <row r="161" spans="1:20" x14ac:dyDescent="0.25">
      <c r="A161" t="s">
        <v>62</v>
      </c>
      <c r="B161" t="s">
        <v>62</v>
      </c>
      <c r="C161" t="s">
        <v>27</v>
      </c>
      <c r="D161" t="s">
        <v>28</v>
      </c>
      <c r="E161" t="s">
        <v>29</v>
      </c>
      <c r="F161" t="s">
        <v>32</v>
      </c>
      <c r="G161" t="s">
        <v>62</v>
      </c>
      <c r="H161" t="s">
        <v>62</v>
      </c>
      <c r="I161" t="s">
        <v>62</v>
      </c>
      <c r="J161" t="s">
        <v>95</v>
      </c>
      <c r="K161" t="s">
        <v>62</v>
      </c>
      <c r="L161" t="s">
        <v>62</v>
      </c>
      <c r="M161" t="s">
        <v>62</v>
      </c>
      <c r="N161" t="s">
        <v>62</v>
      </c>
      <c r="O161" t="s">
        <v>62</v>
      </c>
      <c r="P161" t="s">
        <v>62</v>
      </c>
      <c r="Q161" t="s">
        <v>95</v>
      </c>
      <c r="R161" t="s">
        <v>62</v>
      </c>
      <c r="S161" t="s">
        <v>62</v>
      </c>
      <c r="T161" s="1" t="s">
        <v>62</v>
      </c>
    </row>
    <row r="162" spans="1:20" x14ac:dyDescent="0.25">
      <c r="A162" t="s">
        <v>62</v>
      </c>
      <c r="B162" s="1" t="s">
        <v>62</v>
      </c>
      <c r="C162" t="s">
        <v>27</v>
      </c>
      <c r="D162" t="s">
        <v>28</v>
      </c>
      <c r="E162" t="s">
        <v>29</v>
      </c>
      <c r="F162" t="s">
        <v>32</v>
      </c>
      <c r="G162" t="s">
        <v>62</v>
      </c>
      <c r="H162" t="s">
        <v>62</v>
      </c>
      <c r="I162" t="s">
        <v>62</v>
      </c>
      <c r="J162" t="s">
        <v>95</v>
      </c>
      <c r="K162" t="s">
        <v>62</v>
      </c>
      <c r="L162" t="s">
        <v>62</v>
      </c>
      <c r="M162" t="s">
        <v>62</v>
      </c>
      <c r="N162" t="s">
        <v>62</v>
      </c>
      <c r="O162" t="s">
        <v>62</v>
      </c>
      <c r="P162" t="s">
        <v>62</v>
      </c>
      <c r="Q162" t="s">
        <v>95</v>
      </c>
      <c r="R162" t="s">
        <v>62</v>
      </c>
      <c r="S162" t="s">
        <v>62</v>
      </c>
      <c r="T162" t="s">
        <v>95</v>
      </c>
    </row>
    <row r="163" spans="1:20" x14ac:dyDescent="0.25">
      <c r="A163" t="s">
        <v>62</v>
      </c>
      <c r="B163" s="1" t="s">
        <v>62</v>
      </c>
      <c r="C163" t="s">
        <v>27</v>
      </c>
      <c r="D163" t="s">
        <v>28</v>
      </c>
      <c r="E163" t="s">
        <v>29</v>
      </c>
      <c r="F163" t="s">
        <v>32</v>
      </c>
      <c r="G163" t="s">
        <v>62</v>
      </c>
      <c r="H163" t="s">
        <v>62</v>
      </c>
      <c r="I163" t="s">
        <v>62</v>
      </c>
      <c r="J163" t="s">
        <v>95</v>
      </c>
      <c r="K163" t="s">
        <v>62</v>
      </c>
      <c r="L163" t="s">
        <v>62</v>
      </c>
      <c r="M163" t="s">
        <v>62</v>
      </c>
      <c r="N163" t="s">
        <v>62</v>
      </c>
      <c r="O163" t="s">
        <v>62</v>
      </c>
      <c r="P163" t="s">
        <v>62</v>
      </c>
      <c r="Q163" t="s">
        <v>95</v>
      </c>
      <c r="R163" t="s">
        <v>62</v>
      </c>
      <c r="S163" t="s">
        <v>62</v>
      </c>
      <c r="T163" t="s">
        <v>95</v>
      </c>
    </row>
    <row r="164" spans="1:20" x14ac:dyDescent="0.25">
      <c r="A164" t="s">
        <v>62</v>
      </c>
      <c r="B164" t="s">
        <v>62</v>
      </c>
      <c r="C164" t="s">
        <v>27</v>
      </c>
      <c r="D164" t="s">
        <v>28</v>
      </c>
      <c r="E164" t="s">
        <v>29</v>
      </c>
      <c r="F164" t="s">
        <v>32</v>
      </c>
      <c r="G164" t="s">
        <v>62</v>
      </c>
      <c r="H164" t="s">
        <v>62</v>
      </c>
      <c r="I164" t="s">
        <v>62</v>
      </c>
      <c r="J164" t="s">
        <v>95</v>
      </c>
      <c r="K164" t="s">
        <v>62</v>
      </c>
      <c r="L164" t="s">
        <v>62</v>
      </c>
      <c r="M164" t="s">
        <v>62</v>
      </c>
      <c r="N164" t="s">
        <v>62</v>
      </c>
      <c r="O164" t="s">
        <v>62</v>
      </c>
      <c r="P164" t="s">
        <v>62</v>
      </c>
      <c r="Q164" t="s">
        <v>95</v>
      </c>
      <c r="R164" t="s">
        <v>62</v>
      </c>
      <c r="S164" t="s">
        <v>62</v>
      </c>
      <c r="T164" s="1" t="s">
        <v>62</v>
      </c>
    </row>
    <row r="165" spans="1:20" x14ac:dyDescent="0.25">
      <c r="A165" t="s">
        <v>62</v>
      </c>
      <c r="B165" t="s">
        <v>62</v>
      </c>
      <c r="C165" t="s">
        <v>27</v>
      </c>
      <c r="D165" t="s">
        <v>28</v>
      </c>
      <c r="E165" t="s">
        <v>29</v>
      </c>
      <c r="F165" t="s">
        <v>32</v>
      </c>
      <c r="G165" t="s">
        <v>62</v>
      </c>
      <c r="H165" t="s">
        <v>62</v>
      </c>
      <c r="I165" t="s">
        <v>62</v>
      </c>
      <c r="J165" t="s">
        <v>95</v>
      </c>
      <c r="K165" t="s">
        <v>62</v>
      </c>
      <c r="L165" t="s">
        <v>62</v>
      </c>
      <c r="M165" t="s">
        <v>95</v>
      </c>
      <c r="N165" t="s">
        <v>62</v>
      </c>
      <c r="O165" t="s">
        <v>62</v>
      </c>
      <c r="P165" t="s">
        <v>62</v>
      </c>
      <c r="Q165" t="s">
        <v>62</v>
      </c>
      <c r="R165" t="s">
        <v>95</v>
      </c>
      <c r="S165" t="s">
        <v>95</v>
      </c>
      <c r="T165" s="1" t="s">
        <v>62</v>
      </c>
    </row>
    <row r="166" spans="1:20" x14ac:dyDescent="0.25">
      <c r="A166" t="s">
        <v>62</v>
      </c>
      <c r="B166" t="s">
        <v>62</v>
      </c>
      <c r="C166" t="s">
        <v>27</v>
      </c>
      <c r="D166" t="s">
        <v>28</v>
      </c>
      <c r="E166" t="s">
        <v>29</v>
      </c>
      <c r="F166" t="s">
        <v>32</v>
      </c>
      <c r="G166" t="s">
        <v>62</v>
      </c>
      <c r="H166" t="s">
        <v>62</v>
      </c>
      <c r="I166" t="s">
        <v>62</v>
      </c>
      <c r="J166" t="s">
        <v>95</v>
      </c>
      <c r="K166" t="s">
        <v>62</v>
      </c>
      <c r="L166" t="s">
        <v>62</v>
      </c>
      <c r="M166" t="s">
        <v>95</v>
      </c>
      <c r="N166" t="s">
        <v>62</v>
      </c>
      <c r="O166" t="s">
        <v>62</v>
      </c>
      <c r="P166" t="s">
        <v>62</v>
      </c>
      <c r="Q166" t="s">
        <v>62</v>
      </c>
      <c r="R166" t="s">
        <v>95</v>
      </c>
      <c r="S166" t="s">
        <v>95</v>
      </c>
      <c r="T166" s="1" t="s">
        <v>62</v>
      </c>
    </row>
    <row r="167" spans="1:20" x14ac:dyDescent="0.25">
      <c r="A167" t="s">
        <v>62</v>
      </c>
      <c r="B167" t="s">
        <v>62</v>
      </c>
      <c r="C167" t="s">
        <v>27</v>
      </c>
      <c r="D167" t="s">
        <v>28</v>
      </c>
      <c r="E167" t="s">
        <v>29</v>
      </c>
      <c r="F167" t="s">
        <v>32</v>
      </c>
      <c r="G167" t="s">
        <v>62</v>
      </c>
      <c r="H167" t="s">
        <v>62</v>
      </c>
      <c r="I167" t="s">
        <v>62</v>
      </c>
      <c r="J167" t="s">
        <v>95</v>
      </c>
      <c r="K167" t="s">
        <v>62</v>
      </c>
      <c r="L167" t="s">
        <v>62</v>
      </c>
      <c r="M167" t="s">
        <v>62</v>
      </c>
      <c r="N167" t="s">
        <v>62</v>
      </c>
      <c r="O167" t="s">
        <v>62</v>
      </c>
      <c r="P167" t="s">
        <v>62</v>
      </c>
      <c r="Q167" t="s">
        <v>95</v>
      </c>
      <c r="R167" t="s">
        <v>62</v>
      </c>
      <c r="S167" t="s">
        <v>62</v>
      </c>
      <c r="T167" t="s">
        <v>95</v>
      </c>
    </row>
    <row r="168" spans="1:20" x14ac:dyDescent="0.25">
      <c r="A168" t="s">
        <v>62</v>
      </c>
      <c r="B168" t="s">
        <v>62</v>
      </c>
      <c r="C168" t="s">
        <v>27</v>
      </c>
      <c r="D168" t="s">
        <v>28</v>
      </c>
      <c r="E168" t="s">
        <v>29</v>
      </c>
      <c r="F168" t="s">
        <v>32</v>
      </c>
      <c r="G168" t="s">
        <v>62</v>
      </c>
      <c r="H168" t="s">
        <v>62</v>
      </c>
      <c r="I168" t="s">
        <v>62</v>
      </c>
      <c r="J168" t="s">
        <v>95</v>
      </c>
      <c r="K168" t="s">
        <v>62</v>
      </c>
      <c r="L168" t="s">
        <v>62</v>
      </c>
      <c r="M168" t="s">
        <v>62</v>
      </c>
      <c r="N168" t="s">
        <v>62</v>
      </c>
      <c r="O168" t="s">
        <v>62</v>
      </c>
      <c r="P168" t="s">
        <v>62</v>
      </c>
      <c r="Q168" t="s">
        <v>95</v>
      </c>
      <c r="R168" t="s">
        <v>62</v>
      </c>
      <c r="S168" t="s">
        <v>62</v>
      </c>
      <c r="T168" s="1" t="s">
        <v>62</v>
      </c>
    </row>
    <row r="169" spans="1:20" x14ac:dyDescent="0.25">
      <c r="A169" t="s">
        <v>95</v>
      </c>
      <c r="B169" t="s">
        <v>95</v>
      </c>
      <c r="C169" t="s">
        <v>27</v>
      </c>
      <c r="D169" t="s">
        <v>28</v>
      </c>
      <c r="E169" t="s">
        <v>34</v>
      </c>
      <c r="F169" t="s">
        <v>32</v>
      </c>
      <c r="G169" t="s">
        <v>62</v>
      </c>
      <c r="H169" t="s">
        <v>62</v>
      </c>
      <c r="I169" t="s">
        <v>62</v>
      </c>
      <c r="J169" t="s">
        <v>95</v>
      </c>
      <c r="K169" t="s">
        <v>62</v>
      </c>
      <c r="L169" t="s">
        <v>62</v>
      </c>
      <c r="M169" t="s">
        <v>62</v>
      </c>
      <c r="N169" t="s">
        <v>62</v>
      </c>
      <c r="O169" t="s">
        <v>95</v>
      </c>
      <c r="P169" t="s">
        <v>95</v>
      </c>
      <c r="Q169" t="s">
        <v>95</v>
      </c>
      <c r="R169" t="s">
        <v>62</v>
      </c>
      <c r="S169" t="s">
        <v>62</v>
      </c>
      <c r="T169" t="s">
        <v>95</v>
      </c>
    </row>
    <row r="170" spans="1:20" x14ac:dyDescent="0.25">
      <c r="A170" t="s">
        <v>95</v>
      </c>
      <c r="B170" t="s">
        <v>95</v>
      </c>
      <c r="C170" t="s">
        <v>27</v>
      </c>
      <c r="D170" t="s">
        <v>28</v>
      </c>
      <c r="E170" t="s">
        <v>34</v>
      </c>
      <c r="F170" t="s">
        <v>32</v>
      </c>
      <c r="G170" t="s">
        <v>62</v>
      </c>
      <c r="H170" t="s">
        <v>62</v>
      </c>
      <c r="I170" t="s">
        <v>62</v>
      </c>
      <c r="J170" t="s">
        <v>95</v>
      </c>
      <c r="K170" t="s">
        <v>62</v>
      </c>
      <c r="L170" t="s">
        <v>62</v>
      </c>
      <c r="M170" t="s">
        <v>62</v>
      </c>
      <c r="N170" t="s">
        <v>62</v>
      </c>
      <c r="O170" t="s">
        <v>95</v>
      </c>
      <c r="P170" t="s">
        <v>95</v>
      </c>
      <c r="Q170" t="s">
        <v>95</v>
      </c>
      <c r="R170" t="s">
        <v>62</v>
      </c>
      <c r="S170" t="s">
        <v>62</v>
      </c>
      <c r="T170" s="1" t="s">
        <v>62</v>
      </c>
    </row>
    <row r="171" spans="1:20" x14ac:dyDescent="0.25">
      <c r="A171" t="s">
        <v>95</v>
      </c>
      <c r="B171" t="s">
        <v>95</v>
      </c>
      <c r="C171" t="s">
        <v>52</v>
      </c>
      <c r="D171" t="s">
        <v>53</v>
      </c>
      <c r="E171" t="s">
        <v>34</v>
      </c>
      <c r="F171" t="s">
        <v>32</v>
      </c>
      <c r="G171" t="s">
        <v>62</v>
      </c>
      <c r="H171" t="s">
        <v>62</v>
      </c>
      <c r="I171" t="s">
        <v>62</v>
      </c>
      <c r="J171" t="s">
        <v>62</v>
      </c>
      <c r="K171" t="s">
        <v>62</v>
      </c>
      <c r="L171" t="s">
        <v>95</v>
      </c>
      <c r="M171" t="s">
        <v>95</v>
      </c>
      <c r="N171" t="s">
        <v>62</v>
      </c>
      <c r="O171" t="s">
        <v>62</v>
      </c>
      <c r="P171" t="s">
        <v>95</v>
      </c>
      <c r="Q171" t="s">
        <v>95</v>
      </c>
      <c r="R171" t="s">
        <v>62</v>
      </c>
      <c r="S171" t="s">
        <v>62</v>
      </c>
      <c r="T171" t="s">
        <v>62</v>
      </c>
    </row>
    <row r="172" spans="1:20" x14ac:dyDescent="0.25">
      <c r="A172" t="s">
        <v>95</v>
      </c>
      <c r="B172" t="s">
        <v>95</v>
      </c>
      <c r="C172" t="s">
        <v>27</v>
      </c>
      <c r="D172" t="s">
        <v>28</v>
      </c>
      <c r="E172" t="s">
        <v>34</v>
      </c>
      <c r="F172" t="s">
        <v>32</v>
      </c>
      <c r="G172" t="s">
        <v>62</v>
      </c>
      <c r="H172" t="s">
        <v>62</v>
      </c>
      <c r="I172" t="s">
        <v>62</v>
      </c>
      <c r="J172" t="s">
        <v>62</v>
      </c>
      <c r="K172" t="s">
        <v>62</v>
      </c>
      <c r="L172" t="s">
        <v>62</v>
      </c>
      <c r="M172" t="s">
        <v>95</v>
      </c>
      <c r="N172" t="s">
        <v>62</v>
      </c>
      <c r="O172" t="s">
        <v>62</v>
      </c>
      <c r="P172" t="s">
        <v>62</v>
      </c>
      <c r="Q172" t="s">
        <v>62</v>
      </c>
      <c r="R172" t="s">
        <v>95</v>
      </c>
      <c r="S172" t="s">
        <v>95</v>
      </c>
      <c r="T172" t="s">
        <v>62</v>
      </c>
    </row>
    <row r="173" spans="1:20" x14ac:dyDescent="0.25">
      <c r="A173" t="s">
        <v>95</v>
      </c>
      <c r="B173" t="s">
        <v>95</v>
      </c>
      <c r="C173" t="s">
        <v>27</v>
      </c>
      <c r="D173" t="s">
        <v>28</v>
      </c>
      <c r="E173" t="s">
        <v>34</v>
      </c>
      <c r="F173" t="s">
        <v>32</v>
      </c>
      <c r="G173" t="s">
        <v>62</v>
      </c>
      <c r="H173" t="s">
        <v>62</v>
      </c>
      <c r="I173" t="s">
        <v>62</v>
      </c>
      <c r="J173" t="s">
        <v>62</v>
      </c>
      <c r="K173" t="s">
        <v>62</v>
      </c>
      <c r="L173" t="s">
        <v>62</v>
      </c>
      <c r="M173" t="s">
        <v>62</v>
      </c>
      <c r="N173" t="s">
        <v>62</v>
      </c>
      <c r="O173" t="s">
        <v>95</v>
      </c>
      <c r="P173" t="s">
        <v>95</v>
      </c>
      <c r="Q173" t="s">
        <v>95</v>
      </c>
      <c r="R173" t="s">
        <v>62</v>
      </c>
      <c r="S173" t="s">
        <v>62</v>
      </c>
      <c r="T173" t="s">
        <v>62</v>
      </c>
    </row>
    <row r="174" spans="1:20" x14ac:dyDescent="0.25">
      <c r="A174" t="s">
        <v>95</v>
      </c>
      <c r="B174" t="s">
        <v>95</v>
      </c>
      <c r="C174" t="s">
        <v>27</v>
      </c>
      <c r="D174" t="s">
        <v>28</v>
      </c>
      <c r="E174" t="s">
        <v>34</v>
      </c>
      <c r="F174" t="s">
        <v>32</v>
      </c>
      <c r="G174" t="s">
        <v>95</v>
      </c>
      <c r="H174" t="s">
        <v>95</v>
      </c>
      <c r="I174" t="s">
        <v>95</v>
      </c>
      <c r="J174" t="s">
        <v>62</v>
      </c>
      <c r="K174" t="s">
        <v>62</v>
      </c>
      <c r="L174" t="s">
        <v>95</v>
      </c>
      <c r="M174" t="s">
        <v>95</v>
      </c>
      <c r="N174" t="s">
        <v>95</v>
      </c>
      <c r="O174" t="s">
        <v>62</v>
      </c>
      <c r="P174" t="s">
        <v>95</v>
      </c>
      <c r="Q174" t="s">
        <v>95</v>
      </c>
      <c r="R174" t="s">
        <v>62</v>
      </c>
      <c r="S174" t="s">
        <v>62</v>
      </c>
      <c r="T174" t="s">
        <v>95</v>
      </c>
    </row>
    <row r="175" spans="1:20" x14ac:dyDescent="0.25">
      <c r="A175" t="s">
        <v>95</v>
      </c>
      <c r="B175" t="s">
        <v>95</v>
      </c>
      <c r="C175" t="s">
        <v>27</v>
      </c>
      <c r="D175" t="s">
        <v>28</v>
      </c>
      <c r="E175" t="s">
        <v>34</v>
      </c>
      <c r="F175" t="s">
        <v>32</v>
      </c>
      <c r="G175" t="s">
        <v>62</v>
      </c>
      <c r="H175" t="s">
        <v>62</v>
      </c>
      <c r="I175" t="s">
        <v>62</v>
      </c>
      <c r="J175" t="s">
        <v>62</v>
      </c>
      <c r="K175" t="s">
        <v>62</v>
      </c>
      <c r="L175" t="s">
        <v>62</v>
      </c>
      <c r="M175" t="s">
        <v>95</v>
      </c>
      <c r="N175" t="s">
        <v>62</v>
      </c>
      <c r="O175" t="s">
        <v>62</v>
      </c>
      <c r="P175" t="s">
        <v>62</v>
      </c>
      <c r="Q175" t="s">
        <v>62</v>
      </c>
      <c r="R175" t="s">
        <v>95</v>
      </c>
      <c r="S175" t="s">
        <v>95</v>
      </c>
      <c r="T175" s="1" t="s">
        <v>62</v>
      </c>
    </row>
    <row r="176" spans="1:20" x14ac:dyDescent="0.25">
      <c r="A176" t="s">
        <v>95</v>
      </c>
      <c r="B176" t="s">
        <v>95</v>
      </c>
      <c r="C176" t="s">
        <v>52</v>
      </c>
      <c r="D176" t="s">
        <v>53</v>
      </c>
      <c r="E176" t="s">
        <v>34</v>
      </c>
      <c r="F176" t="s">
        <v>32</v>
      </c>
      <c r="G176" t="s">
        <v>62</v>
      </c>
      <c r="H176" t="s">
        <v>62</v>
      </c>
      <c r="I176" t="s">
        <v>62</v>
      </c>
      <c r="J176" t="s">
        <v>62</v>
      </c>
      <c r="K176" t="s">
        <v>62</v>
      </c>
      <c r="L176" t="s">
        <v>95</v>
      </c>
      <c r="M176" t="s">
        <v>95</v>
      </c>
      <c r="N176" t="s">
        <v>62</v>
      </c>
      <c r="O176" t="s">
        <v>62</v>
      </c>
      <c r="P176" t="s">
        <v>95</v>
      </c>
      <c r="Q176" t="s">
        <v>95</v>
      </c>
      <c r="R176" t="s">
        <v>62</v>
      </c>
      <c r="S176" t="s">
        <v>62</v>
      </c>
      <c r="T176" s="1" t="s">
        <v>62</v>
      </c>
    </row>
    <row r="177" spans="1:20" x14ac:dyDescent="0.25">
      <c r="A177" t="s">
        <v>95</v>
      </c>
      <c r="B177" t="s">
        <v>95</v>
      </c>
      <c r="C177" t="s">
        <v>27</v>
      </c>
      <c r="D177" t="s">
        <v>28</v>
      </c>
      <c r="E177" t="s">
        <v>34</v>
      </c>
      <c r="F177" t="s">
        <v>32</v>
      </c>
      <c r="G177" t="s">
        <v>62</v>
      </c>
      <c r="H177" t="s">
        <v>62</v>
      </c>
      <c r="I177" t="s">
        <v>62</v>
      </c>
      <c r="J177" t="s">
        <v>62</v>
      </c>
      <c r="K177" t="s">
        <v>62</v>
      </c>
      <c r="L177" t="s">
        <v>62</v>
      </c>
      <c r="M177" t="s">
        <v>95</v>
      </c>
      <c r="N177" t="s">
        <v>62</v>
      </c>
      <c r="O177" t="s">
        <v>95</v>
      </c>
      <c r="P177" t="s">
        <v>62</v>
      </c>
      <c r="Q177" t="s">
        <v>62</v>
      </c>
      <c r="R177" t="s">
        <v>95</v>
      </c>
      <c r="S177" t="s">
        <v>95</v>
      </c>
      <c r="T177" t="s">
        <v>62</v>
      </c>
    </row>
    <row r="178" spans="1:20" x14ac:dyDescent="0.25">
      <c r="A178" t="s">
        <v>95</v>
      </c>
      <c r="B178" t="s">
        <v>95</v>
      </c>
      <c r="C178" t="s">
        <v>27</v>
      </c>
      <c r="D178" t="s">
        <v>28</v>
      </c>
      <c r="E178" t="s">
        <v>34</v>
      </c>
      <c r="F178" t="s">
        <v>32</v>
      </c>
      <c r="G178" t="s">
        <v>62</v>
      </c>
      <c r="H178" t="s">
        <v>62</v>
      </c>
      <c r="I178" t="s">
        <v>62</v>
      </c>
      <c r="J178" t="s">
        <v>62</v>
      </c>
      <c r="K178" t="s">
        <v>62</v>
      </c>
      <c r="L178" t="s">
        <v>95</v>
      </c>
      <c r="M178" t="s">
        <v>95</v>
      </c>
      <c r="N178" t="s">
        <v>62</v>
      </c>
      <c r="O178" t="s">
        <v>62</v>
      </c>
      <c r="P178" t="s">
        <v>95</v>
      </c>
      <c r="Q178" t="s">
        <v>62</v>
      </c>
      <c r="R178" t="s">
        <v>62</v>
      </c>
      <c r="S178" t="s">
        <v>62</v>
      </c>
      <c r="T178" s="1" t="s">
        <v>62</v>
      </c>
    </row>
    <row r="179" spans="1:20" x14ac:dyDescent="0.25">
      <c r="A179" t="s">
        <v>95</v>
      </c>
      <c r="B179" t="s">
        <v>95</v>
      </c>
      <c r="C179" t="s">
        <v>27</v>
      </c>
      <c r="D179" t="s">
        <v>53</v>
      </c>
      <c r="E179" t="s">
        <v>34</v>
      </c>
      <c r="F179" t="s">
        <v>32</v>
      </c>
      <c r="G179" t="s">
        <v>62</v>
      </c>
      <c r="H179" t="s">
        <v>62</v>
      </c>
      <c r="I179" t="s">
        <v>62</v>
      </c>
      <c r="J179" t="s">
        <v>62</v>
      </c>
      <c r="K179" t="s">
        <v>62</v>
      </c>
      <c r="L179" t="s">
        <v>62</v>
      </c>
      <c r="M179" t="s">
        <v>62</v>
      </c>
      <c r="N179" t="s">
        <v>95</v>
      </c>
      <c r="O179" t="s">
        <v>95</v>
      </c>
      <c r="P179" t="s">
        <v>62</v>
      </c>
      <c r="Q179" t="s">
        <v>95</v>
      </c>
      <c r="R179" t="s">
        <v>95</v>
      </c>
      <c r="S179" t="s">
        <v>95</v>
      </c>
      <c r="T179" t="s">
        <v>62</v>
      </c>
    </row>
    <row r="180" spans="1:20" x14ac:dyDescent="0.25">
      <c r="A180" t="s">
        <v>95</v>
      </c>
      <c r="B180" t="s">
        <v>95</v>
      </c>
      <c r="C180" t="s">
        <v>27</v>
      </c>
      <c r="D180" t="s">
        <v>28</v>
      </c>
      <c r="E180" t="s">
        <v>34</v>
      </c>
      <c r="F180" t="s">
        <v>32</v>
      </c>
      <c r="G180" t="s">
        <v>62</v>
      </c>
      <c r="H180" t="s">
        <v>62</v>
      </c>
      <c r="I180" t="s">
        <v>62</v>
      </c>
      <c r="J180" t="s">
        <v>62</v>
      </c>
      <c r="K180" t="s">
        <v>62</v>
      </c>
      <c r="L180" t="s">
        <v>62</v>
      </c>
      <c r="M180" t="s">
        <v>62</v>
      </c>
      <c r="N180" t="s">
        <v>95</v>
      </c>
      <c r="O180" t="s">
        <v>95</v>
      </c>
      <c r="P180" t="s">
        <v>62</v>
      </c>
      <c r="Q180" t="s">
        <v>62</v>
      </c>
      <c r="R180" t="s">
        <v>95</v>
      </c>
      <c r="S180" t="s">
        <v>95</v>
      </c>
      <c r="T180" s="1" t="s">
        <v>62</v>
      </c>
    </row>
    <row r="181" spans="1:20" x14ac:dyDescent="0.25">
      <c r="A181" t="s">
        <v>95</v>
      </c>
      <c r="B181" t="s">
        <v>95</v>
      </c>
      <c r="C181" t="s">
        <v>27</v>
      </c>
      <c r="D181" t="s">
        <v>53</v>
      </c>
      <c r="E181" t="s">
        <v>34</v>
      </c>
      <c r="F181" t="s">
        <v>32</v>
      </c>
      <c r="G181" t="s">
        <v>62</v>
      </c>
      <c r="H181" t="s">
        <v>62</v>
      </c>
      <c r="I181" t="s">
        <v>62</v>
      </c>
      <c r="J181" t="s">
        <v>62</v>
      </c>
      <c r="K181" t="s">
        <v>62</v>
      </c>
      <c r="L181" t="s">
        <v>62</v>
      </c>
      <c r="M181" t="s">
        <v>62</v>
      </c>
      <c r="N181" t="s">
        <v>95</v>
      </c>
      <c r="O181" t="s">
        <v>95</v>
      </c>
      <c r="P181" t="s">
        <v>62</v>
      </c>
      <c r="Q181" t="s">
        <v>62</v>
      </c>
      <c r="R181" t="s">
        <v>95</v>
      </c>
      <c r="S181" t="s">
        <v>95</v>
      </c>
      <c r="T181" t="s">
        <v>62</v>
      </c>
    </row>
    <row r="182" spans="1:20" x14ac:dyDescent="0.25">
      <c r="A182" t="s">
        <v>95</v>
      </c>
      <c r="B182" t="s">
        <v>95</v>
      </c>
      <c r="C182" t="s">
        <v>27</v>
      </c>
      <c r="D182" t="s">
        <v>53</v>
      </c>
      <c r="E182" t="s">
        <v>34</v>
      </c>
      <c r="F182" t="s">
        <v>32</v>
      </c>
      <c r="G182" t="s">
        <v>62</v>
      </c>
      <c r="H182" t="s">
        <v>62</v>
      </c>
      <c r="I182" t="s">
        <v>62</v>
      </c>
      <c r="J182" t="s">
        <v>62</v>
      </c>
      <c r="K182" t="s">
        <v>62</v>
      </c>
      <c r="L182" t="s">
        <v>62</v>
      </c>
      <c r="M182" t="s">
        <v>62</v>
      </c>
      <c r="N182" t="s">
        <v>95</v>
      </c>
      <c r="O182" t="s">
        <v>62</v>
      </c>
      <c r="P182" t="s">
        <v>62</v>
      </c>
      <c r="Q182" t="s">
        <v>62</v>
      </c>
      <c r="R182" t="s">
        <v>95</v>
      </c>
      <c r="S182" t="s">
        <v>95</v>
      </c>
      <c r="T182" s="1" t="s">
        <v>62</v>
      </c>
    </row>
    <row r="183" spans="1:20" x14ac:dyDescent="0.25">
      <c r="A183" t="s">
        <v>95</v>
      </c>
      <c r="B183" t="s">
        <v>95</v>
      </c>
      <c r="C183" t="s">
        <v>52</v>
      </c>
      <c r="D183" t="s">
        <v>53</v>
      </c>
      <c r="E183" t="s">
        <v>34</v>
      </c>
      <c r="F183" t="s">
        <v>32</v>
      </c>
      <c r="G183" t="s">
        <v>62</v>
      </c>
      <c r="H183" t="s">
        <v>62</v>
      </c>
      <c r="I183" t="s">
        <v>62</v>
      </c>
      <c r="J183" t="s">
        <v>62</v>
      </c>
      <c r="K183" t="s">
        <v>62</v>
      </c>
      <c r="L183" t="s">
        <v>62</v>
      </c>
      <c r="M183" t="s">
        <v>95</v>
      </c>
      <c r="N183" t="s">
        <v>62</v>
      </c>
      <c r="O183" t="s">
        <v>62</v>
      </c>
      <c r="P183" t="s">
        <v>62</v>
      </c>
      <c r="Q183" t="s">
        <v>95</v>
      </c>
      <c r="R183" t="s">
        <v>62</v>
      </c>
      <c r="S183" t="s">
        <v>95</v>
      </c>
      <c r="T183" s="1" t="s">
        <v>62</v>
      </c>
    </row>
    <row r="184" spans="1:20" x14ac:dyDescent="0.25">
      <c r="A184" t="s">
        <v>95</v>
      </c>
      <c r="B184" t="s">
        <v>95</v>
      </c>
      <c r="C184" t="s">
        <v>27</v>
      </c>
      <c r="D184" t="s">
        <v>28</v>
      </c>
      <c r="E184" t="s">
        <v>34</v>
      </c>
      <c r="F184" t="s">
        <v>32</v>
      </c>
      <c r="G184" t="s">
        <v>62</v>
      </c>
      <c r="H184" t="s">
        <v>62</v>
      </c>
      <c r="I184" t="s">
        <v>62</v>
      </c>
      <c r="J184" t="s">
        <v>62</v>
      </c>
      <c r="K184" t="s">
        <v>62</v>
      </c>
      <c r="L184" t="s">
        <v>62</v>
      </c>
      <c r="M184" t="s">
        <v>62</v>
      </c>
      <c r="N184" t="s">
        <v>95</v>
      </c>
      <c r="O184" t="s">
        <v>62</v>
      </c>
      <c r="P184" t="s">
        <v>62</v>
      </c>
      <c r="Q184" t="s">
        <v>62</v>
      </c>
      <c r="R184" t="s">
        <v>95</v>
      </c>
      <c r="S184" t="s">
        <v>95</v>
      </c>
      <c r="T184" s="1" t="s">
        <v>62</v>
      </c>
    </row>
    <row r="185" spans="1:20" x14ac:dyDescent="0.25">
      <c r="A185" t="s">
        <v>95</v>
      </c>
      <c r="B185" t="s">
        <v>95</v>
      </c>
      <c r="C185" t="s">
        <v>27</v>
      </c>
      <c r="D185" t="s">
        <v>28</v>
      </c>
      <c r="E185" t="s">
        <v>34</v>
      </c>
      <c r="F185" t="s">
        <v>32</v>
      </c>
      <c r="G185" t="s">
        <v>62</v>
      </c>
      <c r="H185" t="s">
        <v>62</v>
      </c>
      <c r="I185" t="s">
        <v>62</v>
      </c>
      <c r="J185" t="s">
        <v>62</v>
      </c>
      <c r="K185" t="s">
        <v>62</v>
      </c>
      <c r="L185" t="s">
        <v>62</v>
      </c>
      <c r="M185" t="s">
        <v>62</v>
      </c>
      <c r="N185" t="s">
        <v>95</v>
      </c>
      <c r="O185" t="s">
        <v>62</v>
      </c>
      <c r="P185" t="s">
        <v>62</v>
      </c>
      <c r="Q185" t="s">
        <v>62</v>
      </c>
      <c r="R185" t="s">
        <v>95</v>
      </c>
      <c r="S185" t="s">
        <v>95</v>
      </c>
      <c r="T185" s="1" t="s">
        <v>62</v>
      </c>
    </row>
    <row r="186" spans="1:20" x14ac:dyDescent="0.25">
      <c r="A186" t="s">
        <v>95</v>
      </c>
      <c r="B186" t="s">
        <v>95</v>
      </c>
      <c r="C186" t="s">
        <v>27</v>
      </c>
      <c r="D186" t="s">
        <v>28</v>
      </c>
      <c r="E186" t="s">
        <v>34</v>
      </c>
      <c r="F186" t="s">
        <v>32</v>
      </c>
      <c r="G186" t="s">
        <v>62</v>
      </c>
      <c r="H186" t="s">
        <v>62</v>
      </c>
      <c r="I186" t="s">
        <v>62</v>
      </c>
      <c r="J186" t="s">
        <v>62</v>
      </c>
      <c r="K186" t="s">
        <v>62</v>
      </c>
      <c r="L186" t="s">
        <v>62</v>
      </c>
      <c r="M186" t="s">
        <v>62</v>
      </c>
      <c r="N186" t="s">
        <v>95</v>
      </c>
      <c r="O186" t="s">
        <v>62</v>
      </c>
      <c r="P186" t="s">
        <v>62</v>
      </c>
      <c r="Q186" t="s">
        <v>62</v>
      </c>
      <c r="R186" t="s">
        <v>62</v>
      </c>
      <c r="S186" t="s">
        <v>95</v>
      </c>
      <c r="T186" s="1" t="s">
        <v>62</v>
      </c>
    </row>
    <row r="187" spans="1:20" x14ac:dyDescent="0.25">
      <c r="A187" t="s">
        <v>95</v>
      </c>
      <c r="B187" t="s">
        <v>95</v>
      </c>
      <c r="C187" t="s">
        <v>27</v>
      </c>
      <c r="D187" t="s">
        <v>53</v>
      </c>
      <c r="E187" t="s">
        <v>34</v>
      </c>
      <c r="F187" t="s">
        <v>32</v>
      </c>
      <c r="G187" t="s">
        <v>62</v>
      </c>
      <c r="H187" t="s">
        <v>62</v>
      </c>
      <c r="I187" t="s">
        <v>62</v>
      </c>
      <c r="J187" t="s">
        <v>62</v>
      </c>
      <c r="K187" t="s">
        <v>62</v>
      </c>
      <c r="L187" t="s">
        <v>62</v>
      </c>
      <c r="M187" t="s">
        <v>62</v>
      </c>
      <c r="N187" t="s">
        <v>95</v>
      </c>
      <c r="O187" t="s">
        <v>95</v>
      </c>
      <c r="P187" t="s">
        <v>62</v>
      </c>
      <c r="Q187" t="s">
        <v>95</v>
      </c>
      <c r="R187" t="s">
        <v>95</v>
      </c>
      <c r="S187" t="s">
        <v>95</v>
      </c>
      <c r="T187" s="1" t="s">
        <v>62</v>
      </c>
    </row>
    <row r="188" spans="1:20" x14ac:dyDescent="0.25">
      <c r="A188" t="s">
        <v>95</v>
      </c>
      <c r="B188" t="s">
        <v>95</v>
      </c>
      <c r="C188" t="s">
        <v>27</v>
      </c>
      <c r="D188" t="s">
        <v>28</v>
      </c>
      <c r="E188" t="s">
        <v>34</v>
      </c>
      <c r="F188" t="s">
        <v>32</v>
      </c>
      <c r="G188" t="s">
        <v>62</v>
      </c>
      <c r="H188" t="s">
        <v>62</v>
      </c>
      <c r="I188" t="s">
        <v>62</v>
      </c>
      <c r="J188" t="s">
        <v>62</v>
      </c>
      <c r="K188" t="s">
        <v>62</v>
      </c>
      <c r="L188" t="s">
        <v>62</v>
      </c>
      <c r="M188" t="s">
        <v>62</v>
      </c>
      <c r="N188" t="s">
        <v>95</v>
      </c>
      <c r="O188" t="s">
        <v>62</v>
      </c>
      <c r="P188" t="s">
        <v>62</v>
      </c>
      <c r="Q188" t="s">
        <v>62</v>
      </c>
      <c r="R188" t="s">
        <v>95</v>
      </c>
      <c r="S188" t="s">
        <v>95</v>
      </c>
      <c r="T188" t="s">
        <v>62</v>
      </c>
    </row>
    <row r="189" spans="1:20" x14ac:dyDescent="0.25">
      <c r="A189" t="s">
        <v>95</v>
      </c>
      <c r="B189" t="s">
        <v>95</v>
      </c>
      <c r="C189" t="s">
        <v>27</v>
      </c>
      <c r="D189" t="s">
        <v>28</v>
      </c>
      <c r="E189" t="s">
        <v>34</v>
      </c>
      <c r="F189" t="s">
        <v>32</v>
      </c>
      <c r="G189" t="s">
        <v>62</v>
      </c>
      <c r="H189" t="s">
        <v>62</v>
      </c>
      <c r="I189" t="s">
        <v>62</v>
      </c>
      <c r="J189" t="s">
        <v>62</v>
      </c>
      <c r="K189" t="s">
        <v>62</v>
      </c>
      <c r="L189" t="s">
        <v>62</v>
      </c>
      <c r="M189" t="s">
        <v>62</v>
      </c>
      <c r="N189" t="s">
        <v>95</v>
      </c>
      <c r="O189" t="s">
        <v>62</v>
      </c>
      <c r="P189" t="s">
        <v>62</v>
      </c>
      <c r="Q189" t="s">
        <v>62</v>
      </c>
      <c r="R189" t="s">
        <v>62</v>
      </c>
      <c r="S189" t="s">
        <v>95</v>
      </c>
      <c r="T189" s="1" t="s">
        <v>62</v>
      </c>
    </row>
    <row r="190" spans="1:20" x14ac:dyDescent="0.25">
      <c r="A190" t="s">
        <v>95</v>
      </c>
      <c r="B190" t="s">
        <v>95</v>
      </c>
      <c r="C190" t="s">
        <v>27</v>
      </c>
      <c r="D190" t="s">
        <v>28</v>
      </c>
      <c r="E190" t="s">
        <v>34</v>
      </c>
      <c r="F190" t="s">
        <v>32</v>
      </c>
      <c r="G190" t="s">
        <v>95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62</v>
      </c>
      <c r="P190" t="s">
        <v>95</v>
      </c>
      <c r="Q190" t="s">
        <v>62</v>
      </c>
      <c r="R190" t="s">
        <v>62</v>
      </c>
      <c r="S190" t="s">
        <v>62</v>
      </c>
      <c r="T190" t="s">
        <v>95</v>
      </c>
    </row>
    <row r="191" spans="1:20" x14ac:dyDescent="0.25">
      <c r="A191" t="s">
        <v>62</v>
      </c>
      <c r="B191" t="s">
        <v>95</v>
      </c>
      <c r="C191" t="s">
        <v>27</v>
      </c>
      <c r="D191" t="s">
        <v>28</v>
      </c>
      <c r="E191" t="s">
        <v>29</v>
      </c>
      <c r="F191" t="s">
        <v>32</v>
      </c>
      <c r="G191" t="s">
        <v>95</v>
      </c>
      <c r="H191" t="s">
        <v>95</v>
      </c>
      <c r="I191" t="s">
        <v>95</v>
      </c>
      <c r="J191" t="s">
        <v>95</v>
      </c>
      <c r="K191" t="s">
        <v>95</v>
      </c>
      <c r="L191" t="s">
        <v>95</v>
      </c>
      <c r="M191" t="s">
        <v>95</v>
      </c>
      <c r="N191" t="s">
        <v>95</v>
      </c>
      <c r="O191" t="s">
        <v>62</v>
      </c>
      <c r="P191" t="s">
        <v>95</v>
      </c>
      <c r="Q191" t="s">
        <v>62</v>
      </c>
      <c r="R191" t="s">
        <v>62</v>
      </c>
      <c r="S191" t="s">
        <v>62</v>
      </c>
      <c r="T191" t="s">
        <v>95</v>
      </c>
    </row>
    <row r="192" spans="1:20" x14ac:dyDescent="0.25">
      <c r="A192" t="s">
        <v>62</v>
      </c>
      <c r="B192" t="s">
        <v>62</v>
      </c>
      <c r="C192" t="s">
        <v>27</v>
      </c>
      <c r="D192" t="s">
        <v>28</v>
      </c>
      <c r="E192" t="s">
        <v>34</v>
      </c>
      <c r="F192" t="s">
        <v>32</v>
      </c>
      <c r="G192" t="s">
        <v>95</v>
      </c>
      <c r="H192" t="s">
        <v>95</v>
      </c>
      <c r="I192" t="s">
        <v>95</v>
      </c>
      <c r="J192" t="s">
        <v>95</v>
      </c>
      <c r="K192" t="s">
        <v>95</v>
      </c>
      <c r="L192" t="s">
        <v>95</v>
      </c>
      <c r="M192" t="s">
        <v>95</v>
      </c>
      <c r="N192" t="s">
        <v>95</v>
      </c>
      <c r="O192" t="s">
        <v>62</v>
      </c>
      <c r="P192" t="s">
        <v>95</v>
      </c>
      <c r="Q192" t="s">
        <v>62</v>
      </c>
      <c r="R192" t="s">
        <v>62</v>
      </c>
      <c r="S192" t="s">
        <v>62</v>
      </c>
      <c r="T192" t="s">
        <v>95</v>
      </c>
    </row>
    <row r="193" spans="1:20" x14ac:dyDescent="0.25">
      <c r="A193" t="s">
        <v>62</v>
      </c>
      <c r="B193" t="s">
        <v>95</v>
      </c>
      <c r="C193" t="s">
        <v>27</v>
      </c>
      <c r="D193" t="s">
        <v>28</v>
      </c>
      <c r="E193" t="s">
        <v>29</v>
      </c>
      <c r="F193" t="s">
        <v>32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62</v>
      </c>
      <c r="P193" t="s">
        <v>95</v>
      </c>
      <c r="Q193" t="s">
        <v>62</v>
      </c>
      <c r="R193" t="s">
        <v>62</v>
      </c>
      <c r="S193" t="s">
        <v>62</v>
      </c>
      <c r="T193" t="s">
        <v>95</v>
      </c>
    </row>
    <row r="194" spans="1:20" x14ac:dyDescent="0.25">
      <c r="A194" t="s">
        <v>62</v>
      </c>
      <c r="B194" t="s">
        <v>62</v>
      </c>
      <c r="C194" t="s">
        <v>27</v>
      </c>
      <c r="D194" t="s">
        <v>28</v>
      </c>
      <c r="E194" t="s">
        <v>34</v>
      </c>
      <c r="F194" t="s">
        <v>32</v>
      </c>
      <c r="G194" t="s">
        <v>95</v>
      </c>
      <c r="H194" t="s">
        <v>95</v>
      </c>
      <c r="I194" t="s">
        <v>95</v>
      </c>
      <c r="J194" t="s">
        <v>95</v>
      </c>
      <c r="K194" t="s">
        <v>95</v>
      </c>
      <c r="L194" t="s">
        <v>95</v>
      </c>
      <c r="M194" t="s">
        <v>95</v>
      </c>
      <c r="N194" t="s">
        <v>95</v>
      </c>
      <c r="O194" t="s">
        <v>62</v>
      </c>
      <c r="P194" t="s">
        <v>95</v>
      </c>
      <c r="Q194" t="s">
        <v>62</v>
      </c>
      <c r="R194" t="s">
        <v>62</v>
      </c>
      <c r="S194" t="s">
        <v>62</v>
      </c>
      <c r="T194" t="s">
        <v>95</v>
      </c>
    </row>
    <row r="195" spans="1:20" x14ac:dyDescent="0.25">
      <c r="A195" t="s">
        <v>62</v>
      </c>
      <c r="B195" t="s">
        <v>62</v>
      </c>
      <c r="C195" t="s">
        <v>27</v>
      </c>
      <c r="D195" t="s">
        <v>28</v>
      </c>
      <c r="E195" t="s">
        <v>34</v>
      </c>
      <c r="F195" t="s">
        <v>32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62</v>
      </c>
      <c r="P195" t="s">
        <v>95</v>
      </c>
      <c r="Q195" t="s">
        <v>62</v>
      </c>
      <c r="R195" t="s">
        <v>62</v>
      </c>
      <c r="S195" t="s">
        <v>62</v>
      </c>
      <c r="T195" t="s">
        <v>95</v>
      </c>
    </row>
    <row r="196" spans="1:20" x14ac:dyDescent="0.25">
      <c r="A196" t="s">
        <v>62</v>
      </c>
      <c r="B196" t="s">
        <v>62</v>
      </c>
      <c r="C196" t="s">
        <v>27</v>
      </c>
      <c r="D196" t="s">
        <v>28</v>
      </c>
      <c r="E196" t="s">
        <v>29</v>
      </c>
      <c r="F196" t="s">
        <v>32</v>
      </c>
      <c r="G196" t="s">
        <v>95</v>
      </c>
      <c r="H196" t="s">
        <v>95</v>
      </c>
      <c r="I196" t="s">
        <v>95</v>
      </c>
      <c r="J196" t="s">
        <v>95</v>
      </c>
      <c r="K196" t="s">
        <v>95</v>
      </c>
      <c r="L196" t="s">
        <v>95</v>
      </c>
      <c r="M196" t="s">
        <v>95</v>
      </c>
      <c r="N196" t="s">
        <v>62</v>
      </c>
      <c r="O196" t="s">
        <v>62</v>
      </c>
      <c r="P196" t="s">
        <v>95</v>
      </c>
      <c r="Q196" t="s">
        <v>62</v>
      </c>
      <c r="R196" t="s">
        <v>62</v>
      </c>
      <c r="S196" t="s">
        <v>62</v>
      </c>
      <c r="T196" t="s">
        <v>95</v>
      </c>
    </row>
    <row r="197" spans="1:20" x14ac:dyDescent="0.25">
      <c r="A197" t="s">
        <v>62</v>
      </c>
      <c r="B197" t="s">
        <v>62</v>
      </c>
      <c r="C197" t="s">
        <v>27</v>
      </c>
      <c r="D197" t="s">
        <v>28</v>
      </c>
      <c r="E197" t="s">
        <v>29</v>
      </c>
      <c r="F197" t="s">
        <v>32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62</v>
      </c>
      <c r="O197" t="s">
        <v>62</v>
      </c>
      <c r="P197" t="s">
        <v>95</v>
      </c>
      <c r="Q197" t="s">
        <v>95</v>
      </c>
      <c r="R197" t="s">
        <v>62</v>
      </c>
      <c r="S197" t="s">
        <v>62</v>
      </c>
      <c r="T197" t="s">
        <v>95</v>
      </c>
    </row>
    <row r="198" spans="1:20" x14ac:dyDescent="0.25">
      <c r="A198" t="s">
        <v>62</v>
      </c>
      <c r="B198" s="1" t="s">
        <v>62</v>
      </c>
      <c r="C198" t="s">
        <v>27</v>
      </c>
      <c r="D198" t="s">
        <v>28</v>
      </c>
      <c r="E198" t="s">
        <v>29</v>
      </c>
      <c r="F198" t="s">
        <v>32</v>
      </c>
      <c r="G198" t="s">
        <v>95</v>
      </c>
      <c r="H198" t="s">
        <v>95</v>
      </c>
      <c r="I198" t="s">
        <v>95</v>
      </c>
      <c r="J198" t="s">
        <v>95</v>
      </c>
      <c r="K198" t="s">
        <v>95</v>
      </c>
      <c r="L198" t="s">
        <v>95</v>
      </c>
      <c r="M198" t="s">
        <v>95</v>
      </c>
      <c r="N198" t="s">
        <v>95</v>
      </c>
      <c r="O198" t="s">
        <v>62</v>
      </c>
      <c r="P198" t="s">
        <v>95</v>
      </c>
      <c r="Q198" t="s">
        <v>62</v>
      </c>
      <c r="R198" t="s">
        <v>62</v>
      </c>
      <c r="S198" t="s">
        <v>62</v>
      </c>
      <c r="T198" t="s">
        <v>62</v>
      </c>
    </row>
    <row r="199" spans="1:20" x14ac:dyDescent="0.25">
      <c r="A199" t="s">
        <v>95</v>
      </c>
      <c r="B199" t="s">
        <v>95</v>
      </c>
      <c r="C199" t="s">
        <v>27</v>
      </c>
      <c r="D199" t="s">
        <v>28</v>
      </c>
      <c r="E199" t="s">
        <v>34</v>
      </c>
      <c r="F199" t="s">
        <v>32</v>
      </c>
      <c r="G199" t="s">
        <v>95</v>
      </c>
      <c r="H199" t="s">
        <v>95</v>
      </c>
      <c r="I199" t="s">
        <v>95</v>
      </c>
      <c r="J199" t="s">
        <v>95</v>
      </c>
      <c r="K199" t="s">
        <v>95</v>
      </c>
      <c r="L199" t="s">
        <v>95</v>
      </c>
      <c r="M199" t="s">
        <v>95</v>
      </c>
      <c r="N199" t="s">
        <v>95</v>
      </c>
      <c r="O199" t="s">
        <v>62</v>
      </c>
      <c r="P199" t="s">
        <v>95</v>
      </c>
      <c r="Q199" t="s">
        <v>62</v>
      </c>
      <c r="R199" t="s">
        <v>62</v>
      </c>
      <c r="S199" t="s">
        <v>62</v>
      </c>
      <c r="T199" t="s">
        <v>95</v>
      </c>
    </row>
    <row r="200" spans="1:20" x14ac:dyDescent="0.25">
      <c r="A200" t="s">
        <v>62</v>
      </c>
      <c r="B200" t="s">
        <v>95</v>
      </c>
      <c r="C200" t="s">
        <v>27</v>
      </c>
      <c r="D200" t="s">
        <v>28</v>
      </c>
      <c r="E200" t="s">
        <v>29</v>
      </c>
      <c r="F200" t="s">
        <v>32</v>
      </c>
      <c r="G200" t="s">
        <v>95</v>
      </c>
      <c r="H200" t="s">
        <v>95</v>
      </c>
      <c r="I200" t="s">
        <v>95</v>
      </c>
      <c r="J200" t="s">
        <v>62</v>
      </c>
      <c r="K200" t="s">
        <v>95</v>
      </c>
      <c r="L200" t="s">
        <v>95</v>
      </c>
      <c r="M200" t="s">
        <v>95</v>
      </c>
      <c r="N200" t="s">
        <v>95</v>
      </c>
      <c r="O200" t="s">
        <v>62</v>
      </c>
      <c r="P200" t="s">
        <v>95</v>
      </c>
      <c r="Q200" t="s">
        <v>95</v>
      </c>
      <c r="R200" t="s">
        <v>62</v>
      </c>
      <c r="S200" t="s">
        <v>62</v>
      </c>
      <c r="T200" t="s">
        <v>95</v>
      </c>
    </row>
    <row r="201" spans="1:20" x14ac:dyDescent="0.25">
      <c r="A201" t="s">
        <v>62</v>
      </c>
      <c r="B201" t="s">
        <v>95</v>
      </c>
      <c r="C201" t="s">
        <v>27</v>
      </c>
      <c r="D201" t="s">
        <v>28</v>
      </c>
      <c r="E201" t="s">
        <v>29</v>
      </c>
      <c r="F201" t="s">
        <v>32</v>
      </c>
      <c r="G201" t="s">
        <v>95</v>
      </c>
      <c r="H201" t="s">
        <v>95</v>
      </c>
      <c r="I201" t="s">
        <v>95</v>
      </c>
      <c r="J201" t="s">
        <v>62</v>
      </c>
      <c r="K201" t="s">
        <v>95</v>
      </c>
      <c r="L201" t="s">
        <v>95</v>
      </c>
      <c r="M201" t="s">
        <v>95</v>
      </c>
      <c r="N201" t="s">
        <v>95</v>
      </c>
      <c r="O201" t="s">
        <v>62</v>
      </c>
      <c r="P201" t="s">
        <v>95</v>
      </c>
      <c r="Q201" t="s">
        <v>95</v>
      </c>
      <c r="R201" t="s">
        <v>62</v>
      </c>
      <c r="S201" t="s">
        <v>62</v>
      </c>
      <c r="T201" t="s">
        <v>95</v>
      </c>
    </row>
    <row r="202" spans="1:20" x14ac:dyDescent="0.25">
      <c r="A202" t="s">
        <v>62</v>
      </c>
      <c r="B202" t="s">
        <v>95</v>
      </c>
      <c r="C202" t="s">
        <v>27</v>
      </c>
      <c r="D202" t="s">
        <v>28</v>
      </c>
      <c r="E202" t="s">
        <v>29</v>
      </c>
      <c r="F202" t="s">
        <v>32</v>
      </c>
      <c r="G202" t="s">
        <v>95</v>
      </c>
      <c r="H202" t="s">
        <v>95</v>
      </c>
      <c r="I202" t="s">
        <v>95</v>
      </c>
      <c r="J202" t="s">
        <v>62</v>
      </c>
      <c r="K202" t="s">
        <v>95</v>
      </c>
      <c r="L202" t="s">
        <v>95</v>
      </c>
      <c r="M202" t="s">
        <v>95</v>
      </c>
      <c r="N202" t="s">
        <v>95</v>
      </c>
      <c r="O202" t="s">
        <v>62</v>
      </c>
      <c r="P202" t="s">
        <v>95</v>
      </c>
      <c r="Q202" t="s">
        <v>95</v>
      </c>
      <c r="R202" t="s">
        <v>62</v>
      </c>
      <c r="S202" t="s">
        <v>62</v>
      </c>
      <c r="T202" t="s">
        <v>95</v>
      </c>
    </row>
    <row r="203" spans="1:20" x14ac:dyDescent="0.25">
      <c r="A203" t="s">
        <v>62</v>
      </c>
      <c r="B203" t="s">
        <v>95</v>
      </c>
      <c r="C203" t="s">
        <v>27</v>
      </c>
      <c r="D203" t="s">
        <v>28</v>
      </c>
      <c r="E203" t="s">
        <v>34</v>
      </c>
      <c r="F203" t="s">
        <v>32</v>
      </c>
      <c r="G203" t="s">
        <v>95</v>
      </c>
      <c r="H203" t="s">
        <v>95</v>
      </c>
      <c r="I203" t="s">
        <v>95</v>
      </c>
      <c r="J203" t="s">
        <v>62</v>
      </c>
      <c r="K203" t="s">
        <v>95</v>
      </c>
      <c r="L203" t="s">
        <v>95</v>
      </c>
      <c r="M203" t="s">
        <v>95</v>
      </c>
      <c r="N203" t="s">
        <v>95</v>
      </c>
      <c r="O203" t="s">
        <v>62</v>
      </c>
      <c r="P203" t="s">
        <v>95</v>
      </c>
      <c r="Q203" t="s">
        <v>95</v>
      </c>
      <c r="R203" t="s">
        <v>62</v>
      </c>
      <c r="S203" t="s">
        <v>62</v>
      </c>
      <c r="T203" t="s">
        <v>95</v>
      </c>
    </row>
    <row r="204" spans="1:20" x14ac:dyDescent="0.25">
      <c r="A204" t="s">
        <v>62</v>
      </c>
      <c r="B204" t="s">
        <v>95</v>
      </c>
      <c r="C204" t="s">
        <v>27</v>
      </c>
      <c r="D204" t="s">
        <v>28</v>
      </c>
      <c r="E204" t="s">
        <v>34</v>
      </c>
      <c r="F204" t="s">
        <v>32</v>
      </c>
      <c r="G204" t="s">
        <v>95</v>
      </c>
      <c r="H204" t="s">
        <v>95</v>
      </c>
      <c r="I204" t="s">
        <v>95</v>
      </c>
      <c r="J204" t="s">
        <v>62</v>
      </c>
      <c r="K204" t="s">
        <v>95</v>
      </c>
      <c r="L204" t="s">
        <v>95</v>
      </c>
      <c r="M204" t="s">
        <v>95</v>
      </c>
      <c r="N204" t="s">
        <v>95</v>
      </c>
      <c r="O204" t="s">
        <v>62</v>
      </c>
      <c r="P204" t="s">
        <v>95</v>
      </c>
      <c r="Q204" t="s">
        <v>95</v>
      </c>
      <c r="R204" t="s">
        <v>62</v>
      </c>
      <c r="S204" t="s">
        <v>62</v>
      </c>
      <c r="T204" t="s">
        <v>95</v>
      </c>
    </row>
    <row r="205" spans="1:20" x14ac:dyDescent="0.25">
      <c r="A205" t="s">
        <v>62</v>
      </c>
      <c r="B205" t="s">
        <v>62</v>
      </c>
      <c r="C205" t="s">
        <v>27</v>
      </c>
      <c r="D205" t="s">
        <v>28</v>
      </c>
      <c r="E205" t="s">
        <v>29</v>
      </c>
      <c r="F205" t="s">
        <v>32</v>
      </c>
      <c r="G205" t="s">
        <v>95</v>
      </c>
      <c r="H205" t="s">
        <v>95</v>
      </c>
      <c r="I205" t="s">
        <v>95</v>
      </c>
      <c r="J205" t="s">
        <v>95</v>
      </c>
      <c r="K205" t="s">
        <v>95</v>
      </c>
      <c r="L205" t="s">
        <v>95</v>
      </c>
      <c r="M205" t="s">
        <v>95</v>
      </c>
      <c r="N205" t="s">
        <v>95</v>
      </c>
      <c r="O205" t="s">
        <v>62</v>
      </c>
      <c r="P205" t="s">
        <v>95</v>
      </c>
      <c r="Q205" t="s">
        <v>62</v>
      </c>
      <c r="R205" t="s">
        <v>62</v>
      </c>
      <c r="S205" t="s">
        <v>62</v>
      </c>
      <c r="T205" t="s">
        <v>95</v>
      </c>
    </row>
    <row r="206" spans="1:20" x14ac:dyDescent="0.25">
      <c r="A206" t="s">
        <v>62</v>
      </c>
      <c r="B206" t="s">
        <v>62</v>
      </c>
      <c r="C206" t="s">
        <v>27</v>
      </c>
      <c r="D206" t="s">
        <v>28</v>
      </c>
      <c r="E206" t="s">
        <v>34</v>
      </c>
      <c r="F206" t="s">
        <v>32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62</v>
      </c>
      <c r="P206" t="s">
        <v>95</v>
      </c>
      <c r="Q206" t="s">
        <v>62</v>
      </c>
      <c r="R206" t="s">
        <v>62</v>
      </c>
      <c r="S206" t="s">
        <v>62</v>
      </c>
      <c r="T206" t="s">
        <v>95</v>
      </c>
    </row>
    <row r="207" spans="1:20" x14ac:dyDescent="0.25">
      <c r="A207" t="s">
        <v>62</v>
      </c>
      <c r="B207" t="s">
        <v>62</v>
      </c>
      <c r="C207" t="s">
        <v>27</v>
      </c>
      <c r="D207" t="s">
        <v>28</v>
      </c>
      <c r="E207" t="s">
        <v>29</v>
      </c>
      <c r="F207" t="s">
        <v>32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62</v>
      </c>
      <c r="P207" t="s">
        <v>95</v>
      </c>
      <c r="Q207" t="s">
        <v>62</v>
      </c>
      <c r="R207" t="s">
        <v>62</v>
      </c>
      <c r="S207" t="s">
        <v>62</v>
      </c>
      <c r="T207" t="s">
        <v>95</v>
      </c>
    </row>
    <row r="208" spans="1:20" x14ac:dyDescent="0.25">
      <c r="A208" t="s">
        <v>62</v>
      </c>
      <c r="B208" t="s">
        <v>62</v>
      </c>
      <c r="C208" t="s">
        <v>27</v>
      </c>
      <c r="D208" t="s">
        <v>28</v>
      </c>
      <c r="E208" t="s">
        <v>34</v>
      </c>
      <c r="F208" t="s">
        <v>32</v>
      </c>
      <c r="G208" t="s">
        <v>95</v>
      </c>
      <c r="H208" t="s">
        <v>95</v>
      </c>
      <c r="I208" t="s">
        <v>95</v>
      </c>
      <c r="J208" t="s">
        <v>95</v>
      </c>
      <c r="K208" t="s">
        <v>95</v>
      </c>
      <c r="L208" t="s">
        <v>95</v>
      </c>
      <c r="M208" t="s">
        <v>95</v>
      </c>
      <c r="N208" t="s">
        <v>95</v>
      </c>
      <c r="O208" t="s">
        <v>62</v>
      </c>
      <c r="P208" t="s">
        <v>95</v>
      </c>
      <c r="Q208" t="s">
        <v>62</v>
      </c>
      <c r="R208" t="s">
        <v>62</v>
      </c>
      <c r="S208" t="s">
        <v>62</v>
      </c>
      <c r="T208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rightToLeft="1" topLeftCell="D1" workbookViewId="0">
      <selection activeCell="Z27" sqref="Z27"/>
    </sheetView>
  </sheetViews>
  <sheetFormatPr defaultRowHeight="15" x14ac:dyDescent="0.25"/>
  <sheetData>
    <row r="1" spans="1:2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96</v>
      </c>
    </row>
    <row r="2" spans="1:24" x14ac:dyDescent="0.25">
      <c r="A2">
        <v>0.51394422310756971</v>
      </c>
      <c r="B2">
        <v>0.8</v>
      </c>
      <c r="C2">
        <f>12/21</f>
        <v>0.5714285714285714</v>
      </c>
      <c r="D2">
        <v>0</v>
      </c>
      <c r="E2">
        <v>0</v>
      </c>
      <c r="F2">
        <v>0</v>
      </c>
      <c r="G2">
        <v>0.5</v>
      </c>
      <c r="H2">
        <v>0</v>
      </c>
      <c r="I2">
        <v>0.34402332361516058</v>
      </c>
      <c r="J2">
        <v>0.52388059701492529</v>
      </c>
      <c r="K2">
        <v>0.44166666666666643</v>
      </c>
      <c r="L2">
        <v>0.43333333333333357</v>
      </c>
      <c r="M2">
        <v>0.57680372381691236</v>
      </c>
      <c r="N2">
        <v>0.2</v>
      </c>
      <c r="O2">
        <v>0.32075471698113206</v>
      </c>
      <c r="P2">
        <v>0.6893203883495147</v>
      </c>
      <c r="Q2">
        <v>0.68095238095238098</v>
      </c>
      <c r="R2">
        <v>0.14375000000000004</v>
      </c>
      <c r="S2">
        <v>0.42767295597484278</v>
      </c>
      <c r="T2">
        <v>0.35135135135135137</v>
      </c>
      <c r="U2">
        <v>0.30555555555555558</v>
      </c>
      <c r="V2">
        <v>0.36842105263157893</v>
      </c>
      <c r="W2">
        <v>0.38823672831799588</v>
      </c>
      <c r="X2" t="s">
        <v>36</v>
      </c>
    </row>
    <row r="3" spans="1:24" x14ac:dyDescent="0.25">
      <c r="A3">
        <v>0.54581673306772904</v>
      </c>
      <c r="B3">
        <v>1</v>
      </c>
      <c r="C3">
        <f>20/21</f>
        <v>0.95238095238095233</v>
      </c>
      <c r="D3">
        <v>0</v>
      </c>
      <c r="E3">
        <v>0</v>
      </c>
      <c r="F3">
        <v>0</v>
      </c>
      <c r="G3">
        <v>0.5</v>
      </c>
      <c r="H3">
        <v>0</v>
      </c>
      <c r="I3">
        <v>0.29154518950437308</v>
      </c>
      <c r="J3">
        <v>0.58507462686567191</v>
      </c>
      <c r="K3">
        <v>0.8500000000000002</v>
      </c>
      <c r="L3">
        <v>0.25</v>
      </c>
      <c r="M3">
        <v>0.85221101629169904</v>
      </c>
      <c r="N3">
        <v>0.6</v>
      </c>
      <c r="O3">
        <v>0.65283018867924525</v>
      </c>
      <c r="P3">
        <v>0.53398058252427172</v>
      </c>
      <c r="Q3">
        <v>0.49047619047619057</v>
      </c>
      <c r="R3">
        <v>8.1250000000000044E-2</v>
      </c>
      <c r="S3">
        <v>0.67295597484276726</v>
      </c>
      <c r="T3">
        <v>0.32432432432432434</v>
      </c>
      <c r="U3">
        <v>8.3333333333333329E-2</v>
      </c>
      <c r="V3">
        <v>5.2631578947368418E-2</v>
      </c>
      <c r="W3">
        <v>0.77180486523101766</v>
      </c>
      <c r="X3" t="s">
        <v>40</v>
      </c>
    </row>
    <row r="4" spans="1:24" x14ac:dyDescent="0.25">
      <c r="A4">
        <v>0.51394422310756971</v>
      </c>
      <c r="B4">
        <v>1</v>
      </c>
      <c r="C4">
        <f>6/21</f>
        <v>0.2857142857142857</v>
      </c>
      <c r="D4">
        <v>0</v>
      </c>
      <c r="E4">
        <v>0</v>
      </c>
      <c r="F4">
        <v>0</v>
      </c>
      <c r="G4">
        <v>0.5</v>
      </c>
      <c r="H4">
        <v>0</v>
      </c>
      <c r="I4">
        <v>5.8309037900874619E-2</v>
      </c>
      <c r="J4">
        <v>0.41343283582089579</v>
      </c>
      <c r="K4">
        <v>0.31666666666666643</v>
      </c>
      <c r="L4">
        <v>8.3333333333333329E-2</v>
      </c>
      <c r="M4">
        <v>0.41117145073700545</v>
      </c>
      <c r="N4">
        <v>0.2</v>
      </c>
      <c r="O4">
        <v>0.26037735849056604</v>
      </c>
      <c r="P4">
        <v>0.54368932038834972</v>
      </c>
      <c r="Q4">
        <v>0.29047619047619061</v>
      </c>
      <c r="R4">
        <v>0.125</v>
      </c>
      <c r="S4">
        <v>0.39622641509433965</v>
      </c>
      <c r="T4">
        <v>0.45945945945945948</v>
      </c>
      <c r="U4">
        <v>0.22222222222222221</v>
      </c>
      <c r="V4">
        <v>0.28947368421052633</v>
      </c>
      <c r="W4">
        <v>0.29615566755564743</v>
      </c>
      <c r="X4" s="1" t="s">
        <v>43</v>
      </c>
    </row>
    <row r="5" spans="1:24" x14ac:dyDescent="0.25">
      <c r="A5">
        <v>0.51394422310756971</v>
      </c>
      <c r="B5">
        <v>1</v>
      </c>
      <c r="C5">
        <f>6/21</f>
        <v>0.2857142857142857</v>
      </c>
      <c r="D5">
        <v>0</v>
      </c>
      <c r="E5">
        <v>0</v>
      </c>
      <c r="F5">
        <v>0</v>
      </c>
      <c r="G5">
        <v>0.5</v>
      </c>
      <c r="H5">
        <v>0</v>
      </c>
      <c r="I5">
        <v>5.8309037900874619E-2</v>
      </c>
      <c r="J5">
        <v>0.41343283582089579</v>
      </c>
      <c r="K5">
        <v>0.31666666666666643</v>
      </c>
      <c r="L5">
        <v>8.3333333333333329E-2</v>
      </c>
      <c r="M5">
        <v>0.41117145073700545</v>
      </c>
      <c r="N5">
        <v>0.2</v>
      </c>
      <c r="O5">
        <v>0.26037735849056604</v>
      </c>
      <c r="P5">
        <v>0.54368932038834972</v>
      </c>
      <c r="Q5">
        <v>0.29047619047619061</v>
      </c>
      <c r="R5">
        <v>0.125</v>
      </c>
      <c r="S5">
        <v>0.39622641509433965</v>
      </c>
      <c r="T5">
        <v>0.45945945945945948</v>
      </c>
      <c r="U5">
        <v>0.22222222222222221</v>
      </c>
      <c r="V5">
        <v>0.28947368421052633</v>
      </c>
      <c r="W5">
        <v>0.3624478543287325</v>
      </c>
      <c r="X5" t="s">
        <v>46</v>
      </c>
    </row>
    <row r="6" spans="1:24" x14ac:dyDescent="0.25">
      <c r="A6">
        <v>0.51394422310756971</v>
      </c>
      <c r="B6">
        <v>1</v>
      </c>
      <c r="C6">
        <f>4/21</f>
        <v>0.19047619047619047</v>
      </c>
      <c r="D6">
        <v>0</v>
      </c>
      <c r="E6">
        <v>0</v>
      </c>
      <c r="F6">
        <v>0</v>
      </c>
      <c r="G6">
        <v>0</v>
      </c>
      <c r="H6">
        <v>0</v>
      </c>
      <c r="I6">
        <v>0.2303206997084549</v>
      </c>
      <c r="J6">
        <v>0.27164179104477637</v>
      </c>
      <c r="K6">
        <v>0.32500000000000046</v>
      </c>
      <c r="L6">
        <v>0.65000000000000036</v>
      </c>
      <c r="M6">
        <v>0.29712955779674166</v>
      </c>
      <c r="N6">
        <v>0.2</v>
      </c>
      <c r="O6">
        <v>0.1811320754716981</v>
      </c>
      <c r="P6">
        <v>0.27184466019417464</v>
      </c>
      <c r="Q6">
        <v>0.6333333333333333</v>
      </c>
      <c r="R6">
        <v>9.375E-2</v>
      </c>
      <c r="S6">
        <v>0.26415094339622641</v>
      </c>
      <c r="T6">
        <v>0.72972972972972971</v>
      </c>
      <c r="U6">
        <v>0.30555555555555558</v>
      </c>
      <c r="V6">
        <v>0.34210526315789475</v>
      </c>
      <c r="W6">
        <v>0.25424047458764026</v>
      </c>
      <c r="X6" t="s">
        <v>47</v>
      </c>
    </row>
    <row r="7" spans="1:24" x14ac:dyDescent="0.25">
      <c r="A7">
        <v>0.54581673306772904</v>
      </c>
      <c r="B7">
        <v>1</v>
      </c>
      <c r="C7">
        <v>1</v>
      </c>
      <c r="D7">
        <v>0</v>
      </c>
      <c r="E7">
        <v>0</v>
      </c>
      <c r="F7">
        <v>0</v>
      </c>
      <c r="G7">
        <v>0.5</v>
      </c>
      <c r="H7">
        <v>1</v>
      </c>
      <c r="I7">
        <v>8.4548104956268355E-2</v>
      </c>
      <c r="J7">
        <v>0.41492537313432853</v>
      </c>
      <c r="K7">
        <v>0.39166666666666689</v>
      </c>
      <c r="L7">
        <v>0.31666666666666704</v>
      </c>
      <c r="M7">
        <v>0.50892164468580292</v>
      </c>
      <c r="N7">
        <v>0.4</v>
      </c>
      <c r="O7">
        <v>0.50188679245283019</v>
      </c>
      <c r="P7">
        <v>0.8058252427184468</v>
      </c>
      <c r="Q7">
        <v>0.39523809523809528</v>
      </c>
      <c r="R7">
        <v>0.15625</v>
      </c>
      <c r="S7">
        <v>1</v>
      </c>
      <c r="T7">
        <v>0.94594594594594594</v>
      </c>
      <c r="U7">
        <v>0.1111111111111111</v>
      </c>
      <c r="V7">
        <v>0.23684210526315788</v>
      </c>
      <c r="W7">
        <v>0.81530842340623355</v>
      </c>
      <c r="X7" t="s">
        <v>40</v>
      </c>
    </row>
    <row r="8" spans="1:24" x14ac:dyDescent="0.25">
      <c r="A8">
        <v>0.35059760956175301</v>
      </c>
      <c r="B8">
        <v>0.4</v>
      </c>
      <c r="C8">
        <f>20/21</f>
        <v>0.95238095238095233</v>
      </c>
      <c r="D8">
        <v>1</v>
      </c>
      <c r="E8">
        <v>1</v>
      </c>
      <c r="F8">
        <v>0</v>
      </c>
      <c r="G8">
        <v>0.5</v>
      </c>
      <c r="H8">
        <v>0</v>
      </c>
      <c r="I8">
        <v>0.5860058309037901</v>
      </c>
      <c r="J8">
        <v>0.69253731343283587</v>
      </c>
      <c r="K8">
        <v>0.83333333333333337</v>
      </c>
      <c r="L8">
        <v>0.59166666666666679</v>
      </c>
      <c r="M8">
        <v>0.77851047323506595</v>
      </c>
      <c r="N8">
        <v>0.3</v>
      </c>
      <c r="O8">
        <v>0.46037735849056605</v>
      </c>
      <c r="P8">
        <v>0.65048543689320393</v>
      </c>
      <c r="Q8">
        <v>0.74761904761904774</v>
      </c>
      <c r="R8">
        <v>0.90625</v>
      </c>
      <c r="S8">
        <v>0.47169811320754718</v>
      </c>
      <c r="T8">
        <v>0.10810810810810811</v>
      </c>
      <c r="U8">
        <v>0.25</v>
      </c>
      <c r="V8">
        <v>0.23684210526315788</v>
      </c>
      <c r="W8">
        <v>0.62002774543107564</v>
      </c>
      <c r="X8" t="s">
        <v>40</v>
      </c>
    </row>
    <row r="9" spans="1:24" x14ac:dyDescent="0.25">
      <c r="A9">
        <v>0.51394422310756971</v>
      </c>
      <c r="B9">
        <v>0.8</v>
      </c>
      <c r="C9">
        <f>12/21</f>
        <v>0.5714285714285714</v>
      </c>
      <c r="D9">
        <v>0</v>
      </c>
      <c r="E9">
        <v>0</v>
      </c>
      <c r="F9">
        <v>0</v>
      </c>
      <c r="G9">
        <v>0.5</v>
      </c>
      <c r="H9">
        <v>0</v>
      </c>
      <c r="I9">
        <v>0.34402332361516058</v>
      </c>
      <c r="J9">
        <v>0.52388059701492529</v>
      </c>
      <c r="K9">
        <v>0.44166666666666643</v>
      </c>
      <c r="L9">
        <v>0.35000000000000026</v>
      </c>
      <c r="M9">
        <v>0.40806826997672613</v>
      </c>
      <c r="N9">
        <v>0.2</v>
      </c>
      <c r="O9">
        <v>0.32075471698113206</v>
      </c>
      <c r="P9">
        <v>0.6893203883495147</v>
      </c>
      <c r="Q9">
        <v>0.68095238095238098</v>
      </c>
      <c r="R9">
        <v>0.14375000000000004</v>
      </c>
      <c r="S9">
        <v>0.42767295597484278</v>
      </c>
      <c r="T9">
        <v>0.35135135135135137</v>
      </c>
      <c r="U9">
        <v>0.30555555555555558</v>
      </c>
      <c r="V9">
        <v>0.36842105263157893</v>
      </c>
      <c r="W9">
        <v>0.18483773928377148</v>
      </c>
      <c r="X9" t="s">
        <v>57</v>
      </c>
    </row>
    <row r="10" spans="1:24" x14ac:dyDescent="0.25">
      <c r="A10">
        <v>0.51394422310756971</v>
      </c>
      <c r="B10">
        <v>0.8</v>
      </c>
      <c r="C10">
        <f>12/21</f>
        <v>0.5714285714285714</v>
      </c>
      <c r="D10">
        <v>0</v>
      </c>
      <c r="E10">
        <v>0</v>
      </c>
      <c r="F10">
        <v>0</v>
      </c>
      <c r="G10">
        <v>0.5</v>
      </c>
      <c r="H10">
        <v>0</v>
      </c>
      <c r="I10">
        <v>0.34402332361516058</v>
      </c>
      <c r="J10">
        <v>0.52388059701492529</v>
      </c>
      <c r="K10">
        <v>0.44166666666666643</v>
      </c>
      <c r="L10">
        <v>0.35000000000000026</v>
      </c>
      <c r="M10">
        <v>0.40651667959658649</v>
      </c>
      <c r="N10">
        <v>0.2</v>
      </c>
      <c r="O10">
        <v>0.32075471698113206</v>
      </c>
      <c r="P10">
        <v>0.6893203883495147</v>
      </c>
      <c r="Q10">
        <v>0.68095238095238098</v>
      </c>
      <c r="R10">
        <v>0.14375000000000004</v>
      </c>
      <c r="S10">
        <v>0.42767295597484278</v>
      </c>
      <c r="T10">
        <v>0.35135135135135137</v>
      </c>
      <c r="U10">
        <v>0.30555555555555558</v>
      </c>
      <c r="V10">
        <v>0.36842105263157893</v>
      </c>
      <c r="W10">
        <v>0.21108988645847074</v>
      </c>
      <c r="X10" t="s">
        <v>58</v>
      </c>
    </row>
    <row r="11" spans="1:24" x14ac:dyDescent="0.25">
      <c r="A11">
        <v>0.51394422310756971</v>
      </c>
      <c r="B11">
        <v>0.8</v>
      </c>
      <c r="C11">
        <f>12/21</f>
        <v>0.5714285714285714</v>
      </c>
      <c r="D11">
        <v>0</v>
      </c>
      <c r="E11">
        <v>0</v>
      </c>
      <c r="F11">
        <v>0</v>
      </c>
      <c r="G11">
        <v>0.5</v>
      </c>
      <c r="H11">
        <v>0</v>
      </c>
      <c r="I11">
        <v>0.34402332361516058</v>
      </c>
      <c r="J11">
        <v>0.52388059701492529</v>
      </c>
      <c r="K11">
        <v>0.44166666666666643</v>
      </c>
      <c r="L11">
        <v>0.35000000000000026</v>
      </c>
      <c r="M11">
        <v>0.46198603568657876</v>
      </c>
      <c r="N11">
        <v>0.2</v>
      </c>
      <c r="O11">
        <v>0.32075471698113206</v>
      </c>
      <c r="P11">
        <v>0.6893203883495147</v>
      </c>
      <c r="Q11">
        <v>0.68095238095238098</v>
      </c>
      <c r="R11">
        <v>0.14375000000000004</v>
      </c>
      <c r="S11">
        <v>0.42767295597484278</v>
      </c>
      <c r="T11">
        <v>0.35135135135135137</v>
      </c>
      <c r="U11">
        <v>0.30555555555555558</v>
      </c>
      <c r="V11">
        <v>0.36842105263157893</v>
      </c>
      <c r="W11">
        <v>0.24550446594799244</v>
      </c>
      <c r="X11" s="1" t="s">
        <v>43</v>
      </c>
    </row>
    <row r="12" spans="1:24" ht="15.75" customHeight="1" x14ac:dyDescent="0.25">
      <c r="A12">
        <v>0.64940239043824699</v>
      </c>
      <c r="B12">
        <v>0.8</v>
      </c>
      <c r="C12">
        <f>8/21</f>
        <v>0.38095238095238093</v>
      </c>
      <c r="D12">
        <v>0</v>
      </c>
      <c r="E12">
        <v>0</v>
      </c>
      <c r="F12">
        <v>0</v>
      </c>
      <c r="G12">
        <v>0</v>
      </c>
      <c r="H12">
        <v>0</v>
      </c>
      <c r="I12">
        <v>0.24781341107871713</v>
      </c>
      <c r="J12">
        <v>0.3179104477611942</v>
      </c>
      <c r="K12">
        <v>0.29166666666666669</v>
      </c>
      <c r="L12">
        <v>0.45833333333333331</v>
      </c>
      <c r="M12">
        <v>0.20170674941815361</v>
      </c>
      <c r="N12">
        <v>0.2</v>
      </c>
      <c r="O12">
        <v>0.13584905660377358</v>
      </c>
      <c r="P12">
        <v>0.23300970873786389</v>
      </c>
      <c r="Q12">
        <v>0.580952380952381</v>
      </c>
      <c r="R12">
        <v>0.15000000000000002</v>
      </c>
      <c r="S12">
        <v>0.13207547169811321</v>
      </c>
      <c r="T12">
        <v>0.56756756756756754</v>
      </c>
      <c r="U12">
        <v>0.5</v>
      </c>
      <c r="V12">
        <v>0.55263157894736847</v>
      </c>
      <c r="W12">
        <v>0.1804256137081918</v>
      </c>
      <c r="X12" t="s">
        <v>57</v>
      </c>
    </row>
    <row r="13" spans="1:24" x14ac:dyDescent="0.25">
      <c r="A13">
        <v>0.51394422310756971</v>
      </c>
      <c r="B13">
        <v>1</v>
      </c>
      <c r="C13">
        <v>1</v>
      </c>
      <c r="D13">
        <v>0</v>
      </c>
      <c r="E13">
        <v>0</v>
      </c>
      <c r="F13">
        <v>0</v>
      </c>
      <c r="G13">
        <v>0.5</v>
      </c>
      <c r="H13">
        <v>1</v>
      </c>
      <c r="I13">
        <v>8.4548104956268355E-2</v>
      </c>
      <c r="J13">
        <v>0.41492537313432853</v>
      </c>
      <c r="K13">
        <v>0.39166666666666689</v>
      </c>
      <c r="L13">
        <v>0.31666666666666704</v>
      </c>
      <c r="M13">
        <v>0.4918541505042669</v>
      </c>
      <c r="N13">
        <v>0.4</v>
      </c>
      <c r="O13">
        <v>0.50188679245283019</v>
      </c>
      <c r="P13">
        <v>0.8058252427184468</v>
      </c>
      <c r="Q13">
        <v>0.39523809523809528</v>
      </c>
      <c r="R13">
        <v>0.15625</v>
      </c>
      <c r="S13">
        <v>1</v>
      </c>
      <c r="T13">
        <v>0.94594594594594594</v>
      </c>
      <c r="U13">
        <v>0.1111111111111111</v>
      </c>
      <c r="V13">
        <v>0.23684210526315788</v>
      </c>
      <c r="W13">
        <v>0.71603559795569005</v>
      </c>
      <c r="X13" t="s">
        <v>40</v>
      </c>
    </row>
    <row r="14" spans="1:24" x14ac:dyDescent="0.25">
      <c r="A14">
        <v>0.51394422310756971</v>
      </c>
      <c r="B14">
        <v>1</v>
      </c>
      <c r="C14">
        <v>1</v>
      </c>
      <c r="D14">
        <v>0</v>
      </c>
      <c r="E14">
        <v>0</v>
      </c>
      <c r="F14">
        <v>0</v>
      </c>
      <c r="G14">
        <v>0.5</v>
      </c>
      <c r="H14">
        <v>1</v>
      </c>
      <c r="I14">
        <v>8.4548104956268355E-2</v>
      </c>
      <c r="J14">
        <v>0.41492537313432853</v>
      </c>
      <c r="K14">
        <v>0.39166666666666689</v>
      </c>
      <c r="L14">
        <v>0.31666666666666704</v>
      </c>
      <c r="M14">
        <v>0.4918541505042669</v>
      </c>
      <c r="N14">
        <v>0.4</v>
      </c>
      <c r="O14">
        <v>0.50188679245283019</v>
      </c>
      <c r="P14">
        <v>0.8058252427184468</v>
      </c>
      <c r="Q14">
        <v>0.39523809523809528</v>
      </c>
      <c r="R14">
        <v>0.15625</v>
      </c>
      <c r="S14">
        <v>1</v>
      </c>
      <c r="T14">
        <v>0.94594594594594594</v>
      </c>
      <c r="U14">
        <v>0.1111111111111111</v>
      </c>
      <c r="V14">
        <v>0.23684210526315788</v>
      </c>
      <c r="W14">
        <v>0.74912653977253796</v>
      </c>
      <c r="X14" t="s">
        <v>40</v>
      </c>
    </row>
    <row r="15" spans="1:24" x14ac:dyDescent="0.25">
      <c r="A15">
        <v>0</v>
      </c>
      <c r="B15">
        <v>0.6</v>
      </c>
      <c r="C15">
        <f>20/21</f>
        <v>0.95238095238095233</v>
      </c>
      <c r="D15">
        <v>0</v>
      </c>
      <c r="E15">
        <v>0</v>
      </c>
      <c r="F15">
        <v>0</v>
      </c>
      <c r="G15">
        <v>0.5</v>
      </c>
      <c r="H15">
        <v>0</v>
      </c>
      <c r="I15">
        <v>0.74052478134110777</v>
      </c>
      <c r="J15">
        <v>0.86716417910447752</v>
      </c>
      <c r="K15">
        <v>0.9750000000000002</v>
      </c>
      <c r="L15">
        <v>0.63333333333333341</v>
      </c>
      <c r="M15">
        <v>0.86384794414274635</v>
      </c>
      <c r="N15">
        <v>0.6</v>
      </c>
      <c r="O15">
        <v>0.91698113207547172</v>
      </c>
      <c r="P15">
        <v>0.86407766990291246</v>
      </c>
      <c r="Q15">
        <v>0.60952380952380958</v>
      </c>
      <c r="R15">
        <v>6.25E-2</v>
      </c>
      <c r="S15">
        <v>0.85534591194968557</v>
      </c>
      <c r="T15">
        <v>0.1891891891891892</v>
      </c>
      <c r="U15">
        <v>2.7777777777777776E-2</v>
      </c>
      <c r="V15">
        <v>0</v>
      </c>
      <c r="W15">
        <v>1</v>
      </c>
      <c r="X15" t="s">
        <v>40</v>
      </c>
    </row>
    <row r="16" spans="1:24" x14ac:dyDescent="0.25">
      <c r="A16">
        <v>0.23904382470119523</v>
      </c>
      <c r="B16">
        <v>0.2</v>
      </c>
      <c r="C16">
        <f>12/21</f>
        <v>0.5714285714285714</v>
      </c>
      <c r="D16">
        <v>0</v>
      </c>
      <c r="E16">
        <v>0</v>
      </c>
      <c r="F16">
        <v>1</v>
      </c>
      <c r="G16">
        <v>0</v>
      </c>
      <c r="H16">
        <v>0</v>
      </c>
      <c r="I16">
        <v>0.46064139941690979</v>
      </c>
      <c r="J16">
        <v>0.5149253731343284</v>
      </c>
      <c r="K16">
        <v>0.51666666666666694</v>
      </c>
      <c r="L16">
        <v>0.50833333333333341</v>
      </c>
      <c r="M16">
        <v>0.35919317300232739</v>
      </c>
      <c r="N16">
        <v>0.2</v>
      </c>
      <c r="O16">
        <v>0.23018867924528302</v>
      </c>
      <c r="P16">
        <v>0.38834951456310679</v>
      </c>
      <c r="Q16">
        <v>0.70000000000000007</v>
      </c>
      <c r="R16">
        <v>0.10624999999999996</v>
      </c>
      <c r="S16">
        <v>0.27672955974842767</v>
      </c>
      <c r="T16">
        <v>2.7027027027027029E-2</v>
      </c>
      <c r="U16">
        <v>0.3888888888888889</v>
      </c>
      <c r="V16">
        <v>0.42105263157894735</v>
      </c>
      <c r="W16">
        <v>0.21878904558785733</v>
      </c>
      <c r="X16" t="s">
        <v>58</v>
      </c>
    </row>
    <row r="17" spans="1:24" x14ac:dyDescent="0.25">
      <c r="A17">
        <v>0.23904382470119523</v>
      </c>
      <c r="B17">
        <v>0.2</v>
      </c>
      <c r="C17">
        <f>12/21</f>
        <v>0.5714285714285714</v>
      </c>
      <c r="D17">
        <v>0</v>
      </c>
      <c r="E17">
        <v>0</v>
      </c>
      <c r="F17">
        <v>1</v>
      </c>
      <c r="G17">
        <v>0</v>
      </c>
      <c r="H17">
        <v>0</v>
      </c>
      <c r="I17">
        <v>0.46064139941690979</v>
      </c>
      <c r="J17">
        <v>0.5149253731343284</v>
      </c>
      <c r="K17">
        <v>0.51666666666666694</v>
      </c>
      <c r="L17">
        <v>0.50833333333333341</v>
      </c>
      <c r="M17">
        <v>0.37626066718386347</v>
      </c>
      <c r="N17">
        <v>0.2</v>
      </c>
      <c r="O17">
        <v>0.23018867924528302</v>
      </c>
      <c r="P17">
        <v>0.38834951456310679</v>
      </c>
      <c r="Q17">
        <v>0.70000000000000007</v>
      </c>
      <c r="R17">
        <v>0.10624999999999996</v>
      </c>
      <c r="S17">
        <v>0.27672955974842767</v>
      </c>
      <c r="T17">
        <v>2.7027027027027029E-2</v>
      </c>
      <c r="U17">
        <v>0.3888888888888889</v>
      </c>
      <c r="V17">
        <v>0.42105263157894735</v>
      </c>
      <c r="W17">
        <v>0.24658543671400945</v>
      </c>
      <c r="X17" s="1" t="s">
        <v>43</v>
      </c>
    </row>
    <row r="18" spans="1:24" x14ac:dyDescent="0.25">
      <c r="A18">
        <v>0.27490039840637448</v>
      </c>
      <c r="B18">
        <v>0.6</v>
      </c>
      <c r="C18">
        <f>12/21</f>
        <v>0.5714285714285714</v>
      </c>
      <c r="D18">
        <v>0</v>
      </c>
      <c r="E18">
        <v>0</v>
      </c>
      <c r="F18">
        <v>1</v>
      </c>
      <c r="G18">
        <v>0</v>
      </c>
      <c r="H18">
        <v>0</v>
      </c>
      <c r="I18">
        <v>0.26530612244897978</v>
      </c>
      <c r="J18">
        <v>0.26268656716417904</v>
      </c>
      <c r="K18">
        <v>0.27500000000000036</v>
      </c>
      <c r="L18">
        <v>0.55833333333333357</v>
      </c>
      <c r="M18">
        <v>0.20442203258339797</v>
      </c>
      <c r="N18">
        <v>0.2</v>
      </c>
      <c r="O18">
        <v>0.1169811320754717</v>
      </c>
      <c r="P18">
        <v>0.1359223300970871</v>
      </c>
      <c r="Q18">
        <v>0.45714285714285713</v>
      </c>
      <c r="R18">
        <v>0.125</v>
      </c>
      <c r="S18">
        <v>8.8050314465408799E-2</v>
      </c>
      <c r="T18">
        <v>0.35135135135135137</v>
      </c>
      <c r="U18">
        <v>0.5</v>
      </c>
      <c r="V18">
        <v>0.57894736842105265</v>
      </c>
      <c r="W18">
        <v>0.14157684801521248</v>
      </c>
      <c r="X18" t="s">
        <v>62</v>
      </c>
    </row>
    <row r="19" spans="1:24" x14ac:dyDescent="0.25">
      <c r="A19">
        <v>0.31075697211155379</v>
      </c>
      <c r="B19">
        <v>0.8</v>
      </c>
      <c r="C19">
        <f>11/21</f>
        <v>0.52380952380952384</v>
      </c>
      <c r="D19">
        <v>0</v>
      </c>
      <c r="E19">
        <v>0</v>
      </c>
      <c r="F19">
        <v>0</v>
      </c>
      <c r="G19">
        <v>0</v>
      </c>
      <c r="H19">
        <v>0</v>
      </c>
      <c r="I19">
        <v>0.20699708454810514</v>
      </c>
      <c r="J19">
        <v>0.23582089552238822</v>
      </c>
      <c r="K19">
        <v>0.25833333333333347</v>
      </c>
      <c r="L19">
        <v>0.49166666666666714</v>
      </c>
      <c r="M19">
        <v>0.21799844840961985</v>
      </c>
      <c r="N19">
        <v>0.2</v>
      </c>
      <c r="O19">
        <v>0.13584905660377358</v>
      </c>
      <c r="P19">
        <v>0.6893203883495147</v>
      </c>
      <c r="Q19">
        <v>0.1380952380952381</v>
      </c>
      <c r="R19">
        <v>0.125</v>
      </c>
      <c r="S19">
        <v>0.13207547169811321</v>
      </c>
      <c r="T19">
        <v>0.40540540540540543</v>
      </c>
      <c r="U19">
        <v>0.5</v>
      </c>
      <c r="V19">
        <v>0.52631578947368418</v>
      </c>
      <c r="W19">
        <v>0.11135378782249149</v>
      </c>
      <c r="X19" t="s">
        <v>62</v>
      </c>
    </row>
    <row r="20" spans="1:24" x14ac:dyDescent="0.25">
      <c r="A20">
        <v>0.31075697211155379</v>
      </c>
      <c r="B20">
        <v>0.8</v>
      </c>
      <c r="C20">
        <f>11/21</f>
        <v>0.52380952380952384</v>
      </c>
      <c r="D20">
        <v>0</v>
      </c>
      <c r="E20">
        <v>0</v>
      </c>
      <c r="F20">
        <v>0</v>
      </c>
      <c r="G20">
        <v>0</v>
      </c>
      <c r="H20">
        <v>0</v>
      </c>
      <c r="I20">
        <v>0.20699708454810514</v>
      </c>
      <c r="J20">
        <v>0.25074626865671656</v>
      </c>
      <c r="K20">
        <v>0.27500000000000036</v>
      </c>
      <c r="L20">
        <v>0.49166666666666714</v>
      </c>
      <c r="M20">
        <v>0.2451512800620636</v>
      </c>
      <c r="N20">
        <v>0.2</v>
      </c>
      <c r="O20">
        <v>0.17735849056603772</v>
      </c>
      <c r="P20">
        <v>0.6893203883495147</v>
      </c>
      <c r="Q20">
        <v>0.27142857142857157</v>
      </c>
      <c r="R20">
        <v>0.10624999999999996</v>
      </c>
      <c r="S20">
        <v>0.15723270440251572</v>
      </c>
      <c r="T20">
        <v>0.13513513513513514</v>
      </c>
      <c r="U20">
        <v>0.3611111111111111</v>
      </c>
      <c r="V20">
        <v>0.39473684210526316</v>
      </c>
      <c r="W20">
        <v>0.15404110276622515</v>
      </c>
      <c r="X20" t="s">
        <v>64</v>
      </c>
    </row>
    <row r="21" spans="1:24" x14ac:dyDescent="0.25">
      <c r="A21">
        <v>0.31075697211155379</v>
      </c>
      <c r="B21">
        <v>0.8</v>
      </c>
      <c r="C21">
        <f>11/21</f>
        <v>0.52380952380952384</v>
      </c>
      <c r="D21">
        <v>0</v>
      </c>
      <c r="E21">
        <v>0</v>
      </c>
      <c r="F21">
        <v>0</v>
      </c>
      <c r="G21">
        <v>1</v>
      </c>
      <c r="H21">
        <v>0</v>
      </c>
      <c r="I21">
        <v>0.19533527696793004</v>
      </c>
      <c r="J21">
        <v>0.24179104477611965</v>
      </c>
      <c r="K21">
        <v>0.29166666666666669</v>
      </c>
      <c r="L21">
        <v>0.65833333333333377</v>
      </c>
      <c r="M21">
        <v>0.29169899146625289</v>
      </c>
      <c r="N21">
        <v>0.2</v>
      </c>
      <c r="O21">
        <v>0.17735849056603772</v>
      </c>
      <c r="P21">
        <v>0.6893203883495147</v>
      </c>
      <c r="Q21">
        <v>0.27142857142857157</v>
      </c>
      <c r="R21">
        <v>0.10624999999999996</v>
      </c>
      <c r="S21">
        <v>0.15723270440251572</v>
      </c>
      <c r="T21">
        <v>0.13513513513513514</v>
      </c>
      <c r="U21">
        <v>0.3611111111111111</v>
      </c>
      <c r="V21">
        <v>0.39473684210526316</v>
      </c>
      <c r="W21">
        <v>0.16617444809906934</v>
      </c>
      <c r="X21" t="s">
        <v>66</v>
      </c>
    </row>
    <row r="22" spans="1:24" x14ac:dyDescent="0.25">
      <c r="A22">
        <v>0.32669322709163345</v>
      </c>
      <c r="B22">
        <v>0.6</v>
      </c>
      <c r="C22">
        <f>12/21</f>
        <v>0.5714285714285714</v>
      </c>
      <c r="D22">
        <v>0</v>
      </c>
      <c r="E22">
        <v>0</v>
      </c>
      <c r="F22">
        <v>0</v>
      </c>
      <c r="G22">
        <v>0</v>
      </c>
      <c r="H22">
        <v>0</v>
      </c>
      <c r="I22">
        <v>0.26530612244897978</v>
      </c>
      <c r="J22">
        <v>0.26268656716417904</v>
      </c>
      <c r="K22">
        <v>0.27500000000000036</v>
      </c>
      <c r="L22">
        <v>0.55833333333333357</v>
      </c>
      <c r="M22">
        <v>0.19278510473235067</v>
      </c>
      <c r="N22">
        <v>0.2</v>
      </c>
      <c r="O22">
        <v>0.1169811320754717</v>
      </c>
      <c r="P22">
        <v>0.1359223300970871</v>
      </c>
      <c r="Q22">
        <v>0.45714285714285713</v>
      </c>
      <c r="R22">
        <v>0.125</v>
      </c>
      <c r="S22">
        <v>8.8050314465408799E-2</v>
      </c>
      <c r="T22">
        <v>0.35135135135135137</v>
      </c>
      <c r="U22">
        <v>0.61111111111111116</v>
      </c>
      <c r="V22">
        <v>0.60526315789473684</v>
      </c>
      <c r="W22">
        <v>0.11642773223440815</v>
      </c>
      <c r="X22" t="s">
        <v>62</v>
      </c>
    </row>
    <row r="23" spans="1:24" x14ac:dyDescent="0.25">
      <c r="A23">
        <v>0.32669322709163345</v>
      </c>
      <c r="B23">
        <v>0.6</v>
      </c>
      <c r="C23">
        <f>12/21</f>
        <v>0.5714285714285714</v>
      </c>
      <c r="D23">
        <v>0</v>
      </c>
      <c r="E23">
        <v>0</v>
      </c>
      <c r="F23">
        <v>0</v>
      </c>
      <c r="G23">
        <v>0</v>
      </c>
      <c r="H23">
        <v>0</v>
      </c>
      <c r="I23">
        <v>0.26530612244897978</v>
      </c>
      <c r="J23">
        <v>0.26268656716417904</v>
      </c>
      <c r="K23">
        <v>0.27500000000000036</v>
      </c>
      <c r="L23">
        <v>0.55833333333333357</v>
      </c>
      <c r="M23">
        <v>0.21411947245927077</v>
      </c>
      <c r="N23">
        <v>0.2</v>
      </c>
      <c r="O23">
        <v>0.1169811320754717</v>
      </c>
      <c r="P23">
        <v>0.1359223300970871</v>
      </c>
      <c r="Q23">
        <v>0.45714285714285713</v>
      </c>
      <c r="R23">
        <v>0.125</v>
      </c>
      <c r="S23">
        <v>8.8050314465408799E-2</v>
      </c>
      <c r="T23">
        <v>0.35135135135135137</v>
      </c>
      <c r="U23">
        <v>0.5</v>
      </c>
      <c r="V23">
        <v>0.57894736842105265</v>
      </c>
      <c r="W23">
        <v>0.13826775383352768</v>
      </c>
      <c r="X23" t="s">
        <v>62</v>
      </c>
    </row>
    <row r="24" spans="1:24" x14ac:dyDescent="0.25">
      <c r="A24">
        <v>0.34262948207171312</v>
      </c>
      <c r="B24">
        <v>0.4</v>
      </c>
      <c r="C24">
        <f>12/21</f>
        <v>0.5714285714285714</v>
      </c>
      <c r="D24">
        <v>0</v>
      </c>
      <c r="E24">
        <v>0</v>
      </c>
      <c r="F24">
        <v>1</v>
      </c>
      <c r="G24">
        <v>0</v>
      </c>
      <c r="H24">
        <v>0</v>
      </c>
      <c r="I24">
        <v>0.26530612244897978</v>
      </c>
      <c r="J24">
        <v>0.3761194029850749</v>
      </c>
      <c r="K24">
        <v>0.3416666666666674</v>
      </c>
      <c r="L24">
        <v>0.41666666666666669</v>
      </c>
      <c r="M24">
        <v>0.24088440651667958</v>
      </c>
      <c r="N24">
        <v>0.2</v>
      </c>
      <c r="O24">
        <v>0.13962264150943396</v>
      </c>
      <c r="P24">
        <v>0.27184466019417464</v>
      </c>
      <c r="Q24">
        <v>0.45714285714285713</v>
      </c>
      <c r="R24">
        <v>0.125</v>
      </c>
      <c r="S24">
        <v>0.13836477987421383</v>
      </c>
      <c r="T24">
        <v>0.35135135135135137</v>
      </c>
      <c r="U24">
        <v>0.47222222222222221</v>
      </c>
      <c r="V24">
        <v>0.55263157894736847</v>
      </c>
      <c r="W24">
        <v>0.15723989380852044</v>
      </c>
      <c r="X24" t="s">
        <v>64</v>
      </c>
    </row>
    <row r="25" spans="1:24" x14ac:dyDescent="0.25">
      <c r="A25">
        <v>0.34262948207171312</v>
      </c>
      <c r="B25">
        <v>0.4</v>
      </c>
      <c r="C25">
        <f>12/21</f>
        <v>0.5714285714285714</v>
      </c>
      <c r="D25">
        <v>1</v>
      </c>
      <c r="E25">
        <v>0</v>
      </c>
      <c r="F25">
        <v>1</v>
      </c>
      <c r="G25">
        <v>0</v>
      </c>
      <c r="H25">
        <v>0</v>
      </c>
      <c r="I25">
        <v>0.26530612244897978</v>
      </c>
      <c r="J25">
        <v>0.3761194029850749</v>
      </c>
      <c r="K25">
        <v>0.3416666666666674</v>
      </c>
      <c r="L25">
        <v>0.41666666666666669</v>
      </c>
      <c r="M25">
        <v>0.30527540729247477</v>
      </c>
      <c r="N25">
        <v>0.2</v>
      </c>
      <c r="O25">
        <v>0.18490566037735848</v>
      </c>
      <c r="P25">
        <v>0.34951456310679607</v>
      </c>
      <c r="Q25">
        <v>0.60952380952380958</v>
      </c>
      <c r="R25">
        <v>0.96875</v>
      </c>
      <c r="S25">
        <v>5.0314465408805034E-2</v>
      </c>
      <c r="T25">
        <v>0.1891891891891892</v>
      </c>
      <c r="U25">
        <v>0.69444444444444442</v>
      </c>
      <c r="V25">
        <v>0.81578947368421051</v>
      </c>
      <c r="W25">
        <v>0.17025566425648056</v>
      </c>
      <c r="X25" t="s">
        <v>66</v>
      </c>
    </row>
    <row r="26" spans="1:24" x14ac:dyDescent="0.25">
      <c r="A26">
        <v>0.34262948207171312</v>
      </c>
      <c r="B26">
        <v>0.4</v>
      </c>
      <c r="C26">
        <f>12/21</f>
        <v>0.5714285714285714</v>
      </c>
      <c r="D26">
        <v>0</v>
      </c>
      <c r="E26">
        <v>0</v>
      </c>
      <c r="F26">
        <v>1</v>
      </c>
      <c r="G26">
        <v>0</v>
      </c>
      <c r="H26">
        <v>0</v>
      </c>
      <c r="I26">
        <v>0.26530612244897978</v>
      </c>
      <c r="J26">
        <v>0.3761194029850749</v>
      </c>
      <c r="K26">
        <v>0.3416666666666674</v>
      </c>
      <c r="L26">
        <v>0.41666666666666669</v>
      </c>
      <c r="M26">
        <v>0.24592707525213345</v>
      </c>
      <c r="N26">
        <v>0.2</v>
      </c>
      <c r="O26">
        <v>0.13962264150943396</v>
      </c>
      <c r="P26">
        <v>0.27184466019417464</v>
      </c>
      <c r="Q26">
        <v>0.45714285714285713</v>
      </c>
      <c r="R26">
        <v>0.125</v>
      </c>
      <c r="S26">
        <v>0.13836477987421383</v>
      </c>
      <c r="T26">
        <v>0.35135135135135137</v>
      </c>
      <c r="U26">
        <v>0.41666666666666669</v>
      </c>
      <c r="V26">
        <v>0.47368421052631576</v>
      </c>
      <c r="W26">
        <v>0.18283022214688271</v>
      </c>
      <c r="X26" t="s">
        <v>57</v>
      </c>
    </row>
    <row r="27" spans="1:24" x14ac:dyDescent="0.25">
      <c r="A27">
        <v>0.37051792828685259</v>
      </c>
      <c r="B27">
        <v>0.6</v>
      </c>
      <c r="C27">
        <f>15/21</f>
        <v>0.7142857142857143</v>
      </c>
      <c r="D27">
        <v>0</v>
      </c>
      <c r="E27">
        <v>0</v>
      </c>
      <c r="F27">
        <v>0</v>
      </c>
      <c r="G27">
        <v>0</v>
      </c>
      <c r="H27">
        <v>0</v>
      </c>
      <c r="I27">
        <v>0.2303206997084549</v>
      </c>
      <c r="J27">
        <v>0.22089552238805987</v>
      </c>
      <c r="K27">
        <v>0.27500000000000036</v>
      </c>
      <c r="L27">
        <v>0.35000000000000026</v>
      </c>
      <c r="M27">
        <v>0.14972847168347556</v>
      </c>
      <c r="N27">
        <v>0.2</v>
      </c>
      <c r="O27">
        <v>0.10943396226415095</v>
      </c>
      <c r="P27">
        <v>0.11650485436893174</v>
      </c>
      <c r="Q27">
        <v>0.49523809523809526</v>
      </c>
      <c r="R27">
        <v>0.16249999999999998</v>
      </c>
      <c r="S27">
        <v>0.13836477987421383</v>
      </c>
      <c r="T27">
        <v>0.67567567567567566</v>
      </c>
      <c r="U27">
        <v>0.69444444444444442</v>
      </c>
      <c r="V27">
        <v>0.71052631578947367</v>
      </c>
      <c r="W27">
        <v>0.13731914683477806</v>
      </c>
      <c r="X27" t="s">
        <v>62</v>
      </c>
    </row>
    <row r="28" spans="1:24" x14ac:dyDescent="0.25">
      <c r="A28">
        <v>0.38247011952191234</v>
      </c>
      <c r="B28">
        <v>0.6</v>
      </c>
      <c r="C28">
        <f>9/21</f>
        <v>0.42857142857142855</v>
      </c>
      <c r="D28">
        <v>0</v>
      </c>
      <c r="E28">
        <v>0</v>
      </c>
      <c r="F28">
        <v>0</v>
      </c>
      <c r="G28">
        <v>0</v>
      </c>
      <c r="H28">
        <v>0</v>
      </c>
      <c r="I28">
        <v>0.20699708454810514</v>
      </c>
      <c r="J28">
        <v>0.13283582089552248</v>
      </c>
      <c r="K28">
        <v>0.30833333333333357</v>
      </c>
      <c r="L28">
        <v>0.40000000000000036</v>
      </c>
      <c r="M28">
        <v>0.13537626066718386</v>
      </c>
      <c r="N28">
        <v>0.2</v>
      </c>
      <c r="O28">
        <v>6.7924528301886791E-2</v>
      </c>
      <c r="P28">
        <v>0</v>
      </c>
      <c r="Q28">
        <v>0.47619047619047616</v>
      </c>
      <c r="R28">
        <v>0.19374999999999998</v>
      </c>
      <c r="S28">
        <v>7.5471698113207544E-2</v>
      </c>
      <c r="T28">
        <v>0.72972972972972971</v>
      </c>
      <c r="U28">
        <v>0.69444444444444442</v>
      </c>
      <c r="V28">
        <v>0.68421052631578949</v>
      </c>
      <c r="W28">
        <v>0.11755282425618098</v>
      </c>
      <c r="X28" t="s">
        <v>62</v>
      </c>
    </row>
    <row r="29" spans="1:24" x14ac:dyDescent="0.25">
      <c r="A29">
        <v>0.38247011952191234</v>
      </c>
      <c r="B29">
        <v>0.6</v>
      </c>
      <c r="C29">
        <f>9/21</f>
        <v>0.42857142857142855</v>
      </c>
      <c r="D29">
        <v>0</v>
      </c>
      <c r="E29">
        <v>0</v>
      </c>
      <c r="F29">
        <v>0</v>
      </c>
      <c r="G29">
        <v>0</v>
      </c>
      <c r="H29">
        <v>0</v>
      </c>
      <c r="I29">
        <v>0.20699708454810514</v>
      </c>
      <c r="J29">
        <v>0.13283582089552248</v>
      </c>
      <c r="K29">
        <v>0.30833333333333357</v>
      </c>
      <c r="L29">
        <v>0.40000000000000036</v>
      </c>
      <c r="M29">
        <v>0.17532971295577968</v>
      </c>
      <c r="N29">
        <v>0.2</v>
      </c>
      <c r="O29">
        <v>0.1169811320754717</v>
      </c>
      <c r="P29">
        <v>0</v>
      </c>
      <c r="Q29">
        <v>0.63809523809523816</v>
      </c>
      <c r="R29">
        <v>0.13749999999999996</v>
      </c>
      <c r="S29">
        <v>0.1761006289308176</v>
      </c>
      <c r="T29">
        <v>1</v>
      </c>
      <c r="U29">
        <v>0.47222222222222221</v>
      </c>
      <c r="V29">
        <v>0.47368421052631576</v>
      </c>
      <c r="W29">
        <v>0.14248133375820632</v>
      </c>
      <c r="X29" t="s">
        <v>62</v>
      </c>
    </row>
    <row r="30" spans="1:24" x14ac:dyDescent="0.25">
      <c r="A30">
        <v>0.38247011952191234</v>
      </c>
      <c r="B30">
        <v>0.6</v>
      </c>
      <c r="C30">
        <f>9/21</f>
        <v>0.42857142857142855</v>
      </c>
      <c r="D30">
        <v>0</v>
      </c>
      <c r="E30">
        <v>0</v>
      </c>
      <c r="F30">
        <v>0</v>
      </c>
      <c r="G30">
        <v>0</v>
      </c>
      <c r="H30">
        <v>0</v>
      </c>
      <c r="I30">
        <v>0.20699708454810514</v>
      </c>
      <c r="J30">
        <v>0.13283582089552248</v>
      </c>
      <c r="K30">
        <v>0.30833333333333357</v>
      </c>
      <c r="L30">
        <v>0.40000000000000036</v>
      </c>
      <c r="M30">
        <v>0.18153607447633824</v>
      </c>
      <c r="N30">
        <v>0.2</v>
      </c>
      <c r="O30">
        <v>0.1169811320754717</v>
      </c>
      <c r="P30">
        <v>0</v>
      </c>
      <c r="Q30">
        <v>0.63809523809523816</v>
      </c>
      <c r="R30">
        <v>0.13749999999999996</v>
      </c>
      <c r="S30">
        <v>0.1761006289308176</v>
      </c>
      <c r="T30">
        <v>1</v>
      </c>
      <c r="U30">
        <v>0.47222222222222221</v>
      </c>
      <c r="V30">
        <v>0.47368421052631576</v>
      </c>
      <c r="W30">
        <v>0.15571771048494543</v>
      </c>
      <c r="X30" t="s">
        <v>64</v>
      </c>
    </row>
    <row r="31" spans="1:24" x14ac:dyDescent="0.25">
      <c r="A31">
        <v>0.39442231075697209</v>
      </c>
      <c r="B31">
        <v>0.6</v>
      </c>
      <c r="C31">
        <f>5/21</f>
        <v>0.23809523809523808</v>
      </c>
      <c r="D31">
        <v>0</v>
      </c>
      <c r="E31">
        <v>0</v>
      </c>
      <c r="F31">
        <v>0</v>
      </c>
      <c r="G31">
        <v>0</v>
      </c>
      <c r="H31">
        <v>0</v>
      </c>
      <c r="I31">
        <v>0.18950437317784249</v>
      </c>
      <c r="J31">
        <v>0.26865671641791045</v>
      </c>
      <c r="K31">
        <v>0.32500000000000046</v>
      </c>
      <c r="L31">
        <v>0.52500000000000036</v>
      </c>
      <c r="M31">
        <v>0.15593483320403415</v>
      </c>
      <c r="N31">
        <v>0.2</v>
      </c>
      <c r="O31">
        <v>0.11320754716981132</v>
      </c>
      <c r="P31">
        <v>0.11650485436893174</v>
      </c>
      <c r="Q31">
        <v>0.51428571428571435</v>
      </c>
      <c r="R31">
        <v>0.125</v>
      </c>
      <c r="S31">
        <v>0.12578616352201258</v>
      </c>
      <c r="T31">
        <v>0.45945945945945948</v>
      </c>
      <c r="U31">
        <v>0.47222222222222221</v>
      </c>
      <c r="V31">
        <v>0.39473684210526316</v>
      </c>
      <c r="W31">
        <v>0.11305245616908968</v>
      </c>
      <c r="X31" t="s">
        <v>62</v>
      </c>
    </row>
    <row r="32" spans="1:24" x14ac:dyDescent="0.25">
      <c r="A32">
        <v>0.39442231075697209</v>
      </c>
      <c r="B32">
        <v>0.6</v>
      </c>
      <c r="C32">
        <f>5/21</f>
        <v>0.23809523809523808</v>
      </c>
      <c r="D32">
        <v>0</v>
      </c>
      <c r="E32">
        <v>0</v>
      </c>
      <c r="F32">
        <v>0</v>
      </c>
      <c r="G32">
        <v>0</v>
      </c>
      <c r="H32">
        <v>0</v>
      </c>
      <c r="I32">
        <v>0.18950437317784249</v>
      </c>
      <c r="J32">
        <v>0.26865671641791045</v>
      </c>
      <c r="K32">
        <v>0.32500000000000046</v>
      </c>
      <c r="L32">
        <v>0.52500000000000036</v>
      </c>
      <c r="M32">
        <v>0.15981380915438323</v>
      </c>
      <c r="N32">
        <v>0.2</v>
      </c>
      <c r="O32">
        <v>0.11320754716981132</v>
      </c>
      <c r="P32">
        <v>0.11650485436893174</v>
      </c>
      <c r="Q32">
        <v>0.51428571428571435</v>
      </c>
      <c r="R32">
        <v>0.125</v>
      </c>
      <c r="S32">
        <v>0.12578616352201258</v>
      </c>
      <c r="T32">
        <v>0.45945945945945948</v>
      </c>
      <c r="U32">
        <v>0.5</v>
      </c>
      <c r="V32">
        <v>0.57894736842105265</v>
      </c>
      <c r="W32">
        <v>0.13290702125919834</v>
      </c>
      <c r="X32" t="s">
        <v>62</v>
      </c>
    </row>
    <row r="33" spans="1:24" x14ac:dyDescent="0.25">
      <c r="A33">
        <v>0.39442231075697209</v>
      </c>
      <c r="B33">
        <v>0.6</v>
      </c>
      <c r="C33">
        <f>5/21</f>
        <v>0.23809523809523808</v>
      </c>
      <c r="D33">
        <v>0</v>
      </c>
      <c r="E33">
        <v>0</v>
      </c>
      <c r="F33">
        <v>0</v>
      </c>
      <c r="G33">
        <v>0</v>
      </c>
      <c r="H33">
        <v>0</v>
      </c>
      <c r="I33">
        <v>0.18950437317784249</v>
      </c>
      <c r="J33">
        <v>0.26865671641791045</v>
      </c>
      <c r="K33">
        <v>0.32500000000000046</v>
      </c>
      <c r="L33">
        <v>0.52500000000000036</v>
      </c>
      <c r="M33">
        <v>0.1617532971295578</v>
      </c>
      <c r="N33">
        <v>0.2</v>
      </c>
      <c r="O33">
        <v>0.11320754716981132</v>
      </c>
      <c r="P33">
        <v>0.11650485436893174</v>
      </c>
      <c r="Q33">
        <v>0.51428571428571435</v>
      </c>
      <c r="R33">
        <v>0.125</v>
      </c>
      <c r="S33">
        <v>0.12578616352201258</v>
      </c>
      <c r="T33">
        <v>0.45945945945945948</v>
      </c>
      <c r="U33">
        <v>0.5</v>
      </c>
      <c r="V33">
        <v>0.57894736842105265</v>
      </c>
      <c r="W33">
        <v>0.14834946077372732</v>
      </c>
      <c r="X33" t="s">
        <v>64</v>
      </c>
    </row>
    <row r="34" spans="1:24" x14ac:dyDescent="0.25">
      <c r="A34">
        <v>0.40239043824701193</v>
      </c>
      <c r="B34">
        <v>0.4</v>
      </c>
      <c r="C34">
        <f>9/21</f>
        <v>0.42857142857142855</v>
      </c>
      <c r="D34">
        <v>0</v>
      </c>
      <c r="E34">
        <v>0</v>
      </c>
      <c r="F34">
        <v>0</v>
      </c>
      <c r="G34">
        <v>0</v>
      </c>
      <c r="H34">
        <v>0</v>
      </c>
      <c r="I34">
        <v>0.28862973760932953</v>
      </c>
      <c r="J34">
        <v>0.39402985074626873</v>
      </c>
      <c r="K34">
        <v>0.40833333333333383</v>
      </c>
      <c r="L34">
        <v>0.45833333333333331</v>
      </c>
      <c r="M34">
        <v>0.29014740108611325</v>
      </c>
      <c r="N34">
        <v>0.2</v>
      </c>
      <c r="O34">
        <v>0.18490566037735848</v>
      </c>
      <c r="P34">
        <v>0.23300970873786389</v>
      </c>
      <c r="Q34">
        <v>0.71904761904761916</v>
      </c>
      <c r="R34">
        <v>0.125</v>
      </c>
      <c r="S34">
        <v>0.2389937106918239</v>
      </c>
      <c r="T34">
        <v>0.89189189189189189</v>
      </c>
      <c r="U34">
        <v>0.3888888888888889</v>
      </c>
      <c r="V34">
        <v>0.44736842105263158</v>
      </c>
      <c r="W34">
        <v>0.17261615143941569</v>
      </c>
      <c r="X34" t="s">
        <v>66</v>
      </c>
    </row>
    <row r="35" spans="1:24" x14ac:dyDescent="0.25">
      <c r="A35">
        <v>0.40239043824701193</v>
      </c>
      <c r="B35">
        <v>0.4</v>
      </c>
      <c r="C35">
        <f>9/21</f>
        <v>0.42857142857142855</v>
      </c>
      <c r="D35">
        <v>0</v>
      </c>
      <c r="E35">
        <v>0</v>
      </c>
      <c r="F35">
        <v>0</v>
      </c>
      <c r="G35">
        <v>0</v>
      </c>
      <c r="H35">
        <v>0</v>
      </c>
      <c r="I35">
        <v>0.28862973760932953</v>
      </c>
      <c r="J35">
        <v>0.39402985074626873</v>
      </c>
      <c r="K35">
        <v>0.40833333333333383</v>
      </c>
      <c r="L35">
        <v>0.45833333333333331</v>
      </c>
      <c r="M35">
        <v>0.31070597362296354</v>
      </c>
      <c r="N35">
        <v>0.2</v>
      </c>
      <c r="O35">
        <v>0.18490566037735848</v>
      </c>
      <c r="P35">
        <v>0.23300970873786389</v>
      </c>
      <c r="Q35">
        <v>0.71904761904761916</v>
      </c>
      <c r="R35">
        <v>0.125</v>
      </c>
      <c r="S35">
        <v>0.2389937106918239</v>
      </c>
      <c r="T35">
        <v>0.89189189189189189</v>
      </c>
      <c r="U35">
        <v>0.3888888888888889</v>
      </c>
      <c r="V35">
        <v>0.44736842105263158</v>
      </c>
      <c r="W35">
        <v>0.19908890489289394</v>
      </c>
      <c r="X35" t="s">
        <v>57</v>
      </c>
    </row>
    <row r="36" spans="1:24" x14ac:dyDescent="0.25">
      <c r="A36">
        <v>0.40239043824701193</v>
      </c>
      <c r="B36">
        <v>0.4</v>
      </c>
      <c r="C36">
        <f>8/21</f>
        <v>0.38095238095238093</v>
      </c>
      <c r="D36">
        <v>0</v>
      </c>
      <c r="E36">
        <v>0</v>
      </c>
      <c r="F36">
        <v>1</v>
      </c>
      <c r="G36">
        <v>0</v>
      </c>
      <c r="H36">
        <v>0</v>
      </c>
      <c r="I36">
        <v>0.30903790087463573</v>
      </c>
      <c r="J36">
        <v>0.48208955223880612</v>
      </c>
      <c r="K36">
        <v>0.40833333333333383</v>
      </c>
      <c r="L36">
        <v>0.57500000000000051</v>
      </c>
      <c r="M36">
        <v>0.32428238944918542</v>
      </c>
      <c r="N36">
        <v>0.2</v>
      </c>
      <c r="O36">
        <v>0.22264150943396227</v>
      </c>
      <c r="P36">
        <v>0.40776699029126212</v>
      </c>
      <c r="Q36">
        <v>0.66666666666666685</v>
      </c>
      <c r="R36">
        <v>9.375E-2</v>
      </c>
      <c r="S36">
        <v>0.3081761006289308</v>
      </c>
      <c r="T36">
        <v>0.56756756756756754</v>
      </c>
      <c r="U36">
        <v>0.3888888888888889</v>
      </c>
      <c r="V36">
        <v>0.47368421052631576</v>
      </c>
      <c r="W36">
        <v>0.19586805322272074</v>
      </c>
      <c r="X36" t="s">
        <v>57</v>
      </c>
    </row>
    <row r="37" spans="1:24" x14ac:dyDescent="0.25">
      <c r="A37">
        <v>0.43824701195219123</v>
      </c>
      <c r="B37">
        <v>0.4</v>
      </c>
      <c r="C37">
        <f>5/21</f>
        <v>0.23809523809523808</v>
      </c>
      <c r="D37">
        <v>0</v>
      </c>
      <c r="E37">
        <v>0</v>
      </c>
      <c r="F37">
        <v>1</v>
      </c>
      <c r="G37">
        <v>0</v>
      </c>
      <c r="H37">
        <v>0</v>
      </c>
      <c r="I37">
        <v>0.35568513119533524</v>
      </c>
      <c r="J37">
        <v>0.54776119402985102</v>
      </c>
      <c r="K37">
        <v>0.51666666666666694</v>
      </c>
      <c r="L37">
        <v>0.64166666666666694</v>
      </c>
      <c r="M37">
        <v>0.36346004654771141</v>
      </c>
      <c r="N37">
        <v>0.2</v>
      </c>
      <c r="O37">
        <v>0.23018867924528302</v>
      </c>
      <c r="P37">
        <v>0.46601941747572823</v>
      </c>
      <c r="Q37">
        <v>0.62857142857142867</v>
      </c>
      <c r="R37">
        <v>9.9999999999999978E-2</v>
      </c>
      <c r="S37">
        <v>0.22641509433962265</v>
      </c>
      <c r="T37">
        <v>0.35135135135135137</v>
      </c>
      <c r="U37">
        <v>0.3611111111111111</v>
      </c>
      <c r="V37">
        <v>0.42105263157894735</v>
      </c>
      <c r="W37">
        <v>0.24651925483037576</v>
      </c>
      <c r="X37" s="1" t="s">
        <v>43</v>
      </c>
    </row>
    <row r="38" spans="1:24" x14ac:dyDescent="0.25">
      <c r="A38">
        <v>0.45019920318725098</v>
      </c>
      <c r="B38">
        <v>0.6</v>
      </c>
      <c r="C38">
        <f>10/21</f>
        <v>0.47619047619047616</v>
      </c>
      <c r="D38">
        <v>0</v>
      </c>
      <c r="E38">
        <v>0</v>
      </c>
      <c r="F38">
        <v>0</v>
      </c>
      <c r="G38">
        <v>0</v>
      </c>
      <c r="H38">
        <v>0</v>
      </c>
      <c r="I38">
        <v>0.20699708454810514</v>
      </c>
      <c r="J38">
        <v>0.24179104477611965</v>
      </c>
      <c r="K38">
        <v>0.29166666666666669</v>
      </c>
      <c r="L38">
        <v>0.25</v>
      </c>
      <c r="M38">
        <v>0.15050426687354537</v>
      </c>
      <c r="N38">
        <v>0.2</v>
      </c>
      <c r="O38">
        <v>0.10943396226415095</v>
      </c>
      <c r="P38">
        <v>5.8252427184466084E-2</v>
      </c>
      <c r="Q38">
        <v>0.55238095238095242</v>
      </c>
      <c r="R38">
        <v>0.15062500000000001</v>
      </c>
      <c r="S38">
        <v>0.12578616352201258</v>
      </c>
      <c r="T38">
        <v>0.72972972972972971</v>
      </c>
      <c r="U38">
        <v>0.66666666666666663</v>
      </c>
      <c r="V38">
        <v>0.65789473684210531</v>
      </c>
      <c r="W38">
        <v>0.12136931287905743</v>
      </c>
      <c r="X38" t="s">
        <v>62</v>
      </c>
    </row>
    <row r="39" spans="1:24" x14ac:dyDescent="0.25">
      <c r="A39">
        <v>0.45019920318725098</v>
      </c>
      <c r="B39">
        <v>0.6</v>
      </c>
      <c r="C39">
        <f>10/21</f>
        <v>0.47619047619047616</v>
      </c>
      <c r="D39">
        <v>0</v>
      </c>
      <c r="E39">
        <v>0</v>
      </c>
      <c r="F39">
        <v>0</v>
      </c>
      <c r="G39">
        <v>0</v>
      </c>
      <c r="H39">
        <v>0</v>
      </c>
      <c r="I39">
        <v>0.20699708454810514</v>
      </c>
      <c r="J39">
        <v>0.24179104477611965</v>
      </c>
      <c r="K39">
        <v>0.29166666666666669</v>
      </c>
      <c r="L39">
        <v>0.25</v>
      </c>
      <c r="M39">
        <v>0.15050426687354537</v>
      </c>
      <c r="N39">
        <v>0.2</v>
      </c>
      <c r="O39">
        <v>0.10943396226415095</v>
      </c>
      <c r="P39">
        <v>5.8252427184466084E-2</v>
      </c>
      <c r="Q39">
        <v>0.55238095238095242</v>
      </c>
      <c r="R39">
        <v>0.15000000000000002</v>
      </c>
      <c r="S39">
        <v>0.12578616352201258</v>
      </c>
      <c r="T39">
        <v>0.72972972972972971</v>
      </c>
      <c r="U39">
        <v>0.5</v>
      </c>
      <c r="V39">
        <v>0.57894736842105265</v>
      </c>
      <c r="W39">
        <v>0.13912811832076574</v>
      </c>
      <c r="X39" t="s">
        <v>62</v>
      </c>
    </row>
    <row r="40" spans="1:24" x14ac:dyDescent="0.25">
      <c r="A40">
        <v>0.45019920318725098</v>
      </c>
      <c r="B40">
        <v>0.6</v>
      </c>
      <c r="C40">
        <f>10/21</f>
        <v>0.47619047619047616</v>
      </c>
      <c r="D40">
        <v>0</v>
      </c>
      <c r="E40">
        <v>1</v>
      </c>
      <c r="F40">
        <v>0</v>
      </c>
      <c r="G40">
        <v>0</v>
      </c>
      <c r="H40">
        <v>0</v>
      </c>
      <c r="I40">
        <v>0.20699708454810514</v>
      </c>
      <c r="J40">
        <v>0.24179104477611965</v>
      </c>
      <c r="K40">
        <v>0.29166666666666669</v>
      </c>
      <c r="L40">
        <v>0.25</v>
      </c>
      <c r="M40">
        <v>0.2482544608223429</v>
      </c>
      <c r="N40">
        <v>0.2</v>
      </c>
      <c r="O40">
        <v>0.13962264150943396</v>
      </c>
      <c r="P40">
        <v>0.11650485436893174</v>
      </c>
      <c r="Q40">
        <v>0.62857142857142867</v>
      </c>
      <c r="R40">
        <v>3.7499999999999978E-2</v>
      </c>
      <c r="S40">
        <v>0.33962264150943394</v>
      </c>
      <c r="T40">
        <v>0.72972972972972971</v>
      </c>
      <c r="U40">
        <v>0.30555555555555558</v>
      </c>
      <c r="V40">
        <v>0.36842105263157893</v>
      </c>
      <c r="W40">
        <v>0.17398391036784541</v>
      </c>
      <c r="X40" t="s">
        <v>66</v>
      </c>
    </row>
    <row r="41" spans="1:24" x14ac:dyDescent="0.25">
      <c r="A41">
        <v>0.4541832669322709</v>
      </c>
      <c r="B41">
        <v>0.6</v>
      </c>
      <c r="C41">
        <f>14/21</f>
        <v>0.66666666666666663</v>
      </c>
      <c r="D41">
        <v>0</v>
      </c>
      <c r="E41">
        <v>0</v>
      </c>
      <c r="F41">
        <v>0</v>
      </c>
      <c r="G41">
        <v>0</v>
      </c>
      <c r="H41">
        <v>0</v>
      </c>
      <c r="I41">
        <v>0.20699708454810514</v>
      </c>
      <c r="J41">
        <v>0.24179104477611965</v>
      </c>
      <c r="K41">
        <v>0.29166666666666669</v>
      </c>
      <c r="L41">
        <v>0.25</v>
      </c>
      <c r="M41">
        <v>0.16679596586501164</v>
      </c>
      <c r="N41">
        <v>0.2</v>
      </c>
      <c r="O41">
        <v>0.10943396226415095</v>
      </c>
      <c r="P41">
        <v>5.8252427184466084E-2</v>
      </c>
      <c r="Q41">
        <v>0.55238095238095242</v>
      </c>
      <c r="R41">
        <v>0.15000000000000002</v>
      </c>
      <c r="S41">
        <v>0.12578616352201258</v>
      </c>
      <c r="T41">
        <v>0.72972972972972971</v>
      </c>
      <c r="U41">
        <v>0.66666666666666663</v>
      </c>
      <c r="V41">
        <v>0.65789473684210531</v>
      </c>
      <c r="W41">
        <v>0.12136931287905743</v>
      </c>
      <c r="X41" t="s">
        <v>62</v>
      </c>
    </row>
    <row r="42" spans="1:24" x14ac:dyDescent="0.25">
      <c r="A42">
        <v>0.4541832669322709</v>
      </c>
      <c r="B42">
        <v>0.6</v>
      </c>
      <c r="C42">
        <f>14/21</f>
        <v>0.66666666666666663</v>
      </c>
      <c r="D42">
        <v>0</v>
      </c>
      <c r="E42">
        <v>1</v>
      </c>
      <c r="F42">
        <v>0</v>
      </c>
      <c r="G42">
        <v>0</v>
      </c>
      <c r="H42">
        <v>0</v>
      </c>
      <c r="I42">
        <v>0.20699708454810514</v>
      </c>
      <c r="J42">
        <v>0.24179104477611965</v>
      </c>
      <c r="K42">
        <v>0.29166666666666669</v>
      </c>
      <c r="L42">
        <v>0.25</v>
      </c>
      <c r="M42">
        <v>0.2482544608223429</v>
      </c>
      <c r="N42">
        <v>0.2</v>
      </c>
      <c r="O42">
        <v>0.13962264150943396</v>
      </c>
      <c r="P42">
        <v>0.11650485436893174</v>
      </c>
      <c r="Q42">
        <v>0.62857142857142867</v>
      </c>
      <c r="R42">
        <v>3.7499999999999978E-2</v>
      </c>
      <c r="S42">
        <v>0.33962264150943394</v>
      </c>
      <c r="T42">
        <v>0.72972972972972971</v>
      </c>
      <c r="U42">
        <v>0.30555555555555558</v>
      </c>
      <c r="V42">
        <v>0.36842105263157893</v>
      </c>
      <c r="W42">
        <v>0.17398391036784541</v>
      </c>
      <c r="X42" t="s">
        <v>66</v>
      </c>
    </row>
    <row r="43" spans="1:24" x14ac:dyDescent="0.25">
      <c r="A43">
        <v>0.46215139442231074</v>
      </c>
      <c r="B43">
        <v>0.8</v>
      </c>
      <c r="C43">
        <f>15/21</f>
        <v>0.7142857142857143</v>
      </c>
      <c r="D43">
        <v>0</v>
      </c>
      <c r="E43">
        <v>0</v>
      </c>
      <c r="F43">
        <v>0</v>
      </c>
      <c r="G43">
        <v>0</v>
      </c>
      <c r="H43">
        <v>0</v>
      </c>
      <c r="I43">
        <v>5.2478134110787486E-2</v>
      </c>
      <c r="J43">
        <v>0</v>
      </c>
      <c r="K43">
        <v>0</v>
      </c>
      <c r="L43">
        <v>0.45000000000000046</v>
      </c>
      <c r="M43">
        <v>0</v>
      </c>
      <c r="N43">
        <v>0.1</v>
      </c>
      <c r="O43">
        <v>0</v>
      </c>
      <c r="P43">
        <v>0</v>
      </c>
      <c r="Q43">
        <v>0.45714285714285713</v>
      </c>
      <c r="R43">
        <v>0.15625</v>
      </c>
      <c r="S43">
        <v>0</v>
      </c>
      <c r="T43">
        <v>0.51351351351351349</v>
      </c>
      <c r="U43">
        <v>0.94444444444444442</v>
      </c>
      <c r="V43">
        <v>0.97368421052631582</v>
      </c>
      <c r="W43">
        <v>0.11208178854246215</v>
      </c>
      <c r="X43" t="s">
        <v>62</v>
      </c>
    </row>
    <row r="44" spans="1:24" x14ac:dyDescent="0.25">
      <c r="A44">
        <v>0.49003984063745021</v>
      </c>
      <c r="B44">
        <v>0.6</v>
      </c>
      <c r="C44">
        <f>8/21</f>
        <v>0.38095238095238093</v>
      </c>
      <c r="D44">
        <v>0</v>
      </c>
      <c r="E44">
        <v>0</v>
      </c>
      <c r="F44">
        <v>0</v>
      </c>
      <c r="G44">
        <v>0</v>
      </c>
      <c r="H44">
        <v>0</v>
      </c>
      <c r="I44">
        <v>0.2303206997084549</v>
      </c>
      <c r="J44">
        <v>0.36567164179104478</v>
      </c>
      <c r="K44">
        <v>0.29166666666666669</v>
      </c>
      <c r="L44">
        <v>0.45833333333333331</v>
      </c>
      <c r="M44">
        <v>0.20946470131885184</v>
      </c>
      <c r="N44">
        <v>0.2</v>
      </c>
      <c r="O44">
        <v>0.13584905660377358</v>
      </c>
      <c r="P44">
        <v>0.23300970873786389</v>
      </c>
      <c r="Q44">
        <v>0.580952380952381</v>
      </c>
      <c r="R44">
        <v>0.15000000000000002</v>
      </c>
      <c r="S44">
        <v>0.13207547169811321</v>
      </c>
      <c r="T44">
        <v>0.56756756756756754</v>
      </c>
      <c r="U44">
        <v>0.5</v>
      </c>
      <c r="V44">
        <v>0.55263157894736847</v>
      </c>
      <c r="W44">
        <v>0.17049833116313745</v>
      </c>
      <c r="X44" t="s">
        <v>66</v>
      </c>
    </row>
    <row r="45" spans="1:24" x14ac:dyDescent="0.25">
      <c r="A45">
        <v>0.49402390438247012</v>
      </c>
      <c r="B45">
        <v>0.6</v>
      </c>
      <c r="C45">
        <f>5/21</f>
        <v>0.23809523809523808</v>
      </c>
      <c r="D45">
        <v>0</v>
      </c>
      <c r="E45">
        <v>0</v>
      </c>
      <c r="F45">
        <v>0</v>
      </c>
      <c r="G45">
        <v>0</v>
      </c>
      <c r="H45">
        <v>0</v>
      </c>
      <c r="I45">
        <v>0.35568513119533524</v>
      </c>
      <c r="J45">
        <v>0.54776119402985102</v>
      </c>
      <c r="K45">
        <v>0.51666666666666694</v>
      </c>
      <c r="L45">
        <v>0.49166666666666714</v>
      </c>
      <c r="M45">
        <v>0.34794414274631497</v>
      </c>
      <c r="N45">
        <v>0.2</v>
      </c>
      <c r="O45">
        <v>0.23018867924528302</v>
      </c>
      <c r="P45">
        <v>0.46601941747572823</v>
      </c>
      <c r="Q45">
        <v>0.62857142857142867</v>
      </c>
      <c r="R45">
        <v>9.9999999999999978E-2</v>
      </c>
      <c r="S45">
        <v>0.22641509433962265</v>
      </c>
      <c r="T45">
        <v>0.35135135135135137</v>
      </c>
      <c r="U45">
        <v>0.3611111111111111</v>
      </c>
      <c r="V45">
        <v>0.42105263157894735</v>
      </c>
      <c r="W45">
        <v>0.1935737479234193</v>
      </c>
      <c r="X45" t="s">
        <v>57</v>
      </c>
    </row>
    <row r="46" spans="1:24" x14ac:dyDescent="0.25">
      <c r="A46">
        <v>0.49402390438247012</v>
      </c>
      <c r="B46">
        <v>0.6</v>
      </c>
      <c r="C46">
        <f>5/21</f>
        <v>0.23809523809523808</v>
      </c>
      <c r="D46">
        <v>0</v>
      </c>
      <c r="E46">
        <v>0</v>
      </c>
      <c r="F46">
        <v>0</v>
      </c>
      <c r="G46">
        <v>0</v>
      </c>
      <c r="H46">
        <v>0</v>
      </c>
      <c r="I46">
        <v>0.35568513119533524</v>
      </c>
      <c r="J46">
        <v>0.54776119402985102</v>
      </c>
      <c r="K46">
        <v>0.51666666666666694</v>
      </c>
      <c r="L46">
        <v>0.49166666666666714</v>
      </c>
      <c r="M46">
        <v>0.34794414274631497</v>
      </c>
      <c r="N46">
        <v>0.2</v>
      </c>
      <c r="O46">
        <v>0.23018867924528302</v>
      </c>
      <c r="P46">
        <v>0.46601941747572823</v>
      </c>
      <c r="Q46">
        <v>0.62857142857142867</v>
      </c>
      <c r="R46">
        <v>9.9999999999999978E-2</v>
      </c>
      <c r="S46">
        <v>0.22641509433962265</v>
      </c>
      <c r="T46">
        <v>0.35135135135135137</v>
      </c>
      <c r="U46">
        <v>0.3611111111111111</v>
      </c>
      <c r="V46">
        <v>0.42105263157894735</v>
      </c>
      <c r="W46">
        <v>0.23217984670974173</v>
      </c>
      <c r="X46" t="s">
        <v>43</v>
      </c>
    </row>
    <row r="47" spans="1:24" x14ac:dyDescent="0.25">
      <c r="A47">
        <v>0.51394422310756971</v>
      </c>
      <c r="B47">
        <v>0.8</v>
      </c>
      <c r="C47">
        <f>12/21</f>
        <v>0.5714285714285714</v>
      </c>
      <c r="D47">
        <v>0</v>
      </c>
      <c r="E47">
        <v>0</v>
      </c>
      <c r="F47">
        <v>0</v>
      </c>
      <c r="G47">
        <v>0.5</v>
      </c>
      <c r="H47">
        <v>0</v>
      </c>
      <c r="I47">
        <v>0.34402332361516058</v>
      </c>
      <c r="J47">
        <v>0.52388059701492529</v>
      </c>
      <c r="K47">
        <v>0.44166666666666643</v>
      </c>
      <c r="L47">
        <v>0.35000000000000026</v>
      </c>
      <c r="M47">
        <v>0.41233514352211015</v>
      </c>
      <c r="N47">
        <v>0.2</v>
      </c>
      <c r="O47">
        <v>0.32075471698113206</v>
      </c>
      <c r="P47">
        <v>0.6893203883495147</v>
      </c>
      <c r="Q47">
        <v>0.68095238095238098</v>
      </c>
      <c r="R47">
        <v>0.14375000000000004</v>
      </c>
      <c r="S47">
        <v>0.42767295597484278</v>
      </c>
      <c r="T47">
        <v>0.35135135135135137</v>
      </c>
      <c r="U47">
        <v>0.30555555555555558</v>
      </c>
      <c r="V47">
        <v>0.36842105263157893</v>
      </c>
      <c r="W47">
        <v>0.21881110621573521</v>
      </c>
      <c r="X47" t="s">
        <v>58</v>
      </c>
    </row>
    <row r="48" spans="1:24" x14ac:dyDescent="0.25">
      <c r="A48">
        <v>0.51394422310756971</v>
      </c>
      <c r="B48">
        <v>0.8</v>
      </c>
      <c r="C48">
        <f>12/21</f>
        <v>0.5714285714285714</v>
      </c>
      <c r="D48">
        <v>0</v>
      </c>
      <c r="E48">
        <v>0</v>
      </c>
      <c r="F48">
        <v>0</v>
      </c>
      <c r="G48">
        <v>0.5</v>
      </c>
      <c r="H48">
        <v>0</v>
      </c>
      <c r="I48">
        <v>0.34402332361516058</v>
      </c>
      <c r="J48">
        <v>0.52388059701492529</v>
      </c>
      <c r="K48">
        <v>0.44166666666666643</v>
      </c>
      <c r="L48">
        <v>0.35000000000000026</v>
      </c>
      <c r="M48">
        <v>0.47556245151280063</v>
      </c>
      <c r="N48">
        <v>0.2</v>
      </c>
      <c r="O48">
        <v>0.32075471698113206</v>
      </c>
      <c r="P48">
        <v>0.6893203883495147</v>
      </c>
      <c r="Q48">
        <v>0.68095238095238098</v>
      </c>
      <c r="R48">
        <v>0.14375000000000004</v>
      </c>
      <c r="S48">
        <v>0.42767295597484278</v>
      </c>
      <c r="T48">
        <v>0.35135135135135137</v>
      </c>
      <c r="U48">
        <v>0.30555555555555558</v>
      </c>
      <c r="V48">
        <v>0.36842105263157893</v>
      </c>
      <c r="W48">
        <v>0.25322568570525694</v>
      </c>
      <c r="X48" s="1" t="s">
        <v>43</v>
      </c>
    </row>
    <row r="49" spans="1:24" x14ac:dyDescent="0.25">
      <c r="A49">
        <v>0.52589641434262946</v>
      </c>
      <c r="B49">
        <v>0.8</v>
      </c>
      <c r="C49">
        <f>9/21</f>
        <v>0.42857142857142855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5.2238805970149252E-2</v>
      </c>
      <c r="K49">
        <v>0.3000000000000001</v>
      </c>
      <c r="L49">
        <v>0.25</v>
      </c>
      <c r="M49">
        <v>8.727695888285493E-2</v>
      </c>
      <c r="N49">
        <v>0.2</v>
      </c>
      <c r="O49">
        <v>0.1169811320754717</v>
      </c>
      <c r="P49">
        <v>0</v>
      </c>
      <c r="Q49">
        <v>0.63809523809523816</v>
      </c>
      <c r="R49">
        <v>0.16249999999999998</v>
      </c>
      <c r="S49">
        <v>6.2893081761006289E-2</v>
      </c>
      <c r="T49">
        <v>0.35135135135135137</v>
      </c>
      <c r="U49">
        <v>1</v>
      </c>
      <c r="V49">
        <v>1</v>
      </c>
      <c r="W49">
        <v>0.1413783023643114</v>
      </c>
      <c r="X49" t="s">
        <v>62</v>
      </c>
    </row>
    <row r="50" spans="1:24" x14ac:dyDescent="0.25">
      <c r="A50">
        <v>0.52589641434262946</v>
      </c>
      <c r="B50">
        <v>0.8</v>
      </c>
      <c r="C50">
        <f>9/21</f>
        <v>0.42857142857142855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5.2238805970149252E-2</v>
      </c>
      <c r="K50">
        <v>0.3000000000000001</v>
      </c>
      <c r="L50">
        <v>0.25</v>
      </c>
      <c r="M50">
        <v>0.12839410395655548</v>
      </c>
      <c r="N50">
        <v>0.2</v>
      </c>
      <c r="O50">
        <v>0.1169811320754717</v>
      </c>
      <c r="P50">
        <v>0</v>
      </c>
      <c r="Q50">
        <v>0.63809523809523816</v>
      </c>
      <c r="R50">
        <v>0.13749999999999996</v>
      </c>
      <c r="S50">
        <v>0.1761006289308176</v>
      </c>
      <c r="T50">
        <v>1</v>
      </c>
      <c r="U50">
        <v>0.5</v>
      </c>
      <c r="V50">
        <v>0.57894736842105265</v>
      </c>
      <c r="W50">
        <v>0.14967309844640123</v>
      </c>
      <c r="X50" t="s">
        <v>64</v>
      </c>
    </row>
    <row r="51" spans="1:24" x14ac:dyDescent="0.25">
      <c r="A51">
        <v>0.55776892430278879</v>
      </c>
      <c r="B51">
        <v>1</v>
      </c>
      <c r="C51">
        <f>10/21</f>
        <v>0.47619047619047616</v>
      </c>
      <c r="D51">
        <v>0</v>
      </c>
      <c r="E51">
        <v>1</v>
      </c>
      <c r="F51">
        <v>0</v>
      </c>
      <c r="G51">
        <v>0</v>
      </c>
      <c r="H51">
        <v>0</v>
      </c>
      <c r="I51">
        <v>0.27113702623906732</v>
      </c>
      <c r="J51">
        <v>0.47910447761194019</v>
      </c>
      <c r="K51">
        <v>0.5</v>
      </c>
      <c r="L51">
        <v>0.20000000000000048</v>
      </c>
      <c r="M51">
        <v>0.51318851823118694</v>
      </c>
      <c r="N51">
        <v>0.2</v>
      </c>
      <c r="O51">
        <v>0.35849056603773582</v>
      </c>
      <c r="P51">
        <v>0.66990291262135926</v>
      </c>
      <c r="Q51">
        <v>0.87142857142857144</v>
      </c>
      <c r="R51">
        <v>0</v>
      </c>
      <c r="S51">
        <v>0.61006289308176098</v>
      </c>
      <c r="T51">
        <v>0.45945945945945948</v>
      </c>
      <c r="U51">
        <v>0.16666666666666666</v>
      </c>
      <c r="V51">
        <v>0.21052631578947367</v>
      </c>
      <c r="W51">
        <v>0.28444147415248333</v>
      </c>
      <c r="X51" s="1" t="s">
        <v>46</v>
      </c>
    </row>
    <row r="52" spans="1:24" x14ac:dyDescent="0.25">
      <c r="A52">
        <v>0.56972111553784865</v>
      </c>
      <c r="B52">
        <v>0.6</v>
      </c>
      <c r="C52">
        <f>10/21</f>
        <v>0.47619047619047616</v>
      </c>
      <c r="D52">
        <v>0</v>
      </c>
      <c r="E52">
        <v>0</v>
      </c>
      <c r="F52">
        <v>1</v>
      </c>
      <c r="G52">
        <v>0</v>
      </c>
      <c r="H52">
        <v>0</v>
      </c>
      <c r="I52">
        <v>0.20699708454810514</v>
      </c>
      <c r="J52">
        <v>0.24179104477611965</v>
      </c>
      <c r="K52">
        <v>0.29166666666666669</v>
      </c>
      <c r="L52">
        <v>0.2333333333333337</v>
      </c>
      <c r="M52">
        <v>0.18580294802172226</v>
      </c>
      <c r="N52">
        <v>0.2</v>
      </c>
      <c r="O52">
        <v>0.10943396226415095</v>
      </c>
      <c r="P52">
        <v>5.8252427184466084E-2</v>
      </c>
      <c r="Q52">
        <v>0.55238095238095242</v>
      </c>
      <c r="R52">
        <v>0.15000000000000002</v>
      </c>
      <c r="S52">
        <v>0.12578616352201258</v>
      </c>
      <c r="T52">
        <v>0.72972972972972971</v>
      </c>
      <c r="U52">
        <v>0.5</v>
      </c>
      <c r="V52">
        <v>0.57894736842105265</v>
      </c>
      <c r="W52">
        <v>0.13586314539483677</v>
      </c>
      <c r="X52" t="s">
        <v>62</v>
      </c>
    </row>
    <row r="53" spans="1:24" x14ac:dyDescent="0.25">
      <c r="A53" s="1">
        <v>0.57768924302788849</v>
      </c>
      <c r="B53" s="1">
        <v>1</v>
      </c>
      <c r="C53" s="1">
        <f>5/21</f>
        <v>0.23809523809523808</v>
      </c>
      <c r="D53" s="1">
        <v>0</v>
      </c>
      <c r="E53" s="1">
        <v>0</v>
      </c>
      <c r="F53" s="1">
        <v>0</v>
      </c>
      <c r="G53" s="1">
        <v>0.5</v>
      </c>
      <c r="H53" s="1">
        <v>0</v>
      </c>
      <c r="I53" s="1">
        <v>0.25364431486880468</v>
      </c>
      <c r="J53" s="1">
        <v>0.41641791044776127</v>
      </c>
      <c r="K53" s="1">
        <v>0.45000000000000046</v>
      </c>
      <c r="L53" s="1">
        <v>0.15000000000000036</v>
      </c>
      <c r="M53" s="1">
        <v>0.3460046547711404</v>
      </c>
      <c r="N53" s="1">
        <v>0</v>
      </c>
      <c r="O53" s="1">
        <v>3.3962264150943396E-2</v>
      </c>
      <c r="P53" s="4">
        <v>0.41456310679611663</v>
      </c>
      <c r="Q53" s="5">
        <v>0.48904761904761906</v>
      </c>
      <c r="R53" s="1">
        <v>0.15000000000000002</v>
      </c>
      <c r="S53" s="1">
        <v>0.33333333333333331</v>
      </c>
      <c r="T53" s="1">
        <v>1</v>
      </c>
      <c r="U53" s="1">
        <v>0.1111111111111111</v>
      </c>
      <c r="V53" s="1">
        <v>0.18421052631578946</v>
      </c>
      <c r="W53" s="1">
        <v>0.23990106646700621</v>
      </c>
      <c r="X53" s="1" t="s">
        <v>43</v>
      </c>
    </row>
    <row r="54" spans="1:24" x14ac:dyDescent="0.25">
      <c r="A54" s="1">
        <v>0.57768924302788849</v>
      </c>
      <c r="B54" s="1">
        <v>1</v>
      </c>
      <c r="C54" s="1">
        <f>5/21</f>
        <v>0.23809523809523808</v>
      </c>
      <c r="D54" s="1">
        <v>0</v>
      </c>
      <c r="E54" s="1">
        <v>0</v>
      </c>
      <c r="F54" s="1">
        <v>0</v>
      </c>
      <c r="G54" s="1">
        <v>0.5</v>
      </c>
      <c r="H54" s="1">
        <v>0</v>
      </c>
      <c r="I54" s="1">
        <v>0.25364431486880468</v>
      </c>
      <c r="J54" s="1">
        <v>0.41641791044776127</v>
      </c>
      <c r="K54" s="1">
        <v>0.45000000000000046</v>
      </c>
      <c r="L54" s="1">
        <v>0.15000000000000036</v>
      </c>
      <c r="M54" s="1">
        <v>0.3460046547711404</v>
      </c>
      <c r="N54" s="1">
        <v>0</v>
      </c>
      <c r="O54" s="1">
        <v>3.3962264150943396E-2</v>
      </c>
      <c r="P54" s="4">
        <v>0.49999999999999978</v>
      </c>
      <c r="Q54" s="5">
        <v>0.56428571428571428</v>
      </c>
      <c r="R54" s="1">
        <v>0.15000000000000002</v>
      </c>
      <c r="S54" s="1">
        <v>0.33333333333333331</v>
      </c>
      <c r="T54" s="1">
        <v>1</v>
      </c>
      <c r="U54" s="1">
        <v>0.1111111111111111</v>
      </c>
      <c r="V54" s="1">
        <v>0.18421052631578946</v>
      </c>
      <c r="W54" s="1">
        <v>0.2597556315571149</v>
      </c>
      <c r="X54" s="1" t="s">
        <v>43</v>
      </c>
    </row>
    <row r="55" spans="1:24" x14ac:dyDescent="0.25">
      <c r="A55" s="1">
        <v>0.57768924302788849</v>
      </c>
      <c r="B55" s="1">
        <v>1</v>
      </c>
      <c r="C55" s="1">
        <f>5/21</f>
        <v>0.23809523809523808</v>
      </c>
      <c r="D55" s="1">
        <v>0</v>
      </c>
      <c r="E55" s="1">
        <v>0</v>
      </c>
      <c r="F55" s="1">
        <v>0</v>
      </c>
      <c r="G55" s="1">
        <v>0.5</v>
      </c>
      <c r="H55" s="1">
        <v>0</v>
      </c>
      <c r="I55" s="1">
        <v>0.25364431486880468</v>
      </c>
      <c r="J55" s="1">
        <v>0.41641791044776127</v>
      </c>
      <c r="K55" s="1">
        <v>0.45000000000000046</v>
      </c>
      <c r="L55" s="1">
        <v>0.15000000000000036</v>
      </c>
      <c r="M55" s="1">
        <v>0.34794414274631497</v>
      </c>
      <c r="N55" s="1">
        <v>0</v>
      </c>
      <c r="O55" s="1">
        <v>3.3962264150943396E-2</v>
      </c>
      <c r="P55" s="4">
        <v>0.58640776699029107</v>
      </c>
      <c r="Q55" s="5">
        <v>0.64000000000000012</v>
      </c>
      <c r="R55" s="1">
        <v>0.15000000000000002</v>
      </c>
      <c r="S55" s="1">
        <v>0.33333333333333331</v>
      </c>
      <c r="T55" s="1">
        <v>1</v>
      </c>
      <c r="U55" s="1">
        <v>0.1111111111111111</v>
      </c>
      <c r="V55" s="1">
        <v>0.18421052631578946</v>
      </c>
      <c r="W55" s="1">
        <v>0.29946476173733222</v>
      </c>
      <c r="X55" s="1" t="s">
        <v>43</v>
      </c>
    </row>
    <row r="56" spans="1:24" x14ac:dyDescent="0.25">
      <c r="A56" s="1">
        <v>0.57768924302788849</v>
      </c>
      <c r="B56" s="1">
        <v>1</v>
      </c>
      <c r="C56" s="1">
        <f>5/21</f>
        <v>0.23809523809523808</v>
      </c>
      <c r="D56" s="1">
        <v>0</v>
      </c>
      <c r="E56" s="1">
        <v>0</v>
      </c>
      <c r="F56" s="1">
        <v>0</v>
      </c>
      <c r="G56" s="1">
        <v>0.5</v>
      </c>
      <c r="H56" s="1">
        <v>0</v>
      </c>
      <c r="I56" s="1">
        <v>0.25364431486880468</v>
      </c>
      <c r="J56" s="1">
        <v>0.41641791044776127</v>
      </c>
      <c r="K56" s="1">
        <v>0.45000000000000046</v>
      </c>
      <c r="L56" s="1">
        <v>0.15000000000000036</v>
      </c>
      <c r="M56" s="1">
        <v>0.39255236617532974</v>
      </c>
      <c r="N56" s="1">
        <v>0</v>
      </c>
      <c r="O56" s="1">
        <v>7.1698113207547168E-2</v>
      </c>
      <c r="P56" s="4">
        <v>0.67184466019417466</v>
      </c>
      <c r="Q56" s="5">
        <v>0.71523809523809534</v>
      </c>
      <c r="R56" s="1">
        <v>0.15000000000000002</v>
      </c>
      <c r="S56" s="1">
        <v>0.54716981132075471</v>
      </c>
      <c r="T56" s="1">
        <v>1</v>
      </c>
      <c r="U56" s="1">
        <v>8.3333333333333329E-2</v>
      </c>
      <c r="V56" s="1">
        <v>0.18421052631578946</v>
      </c>
      <c r="W56" s="1">
        <v>0.34358601749312928</v>
      </c>
      <c r="X56" s="1" t="s">
        <v>46</v>
      </c>
    </row>
    <row r="57" spans="1:24" x14ac:dyDescent="0.25">
      <c r="A57">
        <v>0.57768924302788849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0.36443148688046634</v>
      </c>
      <c r="J57">
        <v>0.67910447761194026</v>
      </c>
      <c r="K57">
        <v>0.51666666666666694</v>
      </c>
      <c r="L57">
        <v>0.69166666666666698</v>
      </c>
      <c r="M57">
        <v>0.4538401861908456</v>
      </c>
      <c r="N57">
        <v>0.2</v>
      </c>
      <c r="O57">
        <v>0.22641509433962265</v>
      </c>
      <c r="P57">
        <v>0.61165048543689327</v>
      </c>
      <c r="Q57">
        <v>0.47619047619047616</v>
      </c>
      <c r="R57">
        <v>0.14437500000000003</v>
      </c>
      <c r="S57">
        <v>0.38993710691823902</v>
      </c>
      <c r="T57">
        <v>0.59459459459459463</v>
      </c>
      <c r="U57">
        <v>0.22222222222222221</v>
      </c>
      <c r="V57">
        <v>0.31578947368421051</v>
      </c>
      <c r="W57">
        <v>0.25986593469650437</v>
      </c>
      <c r="X57" s="1" t="s">
        <v>46</v>
      </c>
    </row>
    <row r="58" spans="1:24" x14ac:dyDescent="0.25">
      <c r="A58" s="1">
        <v>0.57768924302788849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0.36443148688046634</v>
      </c>
      <c r="J58" s="1">
        <v>0.67910447761194026</v>
      </c>
      <c r="K58" s="1">
        <v>0.51666666666666694</v>
      </c>
      <c r="L58" s="1">
        <v>0.69166666666666698</v>
      </c>
      <c r="M58" s="1">
        <v>0.47284716834755625</v>
      </c>
      <c r="N58" s="1">
        <v>0.2</v>
      </c>
      <c r="O58" s="1">
        <v>0.22641509433962265</v>
      </c>
      <c r="P58" s="4">
        <v>0.24271844660194181</v>
      </c>
      <c r="Q58" s="1">
        <v>0</v>
      </c>
      <c r="R58" s="1">
        <v>0.14375000000000004</v>
      </c>
      <c r="S58" s="1">
        <v>0.38993710691823902</v>
      </c>
      <c r="T58" s="1">
        <v>0.59459459459459463</v>
      </c>
      <c r="U58" s="1">
        <v>0.22222222222222221</v>
      </c>
      <c r="V58" s="1">
        <v>0.31578947368421051</v>
      </c>
      <c r="W58" s="1">
        <v>0.3302393376270007</v>
      </c>
      <c r="X58" s="1" t="s">
        <v>47</v>
      </c>
    </row>
    <row r="59" spans="1:24" x14ac:dyDescent="0.25">
      <c r="A59">
        <v>0.57768924302788849</v>
      </c>
      <c r="B59">
        <v>1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0.36443148688046634</v>
      </c>
      <c r="J59">
        <v>0.67910447761194026</v>
      </c>
      <c r="K59">
        <v>0.51666666666666694</v>
      </c>
      <c r="L59">
        <v>0.69166666666666698</v>
      </c>
      <c r="M59">
        <v>0.51202482544608219</v>
      </c>
      <c r="N59">
        <v>0.2</v>
      </c>
      <c r="O59">
        <v>0.22641509433962265</v>
      </c>
      <c r="P59">
        <v>0.61165048543689327</v>
      </c>
      <c r="Q59">
        <v>0.47619047619047616</v>
      </c>
      <c r="R59">
        <v>0.125</v>
      </c>
      <c r="S59">
        <v>0.70440251572327039</v>
      </c>
      <c r="T59">
        <v>0.72972972972972971</v>
      </c>
      <c r="U59">
        <v>0.16666666666666666</v>
      </c>
      <c r="V59">
        <v>0.26315789473684209</v>
      </c>
      <c r="W59">
        <v>0.39884789032726503</v>
      </c>
      <c r="X59" t="s">
        <v>36</v>
      </c>
    </row>
    <row r="60" spans="1:24" x14ac:dyDescent="0.25">
      <c r="A60">
        <v>0.58964143426294824</v>
      </c>
      <c r="B60">
        <v>1</v>
      </c>
      <c r="C60">
        <f>2/21</f>
        <v>9.5238095238095233E-2</v>
      </c>
      <c r="D60">
        <v>0</v>
      </c>
      <c r="E60">
        <v>0</v>
      </c>
      <c r="F60">
        <v>0</v>
      </c>
      <c r="G60">
        <v>0</v>
      </c>
      <c r="H60">
        <v>0</v>
      </c>
      <c r="I60">
        <v>0.28279883381924198</v>
      </c>
      <c r="J60">
        <v>0.47611940298507471</v>
      </c>
      <c r="K60">
        <v>0.42500000000000071</v>
      </c>
      <c r="L60">
        <v>0.13333333333333344</v>
      </c>
      <c r="M60">
        <v>0.32583397982932505</v>
      </c>
      <c r="N60">
        <v>0.2</v>
      </c>
      <c r="O60">
        <v>0.23018867924528302</v>
      </c>
      <c r="P60">
        <v>0.42718446601941751</v>
      </c>
      <c r="Q60">
        <v>0.66190476190476188</v>
      </c>
      <c r="R60">
        <v>9.375E-2</v>
      </c>
      <c r="S60">
        <v>0.25157232704402516</v>
      </c>
      <c r="T60">
        <v>0.45945945945945948</v>
      </c>
      <c r="U60">
        <v>0.33333333333333331</v>
      </c>
      <c r="V60">
        <v>0.42105263157894735</v>
      </c>
      <c r="W60">
        <v>0.1859407706776664</v>
      </c>
      <c r="X60" t="s">
        <v>57</v>
      </c>
    </row>
    <row r="61" spans="1:24" x14ac:dyDescent="0.25">
      <c r="A61">
        <v>0.58964143426294824</v>
      </c>
      <c r="B61">
        <v>1</v>
      </c>
      <c r="C61">
        <f>2/21</f>
        <v>9.5238095238095233E-2</v>
      </c>
      <c r="D61">
        <v>0</v>
      </c>
      <c r="E61">
        <v>1</v>
      </c>
      <c r="F61">
        <v>0</v>
      </c>
      <c r="G61">
        <v>0</v>
      </c>
      <c r="H61">
        <v>0</v>
      </c>
      <c r="I61">
        <v>0.28279883381924198</v>
      </c>
      <c r="J61">
        <v>0.47611940298507471</v>
      </c>
      <c r="K61">
        <v>0.42500000000000071</v>
      </c>
      <c r="L61">
        <v>0.13333333333333344</v>
      </c>
      <c r="M61">
        <v>0.34212567882079131</v>
      </c>
      <c r="N61">
        <v>0.2</v>
      </c>
      <c r="O61">
        <v>0.18490566037735848</v>
      </c>
      <c r="P61">
        <v>0.25242718446601925</v>
      </c>
      <c r="Q61">
        <v>0.66190476190476188</v>
      </c>
      <c r="R61">
        <v>3.125E-2</v>
      </c>
      <c r="S61">
        <v>0.42767295597484278</v>
      </c>
      <c r="T61">
        <v>0.72972972972972971</v>
      </c>
      <c r="U61">
        <v>0.27777777777777779</v>
      </c>
      <c r="V61">
        <v>0.36842105263157893</v>
      </c>
      <c r="W61">
        <v>0.21814928737939826</v>
      </c>
      <c r="X61" t="s">
        <v>58</v>
      </c>
    </row>
    <row r="62" spans="1:24" x14ac:dyDescent="0.25">
      <c r="A62">
        <v>0.59362549800796816</v>
      </c>
      <c r="B62">
        <v>0.6</v>
      </c>
      <c r="C62">
        <f>14/21</f>
        <v>0.66666666666666663</v>
      </c>
      <c r="D62">
        <v>0</v>
      </c>
      <c r="E62">
        <v>0</v>
      </c>
      <c r="F62">
        <v>1</v>
      </c>
      <c r="G62">
        <v>0</v>
      </c>
      <c r="H62">
        <v>0</v>
      </c>
      <c r="I62">
        <v>0.20699708454810514</v>
      </c>
      <c r="J62">
        <v>0.24179104477611965</v>
      </c>
      <c r="K62">
        <v>0.29166666666666669</v>
      </c>
      <c r="L62">
        <v>0.2333333333333337</v>
      </c>
      <c r="M62">
        <v>0.18580294802172226</v>
      </c>
      <c r="N62">
        <v>0.2</v>
      </c>
      <c r="O62">
        <v>0.10943396226415095</v>
      </c>
      <c r="P62">
        <v>5.8252427184466084E-2</v>
      </c>
      <c r="Q62">
        <v>0.55238095238095242</v>
      </c>
      <c r="R62">
        <v>0.15000000000000002</v>
      </c>
      <c r="S62">
        <v>0.12578616352201258</v>
      </c>
      <c r="T62">
        <v>0.72972972972972971</v>
      </c>
      <c r="U62">
        <v>0.5</v>
      </c>
      <c r="V62">
        <v>0.57894736842105265</v>
      </c>
      <c r="W62">
        <v>0.13586314539483677</v>
      </c>
      <c r="X62" t="s">
        <v>62</v>
      </c>
    </row>
    <row r="63" spans="1:24" x14ac:dyDescent="0.25">
      <c r="A63">
        <v>0.62151394422310757</v>
      </c>
      <c r="B63">
        <v>0.8</v>
      </c>
      <c r="C63">
        <f>2/21</f>
        <v>9.5238095238095233E-2</v>
      </c>
      <c r="D63">
        <v>0</v>
      </c>
      <c r="E63">
        <v>0</v>
      </c>
      <c r="F63">
        <v>0</v>
      </c>
      <c r="G63">
        <v>0</v>
      </c>
      <c r="H63">
        <v>0</v>
      </c>
      <c r="I63">
        <v>0.20699708454810514</v>
      </c>
      <c r="J63">
        <v>0.24179104477611965</v>
      </c>
      <c r="K63">
        <v>0.3416666666666674</v>
      </c>
      <c r="L63">
        <v>0.25</v>
      </c>
      <c r="M63">
        <v>0.16679596586501164</v>
      </c>
      <c r="N63">
        <v>0.2</v>
      </c>
      <c r="O63">
        <v>0.1169811320754717</v>
      </c>
      <c r="P63">
        <v>5.8252427184466084E-2</v>
      </c>
      <c r="Q63">
        <v>0.55238095238095242</v>
      </c>
      <c r="R63">
        <v>0.15000000000000002</v>
      </c>
      <c r="S63">
        <v>0.12578616352201258</v>
      </c>
      <c r="T63">
        <v>0.72972972972972971</v>
      </c>
      <c r="U63">
        <v>0.66666666666666663</v>
      </c>
      <c r="V63">
        <v>0.65789473684210531</v>
      </c>
      <c r="W63">
        <v>0.117332217977402</v>
      </c>
      <c r="X63" t="s">
        <v>62</v>
      </c>
    </row>
    <row r="64" spans="1:24" x14ac:dyDescent="0.25">
      <c r="A64">
        <v>0.62151394422310757</v>
      </c>
      <c r="B64">
        <v>0.8</v>
      </c>
      <c r="C64">
        <f>2/21</f>
        <v>9.5238095238095233E-2</v>
      </c>
      <c r="D64">
        <v>0</v>
      </c>
      <c r="E64">
        <v>0</v>
      </c>
      <c r="F64">
        <v>0</v>
      </c>
      <c r="G64">
        <v>0</v>
      </c>
      <c r="H64">
        <v>0</v>
      </c>
      <c r="I64">
        <v>0.20699708454810514</v>
      </c>
      <c r="J64">
        <v>0.24179104477611965</v>
      </c>
      <c r="K64">
        <v>0.3416666666666674</v>
      </c>
      <c r="L64">
        <v>0.25</v>
      </c>
      <c r="M64">
        <v>0.17688130333591931</v>
      </c>
      <c r="N64">
        <v>0.2</v>
      </c>
      <c r="O64">
        <v>0.1169811320754717</v>
      </c>
      <c r="P64">
        <v>5.8252427184466084E-2</v>
      </c>
      <c r="Q64">
        <v>0.55238095238095242</v>
      </c>
      <c r="R64">
        <v>0.15000000000000002</v>
      </c>
      <c r="S64">
        <v>0.12578616352201258</v>
      </c>
      <c r="T64">
        <v>0.72972972972972971</v>
      </c>
      <c r="U64">
        <v>0.5</v>
      </c>
      <c r="V64">
        <v>0.57894736842105265</v>
      </c>
      <c r="W64">
        <v>0.13498072027972083</v>
      </c>
      <c r="X64" t="s">
        <v>62</v>
      </c>
    </row>
    <row r="65" spans="1:24" x14ac:dyDescent="0.25">
      <c r="A65">
        <v>0.62151394422310757</v>
      </c>
      <c r="B65">
        <v>0.8</v>
      </c>
      <c r="C65">
        <f>2/21</f>
        <v>9.5238095238095233E-2</v>
      </c>
      <c r="D65">
        <v>0</v>
      </c>
      <c r="E65">
        <v>0</v>
      </c>
      <c r="F65">
        <v>0</v>
      </c>
      <c r="G65">
        <v>0</v>
      </c>
      <c r="H65">
        <v>0</v>
      </c>
      <c r="I65">
        <v>0.20699708454810514</v>
      </c>
      <c r="J65">
        <v>0.24179104477611965</v>
      </c>
      <c r="K65">
        <v>0.3416666666666674</v>
      </c>
      <c r="L65">
        <v>0.25</v>
      </c>
      <c r="M65">
        <v>0.20015515903801395</v>
      </c>
      <c r="N65">
        <v>0.2</v>
      </c>
      <c r="O65">
        <v>0.1169811320754717</v>
      </c>
      <c r="P65">
        <v>5.8252427184466084E-2</v>
      </c>
      <c r="Q65">
        <v>0.55238095238095242</v>
      </c>
      <c r="R65">
        <v>0.15000000000000002</v>
      </c>
      <c r="S65">
        <v>0.12578616352201258</v>
      </c>
      <c r="T65">
        <v>0.72972972972972971</v>
      </c>
      <c r="U65">
        <v>0.5</v>
      </c>
      <c r="V65">
        <v>0.57894736842105265</v>
      </c>
      <c r="W65">
        <v>0.1455698216611121</v>
      </c>
      <c r="X65" t="s">
        <v>64</v>
      </c>
    </row>
    <row r="66" spans="1:24" x14ac:dyDescent="0.25">
      <c r="A66">
        <v>0.62151394422310757</v>
      </c>
      <c r="B66">
        <v>0.6</v>
      </c>
      <c r="C66">
        <f>2/21</f>
        <v>9.5238095238095233E-2</v>
      </c>
      <c r="D66">
        <v>0</v>
      </c>
      <c r="E66">
        <v>1</v>
      </c>
      <c r="F66">
        <v>0</v>
      </c>
      <c r="G66">
        <v>0</v>
      </c>
      <c r="H66">
        <v>0</v>
      </c>
      <c r="I66">
        <v>0.18658892128279894</v>
      </c>
      <c r="J66">
        <v>0.24179104477611965</v>
      </c>
      <c r="K66">
        <v>0.29166666666666669</v>
      </c>
      <c r="L66">
        <v>0.25</v>
      </c>
      <c r="M66">
        <v>0.2548487199379364</v>
      </c>
      <c r="N66">
        <v>0.2</v>
      </c>
      <c r="O66">
        <v>0.13962264150943396</v>
      </c>
      <c r="P66">
        <v>0.11650485436893174</v>
      </c>
      <c r="Q66">
        <v>0.62857142857142867</v>
      </c>
      <c r="R66">
        <v>3.7499999999999978E-2</v>
      </c>
      <c r="S66">
        <v>0.33962264150943394</v>
      </c>
      <c r="T66">
        <v>0.72972972972972971</v>
      </c>
      <c r="U66">
        <v>0.30555555555555558</v>
      </c>
      <c r="V66">
        <v>0.36842105263157893</v>
      </c>
      <c r="W66">
        <v>0.1680716620965686</v>
      </c>
      <c r="X66" t="s">
        <v>66</v>
      </c>
    </row>
    <row r="67" spans="1:24" x14ac:dyDescent="0.25">
      <c r="A67">
        <v>0.64940239043824699</v>
      </c>
      <c r="B67">
        <v>0.6</v>
      </c>
      <c r="C67">
        <f>12/21</f>
        <v>0.5714285714285714</v>
      </c>
      <c r="D67">
        <v>0</v>
      </c>
      <c r="E67">
        <v>0</v>
      </c>
      <c r="F67">
        <v>0</v>
      </c>
      <c r="G67">
        <v>0.5</v>
      </c>
      <c r="H67">
        <v>0</v>
      </c>
      <c r="I67">
        <v>0.2303206997084549</v>
      </c>
      <c r="J67">
        <v>0.41194029850746261</v>
      </c>
      <c r="K67">
        <v>0.30833333333333357</v>
      </c>
      <c r="L67">
        <v>0.40000000000000036</v>
      </c>
      <c r="M67">
        <v>0.27773467804499613</v>
      </c>
      <c r="N67">
        <v>0.2</v>
      </c>
      <c r="O67">
        <v>0.13962264150943396</v>
      </c>
      <c r="P67">
        <v>0.27184466019417464</v>
      </c>
      <c r="Q67">
        <v>0.45714285714285713</v>
      </c>
      <c r="R67">
        <v>0.125</v>
      </c>
      <c r="S67">
        <v>0.13836477987421383</v>
      </c>
      <c r="T67">
        <v>0.35135135135135137</v>
      </c>
      <c r="U67">
        <v>0.44444444444444442</v>
      </c>
      <c r="V67">
        <v>0.47368421052631576</v>
      </c>
      <c r="W67">
        <v>0.1801829468015349</v>
      </c>
      <c r="X67" t="s">
        <v>57</v>
      </c>
    </row>
    <row r="68" spans="1:24" x14ac:dyDescent="0.25">
      <c r="A68">
        <v>0.64940239043824699</v>
      </c>
      <c r="B68">
        <v>0.6</v>
      </c>
      <c r="C68">
        <f>12/21</f>
        <v>0.5714285714285714</v>
      </c>
      <c r="D68">
        <v>0</v>
      </c>
      <c r="E68">
        <v>0</v>
      </c>
      <c r="F68">
        <v>0</v>
      </c>
      <c r="G68">
        <v>0.5</v>
      </c>
      <c r="H68">
        <v>0</v>
      </c>
      <c r="I68">
        <v>0.2303206997084549</v>
      </c>
      <c r="J68">
        <v>0.41194029850746261</v>
      </c>
      <c r="K68">
        <v>0.30833333333333357</v>
      </c>
      <c r="L68">
        <v>0.40000000000000036</v>
      </c>
      <c r="M68">
        <v>0.31497284716834756</v>
      </c>
      <c r="N68">
        <v>0.2</v>
      </c>
      <c r="O68">
        <v>0.13962264150943396</v>
      </c>
      <c r="P68">
        <v>0.32038834951456324</v>
      </c>
      <c r="Q68">
        <v>0.48095238095238102</v>
      </c>
      <c r="R68">
        <v>0.15000000000000002</v>
      </c>
      <c r="S68">
        <v>0.40251572327044027</v>
      </c>
      <c r="T68" s="3">
        <v>0.39541351351351367</v>
      </c>
      <c r="U68">
        <v>0.3611111111111111</v>
      </c>
      <c r="V68">
        <v>0.34210526315789475</v>
      </c>
      <c r="W68">
        <v>0.20886176304280299</v>
      </c>
      <c r="X68" t="s">
        <v>58</v>
      </c>
    </row>
    <row r="69" spans="1:24" x14ac:dyDescent="0.25">
      <c r="A69">
        <v>0.7211155378486056</v>
      </c>
      <c r="B69">
        <v>1</v>
      </c>
      <c r="C69">
        <v>1</v>
      </c>
      <c r="D69">
        <v>0</v>
      </c>
      <c r="E69">
        <v>0</v>
      </c>
      <c r="F69">
        <v>0</v>
      </c>
      <c r="G69">
        <v>0.5</v>
      </c>
      <c r="H69">
        <v>0</v>
      </c>
      <c r="I69">
        <v>0.2303206997084549</v>
      </c>
      <c r="J69">
        <v>0.41492537313432853</v>
      </c>
      <c r="K69">
        <v>0.66666666666666663</v>
      </c>
      <c r="L69">
        <v>0.20000000000000048</v>
      </c>
      <c r="M69">
        <v>0.50038789759503488</v>
      </c>
      <c r="N69">
        <v>0.2</v>
      </c>
      <c r="O69">
        <v>0.33962264150943394</v>
      </c>
      <c r="P69">
        <v>1</v>
      </c>
      <c r="Q69">
        <v>0.49523809523809526</v>
      </c>
      <c r="R69">
        <v>0.15625</v>
      </c>
      <c r="S69">
        <v>0.59748427672955973</v>
      </c>
      <c r="T69">
        <v>0.72972972972972971</v>
      </c>
      <c r="U69">
        <v>0.16666666666666666</v>
      </c>
      <c r="V69">
        <v>0.28947368421052633</v>
      </c>
      <c r="W69">
        <v>0.48417839895897657</v>
      </c>
      <c r="X69" t="s">
        <v>36</v>
      </c>
    </row>
    <row r="70" spans="1:24" x14ac:dyDescent="0.25">
      <c r="A70">
        <v>0.75298804780876494</v>
      </c>
      <c r="B70">
        <v>1</v>
      </c>
      <c r="C70">
        <f>8/21</f>
        <v>0.38095238095238093</v>
      </c>
      <c r="D70">
        <v>0</v>
      </c>
      <c r="E70">
        <v>0</v>
      </c>
      <c r="F70">
        <v>0</v>
      </c>
      <c r="G70">
        <v>0.5</v>
      </c>
      <c r="H70">
        <v>0</v>
      </c>
      <c r="I70">
        <v>0.13702623906705544</v>
      </c>
      <c r="J70">
        <v>0.4417910447761193</v>
      </c>
      <c r="K70">
        <v>0.63333333333333408</v>
      </c>
      <c r="L70">
        <v>0.1583333333333338</v>
      </c>
      <c r="M70">
        <v>0.61404189294026379</v>
      </c>
      <c r="N70">
        <v>0.4</v>
      </c>
      <c r="O70">
        <v>0.45283018867924529</v>
      </c>
      <c r="P70">
        <v>0.50485436893203894</v>
      </c>
      <c r="Q70">
        <v>0.57142857142857151</v>
      </c>
      <c r="R70">
        <v>0.125</v>
      </c>
      <c r="S70">
        <v>0.70440251572327039</v>
      </c>
      <c r="T70">
        <v>0.56756756756756754</v>
      </c>
      <c r="U70">
        <v>0.16666666666666666</v>
      </c>
      <c r="V70">
        <v>0.23684210526315788</v>
      </c>
      <c r="W70">
        <v>0.37786823321538354</v>
      </c>
      <c r="X70" t="s">
        <v>47</v>
      </c>
    </row>
    <row r="71" spans="1:24" x14ac:dyDescent="0.25">
      <c r="A71">
        <v>0.75298804780876494</v>
      </c>
      <c r="B71">
        <v>1</v>
      </c>
      <c r="C71">
        <f>8/21</f>
        <v>0.38095238095238093</v>
      </c>
      <c r="D71">
        <v>0</v>
      </c>
      <c r="E71">
        <v>1</v>
      </c>
      <c r="F71">
        <v>0</v>
      </c>
      <c r="G71">
        <v>0.5</v>
      </c>
      <c r="H71">
        <v>0</v>
      </c>
      <c r="I71">
        <v>0.13702623906705544</v>
      </c>
      <c r="J71">
        <v>0.4417910447761193</v>
      </c>
      <c r="K71">
        <v>0.63333333333333408</v>
      </c>
      <c r="L71">
        <v>0.1583333333333338</v>
      </c>
      <c r="M71">
        <v>0.64041892940263767</v>
      </c>
      <c r="N71">
        <v>0.4</v>
      </c>
      <c r="O71">
        <v>0.45283018867924529</v>
      </c>
      <c r="P71">
        <v>0.50485436893203894</v>
      </c>
      <c r="Q71">
        <v>0.57142857142857151</v>
      </c>
      <c r="R71">
        <v>4.9999999999999989E-2</v>
      </c>
      <c r="S71">
        <v>0.95597484276729561</v>
      </c>
      <c r="T71">
        <v>0.56756756756756754</v>
      </c>
      <c r="U71">
        <v>0.1111111111111111</v>
      </c>
      <c r="V71">
        <v>0.18421052631578946</v>
      </c>
      <c r="W71">
        <v>0.43301980291012987</v>
      </c>
      <c r="X71" t="s">
        <v>36</v>
      </c>
    </row>
    <row r="72" spans="1:24" x14ac:dyDescent="0.25">
      <c r="A72">
        <v>0.76494023904382469</v>
      </c>
      <c r="B72">
        <v>1</v>
      </c>
      <c r="C72">
        <f>12/21</f>
        <v>0.5714285714285714</v>
      </c>
      <c r="D72">
        <v>0</v>
      </c>
      <c r="E72">
        <v>0</v>
      </c>
      <c r="F72">
        <v>0</v>
      </c>
      <c r="G72">
        <v>0.5</v>
      </c>
      <c r="H72">
        <v>0</v>
      </c>
      <c r="I72">
        <v>0.47521865889212844</v>
      </c>
      <c r="J72">
        <v>0.63283582089552248</v>
      </c>
      <c r="K72">
        <v>0.61666666666666714</v>
      </c>
      <c r="L72">
        <v>0.35000000000000026</v>
      </c>
      <c r="M72">
        <v>0.59270752521334369</v>
      </c>
      <c r="N72" s="1">
        <v>0.4</v>
      </c>
      <c r="O72">
        <v>0.41509433962264153</v>
      </c>
      <c r="P72">
        <v>0.34951456310679607</v>
      </c>
      <c r="Q72">
        <v>0.60952380952380958</v>
      </c>
      <c r="R72">
        <v>0.14375000000000004</v>
      </c>
      <c r="S72">
        <v>0.71069182389937102</v>
      </c>
      <c r="T72">
        <v>0.56756756756756754</v>
      </c>
      <c r="U72">
        <v>0.16666666666666666</v>
      </c>
      <c r="V72">
        <v>0.21052631578947367</v>
      </c>
      <c r="W72">
        <v>0.35137341913402748</v>
      </c>
      <c r="X72" t="s">
        <v>47</v>
      </c>
    </row>
    <row r="73" spans="1:24" x14ac:dyDescent="0.25">
      <c r="A73">
        <v>0.76494023904382469</v>
      </c>
      <c r="B73">
        <v>1</v>
      </c>
      <c r="C73">
        <f>12/21</f>
        <v>0.5714285714285714</v>
      </c>
      <c r="D73">
        <v>0</v>
      </c>
      <c r="E73">
        <v>0</v>
      </c>
      <c r="F73">
        <v>0</v>
      </c>
      <c r="G73">
        <v>0.5</v>
      </c>
      <c r="H73">
        <v>0</v>
      </c>
      <c r="I73">
        <v>0.47521865889212844</v>
      </c>
      <c r="J73">
        <v>0.63283582089552248</v>
      </c>
      <c r="K73">
        <v>0.61666666666666714</v>
      </c>
      <c r="L73">
        <v>0.35000000000000026</v>
      </c>
      <c r="M73">
        <v>0.57719162141194724</v>
      </c>
      <c r="N73">
        <v>0.4</v>
      </c>
      <c r="O73">
        <v>0.41509433962264153</v>
      </c>
      <c r="P73">
        <v>0.34951456310679607</v>
      </c>
      <c r="Q73">
        <v>0.60952380952380958</v>
      </c>
      <c r="R73">
        <v>0.14375000000000004</v>
      </c>
      <c r="S73">
        <v>0.71069182389937102</v>
      </c>
      <c r="T73">
        <v>0.56756756756756754</v>
      </c>
      <c r="U73">
        <v>0.19444444444444445</v>
      </c>
      <c r="V73">
        <v>0.21052631578947367</v>
      </c>
      <c r="W73">
        <v>0.36372737074565059</v>
      </c>
      <c r="X73" t="s">
        <v>47</v>
      </c>
    </row>
    <row r="74" spans="1:24" x14ac:dyDescent="0.25">
      <c r="A74">
        <v>0.90039840637450197</v>
      </c>
      <c r="B74">
        <v>0.6</v>
      </c>
      <c r="C74">
        <f>8/21</f>
        <v>0.38095238095238093</v>
      </c>
      <c r="D74">
        <v>0</v>
      </c>
      <c r="E74">
        <v>0</v>
      </c>
      <c r="F74">
        <v>0</v>
      </c>
      <c r="G74">
        <v>0.5</v>
      </c>
      <c r="H74">
        <v>0</v>
      </c>
      <c r="I74">
        <v>0.36734693877551033</v>
      </c>
      <c r="J74">
        <v>0.5582089552238807</v>
      </c>
      <c r="K74">
        <v>0.63333333333333408</v>
      </c>
      <c r="L74">
        <v>0.1583333333333338</v>
      </c>
      <c r="M74">
        <v>0.64041892940263767</v>
      </c>
      <c r="N74">
        <v>0.4</v>
      </c>
      <c r="O74">
        <v>0.45283018867924529</v>
      </c>
      <c r="P74">
        <v>0.50485436893203894</v>
      </c>
      <c r="Q74">
        <v>0.57142857142857151</v>
      </c>
      <c r="R74">
        <v>0.125</v>
      </c>
      <c r="S74">
        <v>0.70440251572327039</v>
      </c>
      <c r="T74">
        <v>0.56756756756756754</v>
      </c>
      <c r="U74">
        <v>0.16666666666666666</v>
      </c>
      <c r="V74">
        <v>0.23684210526315788</v>
      </c>
      <c r="W74">
        <v>0.40434098666886181</v>
      </c>
      <c r="X74" t="s">
        <v>36</v>
      </c>
    </row>
    <row r="75" spans="1:24" x14ac:dyDescent="0.25">
      <c r="A75">
        <v>1</v>
      </c>
      <c r="B75">
        <v>1</v>
      </c>
      <c r="C75">
        <f>4/21</f>
        <v>0.19047619047619047</v>
      </c>
      <c r="D75">
        <v>0</v>
      </c>
      <c r="E75">
        <v>0</v>
      </c>
      <c r="F75">
        <v>0</v>
      </c>
      <c r="G75">
        <v>0</v>
      </c>
      <c r="H75">
        <v>0</v>
      </c>
      <c r="I75">
        <v>0.2303206997084549</v>
      </c>
      <c r="J75">
        <v>0.36716417910447752</v>
      </c>
      <c r="K75">
        <v>0.30833333333333357</v>
      </c>
      <c r="L75">
        <v>0.3000000000000001</v>
      </c>
      <c r="M75">
        <v>0.2843289371605896</v>
      </c>
      <c r="N75">
        <v>0.2</v>
      </c>
      <c r="O75">
        <v>0.1811320754716981</v>
      </c>
      <c r="P75">
        <v>0.27184466019417464</v>
      </c>
      <c r="Q75">
        <v>0.6333333333333333</v>
      </c>
      <c r="R75">
        <v>9.375E-2</v>
      </c>
      <c r="S75">
        <v>0.26415094339622641</v>
      </c>
      <c r="T75">
        <v>0.72972972972972971</v>
      </c>
      <c r="U75">
        <v>0.30555555555555558</v>
      </c>
      <c r="V75">
        <v>0.34210526315789475</v>
      </c>
      <c r="W75">
        <v>0.21861256056483414</v>
      </c>
      <c r="X75" t="s">
        <v>58</v>
      </c>
    </row>
    <row r="76" spans="1:24" x14ac:dyDescent="0.25">
      <c r="A76">
        <v>0.51394422310756971</v>
      </c>
      <c r="B76">
        <v>0.8</v>
      </c>
      <c r="C76">
        <f>7/21</f>
        <v>0.33333333333333331</v>
      </c>
      <c r="D76">
        <v>0</v>
      </c>
      <c r="E76">
        <v>0</v>
      </c>
      <c r="F76">
        <v>0</v>
      </c>
      <c r="G76">
        <v>0.5</v>
      </c>
      <c r="H76">
        <v>0</v>
      </c>
      <c r="I76">
        <v>0.27405247813411088</v>
      </c>
      <c r="J76">
        <v>0.47014925373134331</v>
      </c>
      <c r="K76">
        <v>0.40833333333333383</v>
      </c>
      <c r="L76">
        <v>0.3000000000000001</v>
      </c>
      <c r="M76">
        <v>0.48332040341349886</v>
      </c>
      <c r="N76">
        <v>0.2</v>
      </c>
      <c r="O76">
        <v>0.21886792452830189</v>
      </c>
      <c r="P76">
        <v>0.50485436893203894</v>
      </c>
      <c r="Q76">
        <v>0.55238095238095242</v>
      </c>
      <c r="R76">
        <v>0.13749999999999996</v>
      </c>
      <c r="S76">
        <v>0.26415094339622641</v>
      </c>
      <c r="T76">
        <v>0.45945945945945948</v>
      </c>
      <c r="U76">
        <v>0.30555555555555558</v>
      </c>
      <c r="V76">
        <v>0.34210526315789475</v>
      </c>
      <c r="W76">
        <v>0.24217331113842977</v>
      </c>
      <c r="X76" t="s">
        <v>58</v>
      </c>
    </row>
    <row r="77" spans="1:24" x14ac:dyDescent="0.25">
      <c r="A77">
        <v>0.55776892430278879</v>
      </c>
      <c r="B77">
        <v>0.6</v>
      </c>
      <c r="C77">
        <f>16/21</f>
        <v>0.76190476190476186</v>
      </c>
      <c r="D77">
        <v>0</v>
      </c>
      <c r="E77">
        <v>1</v>
      </c>
      <c r="F77">
        <v>0</v>
      </c>
      <c r="G77">
        <v>0.5</v>
      </c>
      <c r="H77">
        <v>0</v>
      </c>
      <c r="I77">
        <v>0.46938775510204089</v>
      </c>
      <c r="J77">
        <v>0.5567164179104479</v>
      </c>
      <c r="K77">
        <v>0.64166666666666694</v>
      </c>
      <c r="L77">
        <v>0.58333333333333337</v>
      </c>
      <c r="M77">
        <v>0.55159038013964312</v>
      </c>
      <c r="N77">
        <v>0.2</v>
      </c>
      <c r="O77">
        <v>0.2981132075471698</v>
      </c>
      <c r="P77">
        <v>0.84466019417475713</v>
      </c>
      <c r="Q77">
        <v>0.50000000000000011</v>
      </c>
      <c r="R77">
        <v>6.25E-2</v>
      </c>
      <c r="S77">
        <v>0.79874213836477992</v>
      </c>
      <c r="T77">
        <v>0.45945945945945948</v>
      </c>
      <c r="U77">
        <v>0.16666666666666666</v>
      </c>
      <c r="V77">
        <v>0.21052631578947367</v>
      </c>
      <c r="W77">
        <v>0.36251403621236616</v>
      </c>
      <c r="X77" s="1" t="s">
        <v>43</v>
      </c>
    </row>
    <row r="78" spans="1:24" x14ac:dyDescent="0.25">
      <c r="A78">
        <v>0.55776892430278879</v>
      </c>
      <c r="B78">
        <v>1</v>
      </c>
      <c r="C78">
        <f>2/21</f>
        <v>9.5238095238095233E-2</v>
      </c>
      <c r="D78">
        <v>0</v>
      </c>
      <c r="E78">
        <v>1</v>
      </c>
      <c r="F78">
        <v>0</v>
      </c>
      <c r="G78">
        <v>0</v>
      </c>
      <c r="H78">
        <v>0</v>
      </c>
      <c r="I78">
        <v>0.27113702623906732</v>
      </c>
      <c r="J78">
        <v>0.47910447761194019</v>
      </c>
      <c r="K78">
        <v>0.5</v>
      </c>
      <c r="L78">
        <v>0.20000000000000048</v>
      </c>
      <c r="M78">
        <v>0.52172226532195498</v>
      </c>
      <c r="N78">
        <v>0.2</v>
      </c>
      <c r="O78">
        <v>0.35849056603773582</v>
      </c>
      <c r="P78">
        <v>0.65048543689320393</v>
      </c>
      <c r="Q78">
        <v>0.85238095238095235</v>
      </c>
      <c r="R78">
        <v>0</v>
      </c>
      <c r="S78">
        <v>0.61006289308176098</v>
      </c>
      <c r="T78">
        <v>0.45945945945945948</v>
      </c>
      <c r="U78">
        <v>0.16666666666666666</v>
      </c>
      <c r="V78">
        <v>0.21052631578947367</v>
      </c>
      <c r="W78">
        <v>0.27705116381338735</v>
      </c>
      <c r="X78" s="1" t="s">
        <v>46</v>
      </c>
    </row>
    <row r="79" spans="1:24" x14ac:dyDescent="0.25">
      <c r="A79">
        <v>0.55776892430278879</v>
      </c>
      <c r="B79">
        <v>1</v>
      </c>
      <c r="C79">
        <f>2/21</f>
        <v>9.5238095238095233E-2</v>
      </c>
      <c r="D79">
        <v>0</v>
      </c>
      <c r="E79">
        <v>1</v>
      </c>
      <c r="F79">
        <v>0</v>
      </c>
      <c r="G79">
        <v>0</v>
      </c>
      <c r="H79">
        <v>0</v>
      </c>
      <c r="I79">
        <v>0.27113702623906732</v>
      </c>
      <c r="J79">
        <v>0.47910447761194019</v>
      </c>
      <c r="K79">
        <v>0.5</v>
      </c>
      <c r="L79">
        <v>0.20000000000000048</v>
      </c>
      <c r="M79">
        <v>0.55779674166020166</v>
      </c>
      <c r="N79">
        <v>0.2</v>
      </c>
      <c r="O79">
        <v>0.35849056603773582</v>
      </c>
      <c r="P79">
        <v>0.66019417475728137</v>
      </c>
      <c r="Q79">
        <v>0.85238095238095235</v>
      </c>
      <c r="R79">
        <v>0</v>
      </c>
      <c r="S79">
        <v>0.61006289308176098</v>
      </c>
      <c r="T79">
        <v>0.45945945945945948</v>
      </c>
      <c r="U79">
        <v>0.16666666666666666</v>
      </c>
      <c r="V79">
        <v>0.21052631578947367</v>
      </c>
      <c r="W79">
        <v>0.31808393166627857</v>
      </c>
      <c r="X79" s="1" t="s">
        <v>46</v>
      </c>
    </row>
    <row r="80" spans="1:24" x14ac:dyDescent="0.25">
      <c r="A80">
        <v>0.55776892430278879</v>
      </c>
      <c r="B80">
        <v>1</v>
      </c>
      <c r="C80">
        <f>2/21</f>
        <v>9.5238095238095233E-2</v>
      </c>
      <c r="D80">
        <v>0</v>
      </c>
      <c r="E80">
        <v>1</v>
      </c>
      <c r="F80">
        <v>0</v>
      </c>
      <c r="G80">
        <v>0</v>
      </c>
      <c r="H80">
        <v>0</v>
      </c>
      <c r="I80">
        <v>0.27113702623906732</v>
      </c>
      <c r="J80">
        <v>0.47910447761194019</v>
      </c>
      <c r="K80">
        <v>0.5</v>
      </c>
      <c r="L80">
        <v>0.20000000000000048</v>
      </c>
      <c r="M80">
        <v>0.55585725368502714</v>
      </c>
      <c r="N80">
        <v>0.2</v>
      </c>
      <c r="O80">
        <v>0.35849056603773582</v>
      </c>
      <c r="P80">
        <v>0.66019417475728137</v>
      </c>
      <c r="Q80">
        <v>0.85238095238095235</v>
      </c>
      <c r="R80">
        <v>0</v>
      </c>
      <c r="S80">
        <v>0.61006289308176098</v>
      </c>
      <c r="T80">
        <v>0.45945945945945948</v>
      </c>
      <c r="U80">
        <v>0.16666666666666666</v>
      </c>
      <c r="V80">
        <v>0.21052631578947367</v>
      </c>
      <c r="W80">
        <v>0.32646697025988003</v>
      </c>
      <c r="X80" s="1" t="s">
        <v>46</v>
      </c>
    </row>
    <row r="81" spans="1:24" x14ac:dyDescent="0.25">
      <c r="A81">
        <v>0.55776892430278879</v>
      </c>
      <c r="B81">
        <v>1</v>
      </c>
      <c r="C81">
        <f>14/21</f>
        <v>0.66666666666666663</v>
      </c>
      <c r="D81">
        <v>0</v>
      </c>
      <c r="E81">
        <v>1</v>
      </c>
      <c r="F81">
        <v>0</v>
      </c>
      <c r="G81">
        <v>0.5</v>
      </c>
      <c r="H81">
        <v>0</v>
      </c>
      <c r="I81">
        <v>0.27113702623906732</v>
      </c>
      <c r="J81">
        <v>0.47910447761194019</v>
      </c>
      <c r="K81">
        <v>0.5</v>
      </c>
      <c r="L81">
        <v>0.20000000000000048</v>
      </c>
      <c r="M81">
        <v>0.51590380139643133</v>
      </c>
      <c r="N81">
        <v>0.2</v>
      </c>
      <c r="O81">
        <v>0.35849056603773582</v>
      </c>
      <c r="P81">
        <v>0.66019417475728137</v>
      </c>
      <c r="Q81">
        <v>0.85238095238095235</v>
      </c>
      <c r="R81">
        <v>0</v>
      </c>
      <c r="S81">
        <v>0.61006289308176098</v>
      </c>
      <c r="T81">
        <v>0.45945945945945948</v>
      </c>
      <c r="U81">
        <v>0.16666666666666666</v>
      </c>
      <c r="V81">
        <v>0.21052631578947367</v>
      </c>
      <c r="W81">
        <v>0.28002934857690365</v>
      </c>
      <c r="X81" s="1" t="s">
        <v>46</v>
      </c>
    </row>
    <row r="82" spans="1:24" x14ac:dyDescent="0.25">
      <c r="A82">
        <v>1</v>
      </c>
      <c r="B82">
        <v>0.8</v>
      </c>
      <c r="C82">
        <f>3/21</f>
        <v>0.14285714285714285</v>
      </c>
      <c r="D82">
        <v>0</v>
      </c>
      <c r="E82">
        <v>0</v>
      </c>
      <c r="F82">
        <v>0</v>
      </c>
      <c r="G82">
        <v>0</v>
      </c>
      <c r="H82">
        <v>0</v>
      </c>
      <c r="I82">
        <v>0.27696793002915443</v>
      </c>
      <c r="J82">
        <v>0.53283582089552262</v>
      </c>
      <c r="K82">
        <v>0.5249999999999998</v>
      </c>
      <c r="L82">
        <v>0.22500000000000023</v>
      </c>
      <c r="M82">
        <v>0.37703646237393329</v>
      </c>
      <c r="N82">
        <v>0.2</v>
      </c>
      <c r="O82">
        <v>0.26792452830188679</v>
      </c>
      <c r="P82">
        <v>0.53398058252427172</v>
      </c>
      <c r="Q82">
        <v>0.87142857142857144</v>
      </c>
      <c r="R82">
        <v>0.10624999999999996</v>
      </c>
      <c r="S82">
        <v>0.22988050314465411</v>
      </c>
      <c r="T82" s="3">
        <v>0.64317783783783777</v>
      </c>
      <c r="U82">
        <v>0.27777777777777779</v>
      </c>
      <c r="V82">
        <v>0.39473684210526316</v>
      </c>
      <c r="W82">
        <v>0.21673740719521276</v>
      </c>
      <c r="X82" s="1" t="s">
        <v>47</v>
      </c>
    </row>
    <row r="83" spans="1:24" x14ac:dyDescent="0.25">
      <c r="A83">
        <v>0.75298804780876494</v>
      </c>
      <c r="B83">
        <v>0.4</v>
      </c>
      <c r="C83">
        <f>19/21</f>
        <v>0.90476190476190477</v>
      </c>
      <c r="D83">
        <v>0</v>
      </c>
      <c r="E83">
        <v>1</v>
      </c>
      <c r="F83">
        <v>0</v>
      </c>
      <c r="G83">
        <v>1</v>
      </c>
      <c r="H83">
        <v>0</v>
      </c>
      <c r="I83">
        <v>0.37609329446064144</v>
      </c>
      <c r="J83">
        <v>0.55373134328358198</v>
      </c>
      <c r="K83">
        <v>0.63333333333333408</v>
      </c>
      <c r="L83">
        <v>0.35000000000000026</v>
      </c>
      <c r="M83">
        <v>0.60705973622963538</v>
      </c>
      <c r="N83">
        <v>0.3</v>
      </c>
      <c r="O83">
        <v>0.26415094339622641</v>
      </c>
      <c r="P83">
        <v>0.21359223300970853</v>
      </c>
      <c r="Q83">
        <v>0.6333333333333333</v>
      </c>
      <c r="R83">
        <v>0</v>
      </c>
      <c r="S83">
        <v>0.70440251572327039</v>
      </c>
      <c r="T83">
        <v>0.72972972972972971</v>
      </c>
      <c r="U83">
        <v>8.3333333333333329E-2</v>
      </c>
      <c r="V83">
        <v>0.15789473684210525</v>
      </c>
      <c r="W83" s="3">
        <v>0.37746368542135866</v>
      </c>
      <c r="X83" t="s">
        <v>47</v>
      </c>
    </row>
    <row r="84" spans="1:24" x14ac:dyDescent="0.25">
      <c r="A84" s="1">
        <v>0.90039840637450197</v>
      </c>
      <c r="B84" s="1">
        <v>0.6</v>
      </c>
      <c r="C84" s="1">
        <f>6/21</f>
        <v>0.2857142857142857</v>
      </c>
      <c r="D84" s="1">
        <v>0</v>
      </c>
      <c r="E84" s="1">
        <v>0</v>
      </c>
      <c r="F84" s="1">
        <v>0</v>
      </c>
      <c r="G84" s="1">
        <v>0.5</v>
      </c>
      <c r="H84" s="1">
        <v>0</v>
      </c>
      <c r="I84" s="1">
        <v>0.2303206997084549</v>
      </c>
      <c r="J84" s="1">
        <v>0.4492537313432835</v>
      </c>
      <c r="K84" s="1">
        <v>0.43333333333333357</v>
      </c>
      <c r="L84" s="1">
        <v>0.38333333333333347</v>
      </c>
      <c r="M84" s="1">
        <v>0.51784328937160584</v>
      </c>
      <c r="N84" s="1">
        <v>0.4</v>
      </c>
      <c r="O84" s="1">
        <v>0.34339622641509432</v>
      </c>
      <c r="P84" s="4">
        <v>0.32912621359223304</v>
      </c>
      <c r="Q84" s="1">
        <v>0.66666666666666685</v>
      </c>
      <c r="R84" s="1">
        <v>0.125</v>
      </c>
      <c r="S84" s="1">
        <v>0.66666666666666663</v>
      </c>
      <c r="T84" s="1">
        <v>0.45945945945945948</v>
      </c>
      <c r="U84" s="1">
        <v>0.16666666666666666</v>
      </c>
      <c r="V84" s="1">
        <v>0.26315789473684209</v>
      </c>
      <c r="W84" s="1">
        <v>0.3624478543287325</v>
      </c>
      <c r="X84" s="2" t="s">
        <v>47</v>
      </c>
    </row>
    <row r="85" spans="1:24" x14ac:dyDescent="0.25">
      <c r="A85">
        <v>0.7211155378486056</v>
      </c>
      <c r="B85">
        <v>0.6</v>
      </c>
      <c r="C85">
        <v>1</v>
      </c>
      <c r="D85">
        <v>0</v>
      </c>
      <c r="E85">
        <v>0</v>
      </c>
      <c r="F85">
        <v>0</v>
      </c>
      <c r="G85">
        <v>0.5</v>
      </c>
      <c r="H85">
        <v>0</v>
      </c>
      <c r="I85">
        <v>0.34402332361516058</v>
      </c>
      <c r="J85">
        <v>0.51641791044776109</v>
      </c>
      <c r="K85">
        <v>1</v>
      </c>
      <c r="L85">
        <v>0.22500000000000023</v>
      </c>
      <c r="M85">
        <v>0.72847168347556246</v>
      </c>
      <c r="N85">
        <v>0.6</v>
      </c>
      <c r="O85">
        <v>0.53584905660377358</v>
      </c>
      <c r="P85">
        <v>1</v>
      </c>
      <c r="Q85">
        <v>0.49523809523809526</v>
      </c>
      <c r="R85">
        <v>0.1875</v>
      </c>
      <c r="S85">
        <v>0.56961635220125784</v>
      </c>
      <c r="T85">
        <v>0.86486486486486491</v>
      </c>
      <c r="U85">
        <v>0.1111111111111111</v>
      </c>
      <c r="V85">
        <v>0.31578947368421051</v>
      </c>
      <c r="W85" s="3">
        <v>0.46512231829490841</v>
      </c>
      <c r="X85" s="3" t="s">
        <v>36</v>
      </c>
    </row>
    <row r="86" spans="1:24" x14ac:dyDescent="0.25">
      <c r="A86">
        <v>0.23904382470119523</v>
      </c>
      <c r="B86">
        <v>0.2</v>
      </c>
      <c r="C86">
        <f>12/21</f>
        <v>0.5714285714285714</v>
      </c>
      <c r="D86">
        <v>0</v>
      </c>
      <c r="E86">
        <v>0</v>
      </c>
      <c r="F86">
        <v>1</v>
      </c>
      <c r="G86">
        <v>0</v>
      </c>
      <c r="H86">
        <v>0</v>
      </c>
      <c r="I86">
        <v>0.46064139941690979</v>
      </c>
      <c r="J86">
        <v>0.5149253731343284</v>
      </c>
      <c r="K86">
        <v>0.51666666666666694</v>
      </c>
      <c r="L86">
        <v>0.59166666666666679</v>
      </c>
      <c r="M86">
        <v>0.32505818463925523</v>
      </c>
      <c r="N86">
        <v>0.2</v>
      </c>
      <c r="O86">
        <v>0.23018867924528302</v>
      </c>
      <c r="P86">
        <v>0.38834951456310679</v>
      </c>
      <c r="Q86">
        <v>0.70000000000000007</v>
      </c>
      <c r="R86">
        <v>0.10624999999999996</v>
      </c>
      <c r="S86">
        <v>0.27672955974842767</v>
      </c>
      <c r="T86">
        <v>2.7027027027027029E-2</v>
      </c>
      <c r="U86">
        <v>0.44444444444444442</v>
      </c>
      <c r="V86">
        <v>0.47368421052631576</v>
      </c>
      <c r="W86">
        <v>0.19584599259484287</v>
      </c>
      <c r="X86" t="s">
        <v>57</v>
      </c>
    </row>
    <row r="87" spans="1:24" x14ac:dyDescent="0.25">
      <c r="A87">
        <v>0.23904382470119523</v>
      </c>
      <c r="B87">
        <v>0.2</v>
      </c>
      <c r="C87">
        <f>12/21</f>
        <v>0.5714285714285714</v>
      </c>
      <c r="D87">
        <v>1</v>
      </c>
      <c r="E87">
        <v>1</v>
      </c>
      <c r="F87">
        <v>1</v>
      </c>
      <c r="G87">
        <v>0</v>
      </c>
      <c r="H87">
        <v>0</v>
      </c>
      <c r="I87">
        <v>0.46064139941690979</v>
      </c>
      <c r="J87">
        <v>0.5149253731343284</v>
      </c>
      <c r="K87">
        <v>0.51666666666666694</v>
      </c>
      <c r="L87">
        <v>0.59166666666666679</v>
      </c>
      <c r="M87">
        <v>0.38479441427463151</v>
      </c>
      <c r="N87">
        <v>0.2</v>
      </c>
      <c r="O87">
        <v>0.18490566037735848</v>
      </c>
      <c r="P87">
        <v>0.34951456310679607</v>
      </c>
      <c r="Q87">
        <v>0.60952380952380958</v>
      </c>
      <c r="R87">
        <v>0.96875</v>
      </c>
      <c r="S87">
        <v>0.15723270440251572</v>
      </c>
      <c r="T87">
        <v>0.1891891891891892</v>
      </c>
      <c r="U87">
        <v>0.47222222222222221</v>
      </c>
      <c r="V87">
        <v>0.44736842105263158</v>
      </c>
      <c r="W87">
        <v>0.23445209138116527</v>
      </c>
      <c r="X87" t="s">
        <v>43</v>
      </c>
    </row>
    <row r="88" spans="1:24" x14ac:dyDescent="0.25">
      <c r="A88">
        <v>0.23904382470119523</v>
      </c>
      <c r="B88">
        <v>0.2</v>
      </c>
      <c r="C88">
        <f>12/21</f>
        <v>0.5714285714285714</v>
      </c>
      <c r="D88">
        <v>0</v>
      </c>
      <c r="E88">
        <v>0</v>
      </c>
      <c r="F88">
        <v>1</v>
      </c>
      <c r="G88">
        <v>0</v>
      </c>
      <c r="H88">
        <v>0</v>
      </c>
      <c r="I88">
        <v>0.46064139941690979</v>
      </c>
      <c r="J88">
        <v>0.5149253731343284</v>
      </c>
      <c r="K88">
        <v>0.51666666666666694</v>
      </c>
      <c r="L88">
        <v>0.59166666666666679</v>
      </c>
      <c r="M88">
        <v>0.35919317300232739</v>
      </c>
      <c r="N88">
        <v>0.2</v>
      </c>
      <c r="O88">
        <v>0.23018867924528302</v>
      </c>
      <c r="P88">
        <v>0.38834951456310679</v>
      </c>
      <c r="Q88">
        <v>0.70000000000000007</v>
      </c>
      <c r="R88">
        <v>0.10624999999999996</v>
      </c>
      <c r="S88">
        <v>0.27672955974842767</v>
      </c>
      <c r="T88">
        <v>2.7027027027027029E-2</v>
      </c>
      <c r="U88">
        <v>0.3888888888888889</v>
      </c>
      <c r="V88">
        <v>0.42105263157894735</v>
      </c>
      <c r="W88">
        <v>0.23886421695674498</v>
      </c>
      <c r="X88" t="s">
        <v>43</v>
      </c>
    </row>
    <row r="89" spans="1:24" x14ac:dyDescent="0.25">
      <c r="A89">
        <v>0.30278884462151395</v>
      </c>
      <c r="B89">
        <v>0.4</v>
      </c>
      <c r="C89">
        <f>15/21</f>
        <v>0.7142857142857143</v>
      </c>
      <c r="D89">
        <v>0</v>
      </c>
      <c r="E89">
        <v>0</v>
      </c>
      <c r="F89">
        <v>1</v>
      </c>
      <c r="G89">
        <v>0</v>
      </c>
      <c r="H89">
        <v>0</v>
      </c>
      <c r="I89">
        <v>0.2303206997084549</v>
      </c>
      <c r="J89">
        <v>0.26417910447761217</v>
      </c>
      <c r="K89">
        <v>0.27500000000000036</v>
      </c>
      <c r="L89">
        <v>0.35000000000000026</v>
      </c>
      <c r="M89">
        <v>0.16330488750969743</v>
      </c>
      <c r="N89">
        <v>0.2</v>
      </c>
      <c r="O89">
        <v>0.10943396226415095</v>
      </c>
      <c r="P89">
        <v>0.11650485436893174</v>
      </c>
      <c r="Q89">
        <v>0.49523809523809526</v>
      </c>
      <c r="R89">
        <v>0.16249999999999998</v>
      </c>
      <c r="S89">
        <v>0.13836477987421383</v>
      </c>
      <c r="T89">
        <v>0.67567567567567566</v>
      </c>
      <c r="U89">
        <v>0.69444444444444442</v>
      </c>
      <c r="V89">
        <v>0.71052631578947367</v>
      </c>
      <c r="W89">
        <v>0.14349612264058964</v>
      </c>
      <c r="X89" t="s">
        <v>62</v>
      </c>
    </row>
    <row r="90" spans="1:24" x14ac:dyDescent="0.25">
      <c r="A90">
        <v>0.31872509960159362</v>
      </c>
      <c r="B90">
        <v>0.4</v>
      </c>
      <c r="C90">
        <f>9/21</f>
        <v>0.42857142857142855</v>
      </c>
      <c r="D90">
        <v>0</v>
      </c>
      <c r="E90">
        <v>0</v>
      </c>
      <c r="F90">
        <v>1</v>
      </c>
      <c r="G90">
        <v>0</v>
      </c>
      <c r="H90">
        <v>0</v>
      </c>
      <c r="I90">
        <v>0.28862973760932953</v>
      </c>
      <c r="J90">
        <v>0.51194029850746281</v>
      </c>
      <c r="K90">
        <v>0.40833333333333383</v>
      </c>
      <c r="L90">
        <v>0.52500000000000036</v>
      </c>
      <c r="M90">
        <v>0.31652443754848719</v>
      </c>
      <c r="N90">
        <v>0.2</v>
      </c>
      <c r="O90">
        <v>0.18490566037735848</v>
      </c>
      <c r="P90">
        <v>0.23300970873786389</v>
      </c>
      <c r="Q90">
        <v>0.71904761904761916</v>
      </c>
      <c r="R90">
        <v>0.125</v>
      </c>
      <c r="S90">
        <v>0.2389937106918239</v>
      </c>
      <c r="T90">
        <v>0.89189189189189189</v>
      </c>
      <c r="U90">
        <v>0.3888888888888889</v>
      </c>
      <c r="V90">
        <v>0.44736842105263158</v>
      </c>
      <c r="W90">
        <v>0.1935737479234193</v>
      </c>
      <c r="X90" t="s">
        <v>57</v>
      </c>
    </row>
    <row r="91" spans="1:24" x14ac:dyDescent="0.25">
      <c r="A91">
        <v>0.31872509960159362</v>
      </c>
      <c r="B91">
        <v>0.4</v>
      </c>
      <c r="C91">
        <f>9/21</f>
        <v>0.42857142857142855</v>
      </c>
      <c r="D91">
        <v>0</v>
      </c>
      <c r="E91">
        <v>0</v>
      </c>
      <c r="F91">
        <v>1</v>
      </c>
      <c r="G91">
        <v>0</v>
      </c>
      <c r="H91">
        <v>0</v>
      </c>
      <c r="I91">
        <v>0.28862973760932953</v>
      </c>
      <c r="J91">
        <v>0.51194029850746281</v>
      </c>
      <c r="K91">
        <v>0.18333333333333357</v>
      </c>
      <c r="L91">
        <v>0.52500000000000036</v>
      </c>
      <c r="M91">
        <v>0.34290147401086113</v>
      </c>
      <c r="N91">
        <v>0.2</v>
      </c>
      <c r="O91">
        <v>0.18490566037735848</v>
      </c>
      <c r="P91">
        <v>0.23300970873786389</v>
      </c>
      <c r="Q91">
        <v>0.71904761904761916</v>
      </c>
      <c r="R91">
        <v>0.125</v>
      </c>
      <c r="S91">
        <v>0.2389937106918239</v>
      </c>
      <c r="T91">
        <v>0.89189189189189189</v>
      </c>
      <c r="U91">
        <v>0.3888888888888889</v>
      </c>
      <c r="V91">
        <v>0.44736842105263158</v>
      </c>
      <c r="W91">
        <v>0.22556165834637218</v>
      </c>
      <c r="X91" t="s">
        <v>58</v>
      </c>
    </row>
    <row r="92" spans="1:24" x14ac:dyDescent="0.25">
      <c r="A92">
        <v>0.31872509960159362</v>
      </c>
      <c r="B92">
        <v>0.4</v>
      </c>
      <c r="C92">
        <f>9/21</f>
        <v>0.42857142857142855</v>
      </c>
      <c r="D92">
        <v>0</v>
      </c>
      <c r="E92">
        <v>0</v>
      </c>
      <c r="F92">
        <v>1</v>
      </c>
      <c r="G92">
        <v>0</v>
      </c>
      <c r="H92">
        <v>0</v>
      </c>
      <c r="I92">
        <v>0.28862973760932953</v>
      </c>
      <c r="J92">
        <v>0.51194029850746281</v>
      </c>
      <c r="K92">
        <v>0.40833333333333383</v>
      </c>
      <c r="L92">
        <v>0.52500000000000036</v>
      </c>
      <c r="M92">
        <v>0.37897595034910786</v>
      </c>
      <c r="N92">
        <v>0.2</v>
      </c>
      <c r="O92">
        <v>0.18490566037735848</v>
      </c>
      <c r="P92">
        <v>0.23300970873786389</v>
      </c>
      <c r="Q92">
        <v>0.71904761904761916</v>
      </c>
      <c r="R92">
        <v>0.125</v>
      </c>
      <c r="S92">
        <v>0.33333333333333331</v>
      </c>
      <c r="T92">
        <v>0.89189189189189189</v>
      </c>
      <c r="U92">
        <v>0.30555555555555558</v>
      </c>
      <c r="V92">
        <v>0.31578947368421051</v>
      </c>
      <c r="W92">
        <v>0.28402232222280327</v>
      </c>
      <c r="X92" s="1" t="s">
        <v>46</v>
      </c>
    </row>
    <row r="93" spans="1:24" x14ac:dyDescent="0.25">
      <c r="A93">
        <v>0.3386454183266932</v>
      </c>
      <c r="B93">
        <v>0.2</v>
      </c>
      <c r="C93">
        <f>12/21</f>
        <v>0.5714285714285714</v>
      </c>
      <c r="D93">
        <v>0</v>
      </c>
      <c r="E93">
        <v>0</v>
      </c>
      <c r="F93">
        <v>1</v>
      </c>
      <c r="G93">
        <v>0.5</v>
      </c>
      <c r="H93">
        <v>0</v>
      </c>
      <c r="I93">
        <v>0.52186588921282795</v>
      </c>
      <c r="J93">
        <v>0.69701492537313459</v>
      </c>
      <c r="K93">
        <v>0.51666666666666694</v>
      </c>
      <c r="L93">
        <v>0.52500000000000036</v>
      </c>
      <c r="M93">
        <v>0.6373157486423584</v>
      </c>
      <c r="N93">
        <v>0.4</v>
      </c>
      <c r="O93">
        <v>0.41509433962264153</v>
      </c>
      <c r="P93">
        <v>0.34951456310679607</v>
      </c>
      <c r="Q93">
        <v>0.60952380952380958</v>
      </c>
      <c r="R93">
        <v>0.13749999999999996</v>
      </c>
      <c r="S93">
        <v>0.67924528301886788</v>
      </c>
      <c r="T93">
        <v>0.56756756756756754</v>
      </c>
      <c r="U93">
        <v>0.19444444444444445</v>
      </c>
      <c r="V93">
        <v>0.21052631578947367</v>
      </c>
      <c r="W93">
        <v>0.3445787457476347</v>
      </c>
      <c r="X93" t="s">
        <v>47</v>
      </c>
    </row>
    <row r="94" spans="1:24" x14ac:dyDescent="0.25">
      <c r="A94">
        <v>0.34262948207171312</v>
      </c>
      <c r="B94">
        <v>0.4</v>
      </c>
      <c r="C94">
        <f>12/21</f>
        <v>0.5714285714285714</v>
      </c>
      <c r="D94">
        <v>0</v>
      </c>
      <c r="E94">
        <v>0</v>
      </c>
      <c r="F94">
        <v>1</v>
      </c>
      <c r="G94">
        <v>0</v>
      </c>
      <c r="H94">
        <v>0</v>
      </c>
      <c r="I94">
        <v>0.26530612244897978</v>
      </c>
      <c r="J94">
        <v>0.3761194029850749</v>
      </c>
      <c r="K94">
        <v>0.3416666666666674</v>
      </c>
      <c r="L94">
        <v>0.43333333333333357</v>
      </c>
      <c r="M94">
        <v>0.23002327385570209</v>
      </c>
      <c r="N94">
        <v>0.2</v>
      </c>
      <c r="O94">
        <v>0.13962264150943396</v>
      </c>
      <c r="P94">
        <v>0.27184466019417464</v>
      </c>
      <c r="Q94">
        <v>0.45714285714285713</v>
      </c>
      <c r="R94">
        <v>0.125</v>
      </c>
      <c r="S94">
        <v>0.13836477987421383</v>
      </c>
      <c r="T94">
        <v>0.35135135135135137</v>
      </c>
      <c r="U94">
        <v>0.47222222222222221</v>
      </c>
      <c r="V94">
        <v>0.55263157894736847</v>
      </c>
      <c r="W94">
        <v>0.15150413056026682</v>
      </c>
      <c r="X94" t="s">
        <v>64</v>
      </c>
    </row>
    <row r="95" spans="1:24" x14ac:dyDescent="0.25">
      <c r="A95">
        <v>0.34262948207171312</v>
      </c>
      <c r="B95">
        <v>0.4</v>
      </c>
      <c r="C95">
        <f>12/21</f>
        <v>0.5714285714285714</v>
      </c>
      <c r="D95">
        <v>0</v>
      </c>
      <c r="E95">
        <v>0</v>
      </c>
      <c r="F95">
        <v>1</v>
      </c>
      <c r="G95">
        <v>0</v>
      </c>
      <c r="H95">
        <v>0</v>
      </c>
      <c r="I95">
        <v>0.26530612244897978</v>
      </c>
      <c r="J95">
        <v>0.3761194029850749</v>
      </c>
      <c r="K95">
        <v>0.3416666666666674</v>
      </c>
      <c r="L95">
        <v>0.43333333333333357</v>
      </c>
      <c r="M95">
        <v>0.23506594259115593</v>
      </c>
      <c r="N95">
        <v>0.2</v>
      </c>
      <c r="O95">
        <v>0.13962264150943396</v>
      </c>
      <c r="P95">
        <v>0.27184466019417464</v>
      </c>
      <c r="Q95">
        <v>0.45714285714285713</v>
      </c>
      <c r="R95">
        <v>0.125</v>
      </c>
      <c r="S95">
        <v>0.13836477987421383</v>
      </c>
      <c r="T95">
        <v>0.35135135135135137</v>
      </c>
      <c r="U95">
        <v>0.69444444444444442</v>
      </c>
      <c r="V95">
        <v>0.81578947368421051</v>
      </c>
      <c r="W95">
        <v>0.16915263286258564</v>
      </c>
      <c r="X95" t="s">
        <v>66</v>
      </c>
    </row>
    <row r="96" spans="1:24" x14ac:dyDescent="0.25">
      <c r="A96">
        <v>0.34262948207171312</v>
      </c>
      <c r="B96">
        <v>0.4</v>
      </c>
      <c r="C96">
        <f>12/21</f>
        <v>0.5714285714285714</v>
      </c>
      <c r="D96">
        <v>1</v>
      </c>
      <c r="E96">
        <v>0</v>
      </c>
      <c r="F96">
        <v>1</v>
      </c>
      <c r="G96">
        <v>0</v>
      </c>
      <c r="H96">
        <v>0</v>
      </c>
      <c r="I96">
        <v>0.26530612244897978</v>
      </c>
      <c r="J96">
        <v>0.3761194029850749</v>
      </c>
      <c r="K96">
        <v>0.3416666666666674</v>
      </c>
      <c r="L96">
        <v>0.43333333333333357</v>
      </c>
      <c r="M96">
        <v>0.30527540729247477</v>
      </c>
      <c r="N96">
        <v>0.2</v>
      </c>
      <c r="O96">
        <v>0.18490566037735848</v>
      </c>
      <c r="P96">
        <v>0.34951456310679607</v>
      </c>
      <c r="Q96">
        <v>0.60952380952380958</v>
      </c>
      <c r="R96">
        <v>0.96875</v>
      </c>
      <c r="S96">
        <v>5.0314465408805034E-2</v>
      </c>
      <c r="T96">
        <v>0.1891891891891892</v>
      </c>
      <c r="U96">
        <v>0.58333333333333337</v>
      </c>
      <c r="V96">
        <v>0.52631578947368418</v>
      </c>
      <c r="W96">
        <v>0.17268233332304939</v>
      </c>
      <c r="X96" t="s">
        <v>66</v>
      </c>
    </row>
    <row r="97" spans="1:24" x14ac:dyDescent="0.25">
      <c r="A97">
        <v>0.34262948207171312</v>
      </c>
      <c r="B97">
        <v>0.4</v>
      </c>
      <c r="C97">
        <f>12/21</f>
        <v>0.5714285714285714</v>
      </c>
      <c r="D97">
        <v>0</v>
      </c>
      <c r="E97">
        <v>0</v>
      </c>
      <c r="F97">
        <v>1</v>
      </c>
      <c r="G97">
        <v>0</v>
      </c>
      <c r="H97">
        <v>0</v>
      </c>
      <c r="I97">
        <v>0.26530612244897978</v>
      </c>
      <c r="J97">
        <v>0.3761194029850749</v>
      </c>
      <c r="K97">
        <v>0.3416666666666674</v>
      </c>
      <c r="L97">
        <v>0.41666666666666669</v>
      </c>
      <c r="M97">
        <v>0.25290923196276183</v>
      </c>
      <c r="N97">
        <v>0.2</v>
      </c>
      <c r="O97">
        <v>0.13962264150943396</v>
      </c>
      <c r="P97">
        <v>0.27184466019417464</v>
      </c>
      <c r="Q97">
        <v>0.45714285714285713</v>
      </c>
      <c r="R97">
        <v>0.125</v>
      </c>
      <c r="S97">
        <v>0.13836477987421383</v>
      </c>
      <c r="T97">
        <v>0.35135135135135137</v>
      </c>
      <c r="U97">
        <v>0.41666666666666669</v>
      </c>
      <c r="V97">
        <v>0.47368421052631576</v>
      </c>
      <c r="W97">
        <v>0.2026847872369914</v>
      </c>
      <c r="X97" t="s">
        <v>58</v>
      </c>
    </row>
    <row r="98" spans="1:24" x14ac:dyDescent="0.25">
      <c r="A98">
        <v>0.35059760956175301</v>
      </c>
      <c r="B98">
        <v>0.2</v>
      </c>
      <c r="C98">
        <f>20/21</f>
        <v>0.95238095238095233</v>
      </c>
      <c r="D98">
        <v>1</v>
      </c>
      <c r="E98">
        <v>1</v>
      </c>
      <c r="F98">
        <v>1</v>
      </c>
      <c r="G98">
        <v>0.5</v>
      </c>
      <c r="H98">
        <v>0</v>
      </c>
      <c r="I98">
        <v>0.68221574344023317</v>
      </c>
      <c r="J98">
        <v>0.74328358208955236</v>
      </c>
      <c r="K98">
        <v>0.83333333333333337</v>
      </c>
      <c r="L98">
        <v>0.7250000000000002</v>
      </c>
      <c r="M98">
        <v>0.78626842513576412</v>
      </c>
      <c r="N98">
        <v>0.3</v>
      </c>
      <c r="O98">
        <v>0.46037735849056605</v>
      </c>
      <c r="P98">
        <v>0.65048543689320393</v>
      </c>
      <c r="Q98">
        <v>0.74761904761904774</v>
      </c>
      <c r="R98">
        <v>0.90625</v>
      </c>
      <c r="S98">
        <v>0.47169811320754718</v>
      </c>
      <c r="T98">
        <v>0.10810810810810811</v>
      </c>
      <c r="U98">
        <v>0.25</v>
      </c>
      <c r="V98">
        <v>0.23684210526315788</v>
      </c>
      <c r="W98">
        <v>0.56214065787946998</v>
      </c>
      <c r="X98" t="s">
        <v>40</v>
      </c>
    </row>
    <row r="99" spans="1:24" x14ac:dyDescent="0.25">
      <c r="A99">
        <v>0.35059760956175301</v>
      </c>
      <c r="B99">
        <v>0.2</v>
      </c>
      <c r="C99">
        <f>20/21</f>
        <v>0.95238095238095233</v>
      </c>
      <c r="D99">
        <v>1</v>
      </c>
      <c r="E99">
        <v>1</v>
      </c>
      <c r="F99">
        <v>1</v>
      </c>
      <c r="G99">
        <v>0.5</v>
      </c>
      <c r="H99">
        <v>0</v>
      </c>
      <c r="I99">
        <v>0.84548104956268189</v>
      </c>
      <c r="J99">
        <v>0.91791044776119401</v>
      </c>
      <c r="K99">
        <v>0.95000000000000051</v>
      </c>
      <c r="L99">
        <v>0.70833333333333337</v>
      </c>
      <c r="M99">
        <v>0.88518231186966645</v>
      </c>
      <c r="N99">
        <v>0.3</v>
      </c>
      <c r="O99">
        <v>0.46037735849056605</v>
      </c>
      <c r="P99">
        <v>0.65048543689320393</v>
      </c>
      <c r="Q99">
        <v>0.74761904761904774</v>
      </c>
      <c r="R99">
        <v>0.90625</v>
      </c>
      <c r="S99">
        <v>0.47169811320754718</v>
      </c>
      <c r="T99">
        <v>0.10810810810810811</v>
      </c>
      <c r="U99">
        <v>0.25</v>
      </c>
      <c r="V99">
        <v>0.23684210526315788</v>
      </c>
      <c r="W99">
        <v>0.69556333528500025</v>
      </c>
      <c r="X99" t="s">
        <v>40</v>
      </c>
    </row>
    <row r="100" spans="1:24" x14ac:dyDescent="0.25">
      <c r="A100">
        <v>0.35458167330677293</v>
      </c>
      <c r="B100">
        <v>0.8</v>
      </c>
      <c r="C100">
        <f>4/21</f>
        <v>0.19047619047619047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0.31195335276967928</v>
      </c>
      <c r="J100">
        <v>0.4567164179104477</v>
      </c>
      <c r="K100">
        <v>0.43333333333333357</v>
      </c>
      <c r="L100">
        <v>0.65833333333333377</v>
      </c>
      <c r="M100">
        <v>0.30100853374709075</v>
      </c>
      <c r="N100">
        <v>0.2</v>
      </c>
      <c r="O100">
        <v>0.13584905660377358</v>
      </c>
      <c r="P100">
        <v>9.7087378640776378E-2</v>
      </c>
      <c r="Q100">
        <v>0.6333333333333333</v>
      </c>
      <c r="R100">
        <v>1</v>
      </c>
      <c r="S100">
        <v>2.5157232704402517E-2</v>
      </c>
      <c r="T100">
        <v>0.35135135135135137</v>
      </c>
      <c r="U100">
        <v>0.66666666666666663</v>
      </c>
      <c r="V100">
        <v>0.78947368421052633</v>
      </c>
      <c r="W100">
        <v>0.17482221422720556</v>
      </c>
      <c r="X100" t="s">
        <v>66</v>
      </c>
    </row>
    <row r="101" spans="1:24" x14ac:dyDescent="0.25">
      <c r="A101">
        <v>0.35458167330677293</v>
      </c>
      <c r="B101">
        <v>0.8</v>
      </c>
      <c r="C101">
        <f>4/21</f>
        <v>0.19047619047619047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0.31195335276967928</v>
      </c>
      <c r="J101">
        <v>0.4567164179104477</v>
      </c>
      <c r="K101">
        <v>0.43333333333333357</v>
      </c>
      <c r="L101">
        <v>0.65833333333333377</v>
      </c>
      <c r="M101">
        <v>0.2808378588052754</v>
      </c>
      <c r="N101">
        <v>0.2</v>
      </c>
      <c r="O101">
        <v>0.1811320754716981</v>
      </c>
      <c r="P101">
        <v>0.27184466019417464</v>
      </c>
      <c r="Q101">
        <v>0.6333333333333333</v>
      </c>
      <c r="R101">
        <v>0.125</v>
      </c>
      <c r="S101">
        <v>0.23270440251572327</v>
      </c>
      <c r="T101">
        <v>0.59459459459459463</v>
      </c>
      <c r="U101">
        <v>0.3888888888888889</v>
      </c>
      <c r="V101">
        <v>0.47368421052631576</v>
      </c>
      <c r="W101">
        <v>0.17923433980278528</v>
      </c>
      <c r="X101" t="s">
        <v>57</v>
      </c>
    </row>
    <row r="102" spans="1:24" x14ac:dyDescent="0.25">
      <c r="A102">
        <v>0.35458167330677293</v>
      </c>
      <c r="B102">
        <v>0.8</v>
      </c>
      <c r="C102">
        <f>4/21</f>
        <v>0.19047619047619047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0.31195335276967928</v>
      </c>
      <c r="J102">
        <v>0.4567164179104477</v>
      </c>
      <c r="K102">
        <v>0.43333333333333357</v>
      </c>
      <c r="L102">
        <v>0.65833333333333377</v>
      </c>
      <c r="M102">
        <v>0.30527540729247477</v>
      </c>
      <c r="N102">
        <v>0.2</v>
      </c>
      <c r="O102">
        <v>0.1811320754716981</v>
      </c>
      <c r="P102">
        <v>0.27184466019417464</v>
      </c>
      <c r="Q102">
        <v>0.6333333333333333</v>
      </c>
      <c r="R102">
        <v>0.125</v>
      </c>
      <c r="S102">
        <v>0.23270440251572327</v>
      </c>
      <c r="T102">
        <v>0.59459459459459463</v>
      </c>
      <c r="U102">
        <v>0.3888888888888889</v>
      </c>
      <c r="V102">
        <v>0.47368421052631576</v>
      </c>
      <c r="W102">
        <v>0.18585252816615483</v>
      </c>
      <c r="X102" t="s">
        <v>57</v>
      </c>
    </row>
    <row r="103" spans="1:24" x14ac:dyDescent="0.25">
      <c r="A103">
        <v>0.35458167330677293</v>
      </c>
      <c r="B103">
        <v>0.8</v>
      </c>
      <c r="C103">
        <f>4/21</f>
        <v>0.19047619047619047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0.31195335276967928</v>
      </c>
      <c r="J103">
        <v>0.4567164179104477</v>
      </c>
      <c r="K103">
        <v>0.43333333333333357</v>
      </c>
      <c r="L103">
        <v>0.65833333333333377</v>
      </c>
      <c r="M103">
        <v>0.32234290147401085</v>
      </c>
      <c r="N103">
        <v>0.2</v>
      </c>
      <c r="O103">
        <v>0.13584905660377358</v>
      </c>
      <c r="P103">
        <v>9.7087378640776378E-2</v>
      </c>
      <c r="Q103">
        <v>0.6333333333333333</v>
      </c>
      <c r="R103">
        <v>1</v>
      </c>
      <c r="S103">
        <v>0.12578616352201258</v>
      </c>
      <c r="T103">
        <v>0.1891891891891892</v>
      </c>
      <c r="U103">
        <v>0.66666666666666663</v>
      </c>
      <c r="V103">
        <v>0.68421052631578949</v>
      </c>
      <c r="W103">
        <v>0.20791315604405336</v>
      </c>
      <c r="X103" t="s">
        <v>58</v>
      </c>
    </row>
    <row r="104" spans="1:24" x14ac:dyDescent="0.25">
      <c r="A104">
        <v>0.35458167330677293</v>
      </c>
      <c r="B104">
        <v>0.8</v>
      </c>
      <c r="C104">
        <f>4/21</f>
        <v>0.19047619047619047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0.31195335276967928</v>
      </c>
      <c r="J104">
        <v>0.4567164179104477</v>
      </c>
      <c r="K104">
        <v>0.43333333333333357</v>
      </c>
      <c r="L104">
        <v>0.65833333333333377</v>
      </c>
      <c r="M104">
        <v>0.31497284716834756</v>
      </c>
      <c r="N104">
        <v>0.2</v>
      </c>
      <c r="O104">
        <v>0.1811320754716981</v>
      </c>
      <c r="P104">
        <v>0.27184466019417464</v>
      </c>
      <c r="Q104">
        <v>0.6333333333333333</v>
      </c>
      <c r="R104">
        <v>0.1875</v>
      </c>
      <c r="S104">
        <v>0.32704402515723269</v>
      </c>
      <c r="T104">
        <v>0.72972972972972971</v>
      </c>
      <c r="U104">
        <v>0.3611111111111111</v>
      </c>
      <c r="V104">
        <v>0.42105263157894735</v>
      </c>
      <c r="W104">
        <v>0.2189434699830026</v>
      </c>
      <c r="X104" t="s">
        <v>58</v>
      </c>
    </row>
    <row r="105" spans="1:24" x14ac:dyDescent="0.25">
      <c r="A105">
        <v>0.35856573705179284</v>
      </c>
      <c r="B105">
        <v>0.2</v>
      </c>
      <c r="C105">
        <f>13/21</f>
        <v>0.61904761904761907</v>
      </c>
      <c r="D105">
        <v>0</v>
      </c>
      <c r="E105">
        <v>0</v>
      </c>
      <c r="F105">
        <v>1</v>
      </c>
      <c r="G105">
        <v>0.5</v>
      </c>
      <c r="H105">
        <v>0</v>
      </c>
      <c r="I105">
        <v>0.65597667638483947</v>
      </c>
      <c r="J105">
        <v>0.71194029850746299</v>
      </c>
      <c r="K105">
        <v>0.71666666666666734</v>
      </c>
      <c r="L105">
        <v>0.64166666666666694</v>
      </c>
      <c r="M105">
        <v>0.56788207913110944</v>
      </c>
      <c r="N105">
        <v>0.2</v>
      </c>
      <c r="O105">
        <v>0.30188679245283018</v>
      </c>
      <c r="P105">
        <v>0.84466019417475713</v>
      </c>
      <c r="Q105">
        <v>0.51428571428571435</v>
      </c>
      <c r="R105">
        <v>0.15625</v>
      </c>
      <c r="S105">
        <v>0.41509433962264153</v>
      </c>
      <c r="T105">
        <v>0.67567567567567566</v>
      </c>
      <c r="U105">
        <v>0.27777777777777779</v>
      </c>
      <c r="V105">
        <v>0.31578947368421051</v>
      </c>
      <c r="W105">
        <v>0.3700587709466075</v>
      </c>
      <c r="X105" t="s">
        <v>47</v>
      </c>
    </row>
    <row r="106" spans="1:24" x14ac:dyDescent="0.25">
      <c r="A106">
        <v>0.35856573705179284</v>
      </c>
      <c r="B106">
        <v>0.2</v>
      </c>
      <c r="C106">
        <f>13/21</f>
        <v>0.61904761904761907</v>
      </c>
      <c r="D106">
        <v>0</v>
      </c>
      <c r="E106">
        <v>1</v>
      </c>
      <c r="F106">
        <v>1</v>
      </c>
      <c r="G106">
        <v>0.5</v>
      </c>
      <c r="H106">
        <v>0</v>
      </c>
      <c r="I106">
        <v>0.65597667638483947</v>
      </c>
      <c r="J106">
        <v>0.71194029850746299</v>
      </c>
      <c r="K106">
        <v>0.70833333333333337</v>
      </c>
      <c r="L106">
        <v>0.64166666666666694</v>
      </c>
      <c r="M106">
        <v>0.60550814584949575</v>
      </c>
      <c r="N106">
        <v>0.2</v>
      </c>
      <c r="O106">
        <v>0.30188679245283018</v>
      </c>
      <c r="P106">
        <v>0.84466019417475713</v>
      </c>
      <c r="Q106">
        <v>0.51428571428571435</v>
      </c>
      <c r="R106">
        <v>0.10624999999999996</v>
      </c>
      <c r="S106">
        <v>0.70440251572327039</v>
      </c>
      <c r="T106">
        <v>0.6216216216216216</v>
      </c>
      <c r="U106">
        <v>0.16666666666666666</v>
      </c>
      <c r="V106">
        <v>0.23684210526315788</v>
      </c>
      <c r="W106">
        <v>0.41859215227798424</v>
      </c>
      <c r="X106" t="s">
        <v>36</v>
      </c>
    </row>
    <row r="107" spans="1:24" x14ac:dyDescent="0.25">
      <c r="A107">
        <v>0.35856573705179284</v>
      </c>
      <c r="B107">
        <v>0.2</v>
      </c>
      <c r="C107">
        <f>13/21</f>
        <v>0.61904761904761907</v>
      </c>
      <c r="D107">
        <v>0</v>
      </c>
      <c r="E107">
        <v>1</v>
      </c>
      <c r="F107">
        <v>1</v>
      </c>
      <c r="G107">
        <v>0.5</v>
      </c>
      <c r="H107">
        <v>0</v>
      </c>
      <c r="I107">
        <v>0.65597667638483947</v>
      </c>
      <c r="J107">
        <v>0.71194029850746299</v>
      </c>
      <c r="K107">
        <v>0.71666666666666734</v>
      </c>
      <c r="L107">
        <v>0.64166666666666694</v>
      </c>
      <c r="M107">
        <v>0.61055081458494953</v>
      </c>
      <c r="N107">
        <v>0.2</v>
      </c>
      <c r="O107">
        <v>0.30188679245283018</v>
      </c>
      <c r="P107">
        <v>0.84466019417475713</v>
      </c>
      <c r="Q107">
        <v>0.51428571428571435</v>
      </c>
      <c r="R107">
        <v>0.15625</v>
      </c>
      <c r="S107">
        <v>0.41509433962264153</v>
      </c>
      <c r="T107">
        <v>0.67567567567567566</v>
      </c>
      <c r="U107">
        <v>0.16666666666666666</v>
      </c>
      <c r="V107">
        <v>0.23684210526315788</v>
      </c>
      <c r="W107">
        <v>0.49756920008086097</v>
      </c>
      <c r="X107" t="s">
        <v>36</v>
      </c>
    </row>
    <row r="108" spans="1:24" x14ac:dyDescent="0.25">
      <c r="A108">
        <v>0.35856573705179284</v>
      </c>
      <c r="B108">
        <v>0.2</v>
      </c>
      <c r="C108">
        <f>13/21</f>
        <v>0.61904761904761907</v>
      </c>
      <c r="D108">
        <v>0</v>
      </c>
      <c r="E108">
        <v>0</v>
      </c>
      <c r="F108">
        <v>1</v>
      </c>
      <c r="G108">
        <v>0.5</v>
      </c>
      <c r="H108">
        <v>0</v>
      </c>
      <c r="I108">
        <v>0.65597667638483947</v>
      </c>
      <c r="J108">
        <v>0.71194029850746299</v>
      </c>
      <c r="K108">
        <v>0.71666666666666734</v>
      </c>
      <c r="L108">
        <v>0.64166666666666694</v>
      </c>
      <c r="M108">
        <v>0.59115593483320406</v>
      </c>
      <c r="N108" s="1">
        <v>0.4</v>
      </c>
      <c r="O108">
        <v>0.42264150943396228</v>
      </c>
      <c r="P108">
        <v>0.65048543689320393</v>
      </c>
      <c r="Q108">
        <v>0.38095238095238104</v>
      </c>
      <c r="R108">
        <v>0.11250000000000004</v>
      </c>
      <c r="S108">
        <v>0.54088050314465408</v>
      </c>
      <c r="T108">
        <v>0.72972972972972971</v>
      </c>
      <c r="U108">
        <v>0.1388888888888889</v>
      </c>
      <c r="V108">
        <v>0.18421052631578946</v>
      </c>
      <c r="W108">
        <v>0.47242008430005666</v>
      </c>
      <c r="X108" t="s">
        <v>36</v>
      </c>
    </row>
    <row r="109" spans="1:24" x14ac:dyDescent="0.25">
      <c r="A109">
        <v>0.35856573705179284</v>
      </c>
      <c r="B109">
        <v>0.2</v>
      </c>
      <c r="C109">
        <f>13/21</f>
        <v>0.61904761904761907</v>
      </c>
      <c r="D109">
        <v>1</v>
      </c>
      <c r="E109">
        <v>1</v>
      </c>
      <c r="F109">
        <v>1</v>
      </c>
      <c r="G109">
        <v>0.5</v>
      </c>
      <c r="H109">
        <v>0</v>
      </c>
      <c r="I109">
        <v>0.65597667638483947</v>
      </c>
      <c r="J109">
        <v>0.71194029850746299</v>
      </c>
      <c r="K109">
        <v>0.71666666666666734</v>
      </c>
      <c r="L109">
        <v>0.64166666666666694</v>
      </c>
      <c r="M109">
        <v>0.67067494181536069</v>
      </c>
      <c r="N109">
        <v>0.4</v>
      </c>
      <c r="O109">
        <v>0.31698113207547168</v>
      </c>
      <c r="P109">
        <v>9.7087378640776378E-2</v>
      </c>
      <c r="Q109">
        <v>0.6333333333333333</v>
      </c>
      <c r="R109">
        <v>1</v>
      </c>
      <c r="S109">
        <v>0.36477987421383645</v>
      </c>
      <c r="T109">
        <v>0.35135135135135137</v>
      </c>
      <c r="U109">
        <v>0.3611111111111111</v>
      </c>
      <c r="V109">
        <v>0.28947368421052633</v>
      </c>
      <c r="W109">
        <v>0.4941498027597867</v>
      </c>
      <c r="X109" t="s">
        <v>40</v>
      </c>
    </row>
    <row r="110" spans="1:24" x14ac:dyDescent="0.25">
      <c r="A110">
        <v>0.38645418326693226</v>
      </c>
      <c r="B110">
        <v>0.4</v>
      </c>
      <c r="C110">
        <f>11/21</f>
        <v>0.52380952380952384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0.30903790087463573</v>
      </c>
      <c r="J110">
        <v>0.46119402985074637</v>
      </c>
      <c r="K110">
        <v>0.42500000000000071</v>
      </c>
      <c r="L110">
        <v>0.39166666666666689</v>
      </c>
      <c r="M110">
        <v>0.2548487199379364</v>
      </c>
      <c r="N110">
        <v>0.2</v>
      </c>
      <c r="O110">
        <v>0.17735849056603772</v>
      </c>
      <c r="P110">
        <v>0.6893203883495147</v>
      </c>
      <c r="Q110">
        <v>0.27142857142857157</v>
      </c>
      <c r="R110">
        <v>0.15625</v>
      </c>
      <c r="S110">
        <v>0.21383647798742139</v>
      </c>
      <c r="T110">
        <v>0.35135135135135137</v>
      </c>
      <c r="U110">
        <v>0.52777777777777779</v>
      </c>
      <c r="V110">
        <v>0.55263157894736847</v>
      </c>
      <c r="W110">
        <v>0.15565152860131173</v>
      </c>
      <c r="X110" t="s">
        <v>64</v>
      </c>
    </row>
    <row r="111" spans="1:24" x14ac:dyDescent="0.25">
      <c r="A111">
        <v>0.38645418326693226</v>
      </c>
      <c r="B111">
        <v>0.4</v>
      </c>
      <c r="C111">
        <f>11/21</f>
        <v>0.52380952380952384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0.30903790087463573</v>
      </c>
      <c r="J111">
        <v>0.46119402985074637</v>
      </c>
      <c r="K111">
        <v>0.42500000000000071</v>
      </c>
      <c r="L111">
        <v>0.39166666666666689</v>
      </c>
      <c r="M111">
        <v>0.27230411171450736</v>
      </c>
      <c r="N111">
        <v>0.2</v>
      </c>
      <c r="O111">
        <v>0.17735849056603772</v>
      </c>
      <c r="P111">
        <v>0.6893203883495147</v>
      </c>
      <c r="Q111">
        <v>0.27142857142857157</v>
      </c>
      <c r="R111">
        <v>0.15625</v>
      </c>
      <c r="S111">
        <v>0.21383647798742139</v>
      </c>
      <c r="T111">
        <v>0.13513513513513514</v>
      </c>
      <c r="U111">
        <v>0.41666666666666669</v>
      </c>
      <c r="V111">
        <v>0.44736842105263158</v>
      </c>
      <c r="W111">
        <v>0.16996887609406788</v>
      </c>
      <c r="X111" t="s">
        <v>66</v>
      </c>
    </row>
    <row r="112" spans="1:24" x14ac:dyDescent="0.25">
      <c r="A112">
        <v>0.38645418326693226</v>
      </c>
      <c r="B112">
        <v>0.4</v>
      </c>
      <c r="C112">
        <f>11/21</f>
        <v>0.52380952380952384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0.30320699708454818</v>
      </c>
      <c r="J112">
        <v>0.46119402985074637</v>
      </c>
      <c r="K112">
        <v>0.42500000000000071</v>
      </c>
      <c r="L112">
        <v>0.54166666666666663</v>
      </c>
      <c r="M112">
        <v>0.34794414274631497</v>
      </c>
      <c r="N112">
        <v>0.2</v>
      </c>
      <c r="O112">
        <v>0.17735849056603772</v>
      </c>
      <c r="P112">
        <v>0.6893203883495147</v>
      </c>
      <c r="Q112">
        <v>0.27142857142857157</v>
      </c>
      <c r="R112">
        <v>0.125</v>
      </c>
      <c r="S112">
        <v>0.21383647798742139</v>
      </c>
      <c r="T112">
        <v>0.35135135135135137</v>
      </c>
      <c r="U112">
        <v>0.30555555555555558</v>
      </c>
      <c r="V112">
        <v>0.23684210526315788</v>
      </c>
      <c r="W112">
        <v>0.20213327154004393</v>
      </c>
      <c r="X112" t="s">
        <v>58</v>
      </c>
    </row>
    <row r="113" spans="1:24" x14ac:dyDescent="0.25">
      <c r="A113">
        <v>0.38645418326693226</v>
      </c>
      <c r="B113">
        <v>0.4</v>
      </c>
      <c r="C113">
        <f>11/21</f>
        <v>0.52380952380952384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0.30903790087463573</v>
      </c>
      <c r="J113">
        <v>0.46119402985074637</v>
      </c>
      <c r="K113">
        <v>0.42500000000000071</v>
      </c>
      <c r="L113">
        <v>0.39166666666666689</v>
      </c>
      <c r="M113">
        <v>0.33048875096974401</v>
      </c>
      <c r="N113">
        <v>0.2</v>
      </c>
      <c r="O113">
        <v>0.17735849056603772</v>
      </c>
      <c r="P113">
        <v>0.6893203883495147</v>
      </c>
      <c r="Q113">
        <v>0.27142857142857157</v>
      </c>
      <c r="R113">
        <v>0.125</v>
      </c>
      <c r="S113">
        <v>0.28930817610062892</v>
      </c>
      <c r="T113">
        <v>0.56756756756756754</v>
      </c>
      <c r="U113">
        <v>0.3611111111111111</v>
      </c>
      <c r="V113">
        <v>0.42105263157894735</v>
      </c>
      <c r="W113">
        <v>0.21817134800727617</v>
      </c>
      <c r="X113" t="s">
        <v>58</v>
      </c>
    </row>
    <row r="114" spans="1:24" x14ac:dyDescent="0.25">
      <c r="A114">
        <v>0.38645418326693226</v>
      </c>
      <c r="B114">
        <v>0.4</v>
      </c>
      <c r="C114">
        <f>11/21</f>
        <v>0.52380952380952384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0.30320699708454818</v>
      </c>
      <c r="J114">
        <v>0.46119402985074637</v>
      </c>
      <c r="K114">
        <v>0.42500000000000071</v>
      </c>
      <c r="L114">
        <v>0.54166666666666663</v>
      </c>
      <c r="M114">
        <v>0.39643134212567882</v>
      </c>
      <c r="N114">
        <v>0.2</v>
      </c>
      <c r="O114">
        <v>0.17735849056603772</v>
      </c>
      <c r="P114">
        <v>0.6893203883495147</v>
      </c>
      <c r="Q114">
        <v>0.27142857142857157</v>
      </c>
      <c r="R114">
        <v>4.3750000000000011E-2</v>
      </c>
      <c r="S114">
        <v>0.39622641509433965</v>
      </c>
      <c r="T114">
        <v>0.35135135135135137</v>
      </c>
      <c r="U114">
        <v>0.30555555555555558</v>
      </c>
      <c r="V114">
        <v>0.34210526315789475</v>
      </c>
      <c r="W114">
        <v>0.24682810362066634</v>
      </c>
      <c r="X114" s="1" t="s">
        <v>43</v>
      </c>
    </row>
    <row r="115" spans="1:24" x14ac:dyDescent="0.25">
      <c r="A115">
        <v>0.39043824701195218</v>
      </c>
      <c r="B115">
        <v>0</v>
      </c>
      <c r="C115">
        <f>13/21</f>
        <v>0.61904761904761907</v>
      </c>
      <c r="D115">
        <v>0</v>
      </c>
      <c r="E115">
        <v>1</v>
      </c>
      <c r="F115">
        <v>1</v>
      </c>
      <c r="G115">
        <v>0.5</v>
      </c>
      <c r="H115">
        <v>0</v>
      </c>
      <c r="I115">
        <v>0.5160349854227404</v>
      </c>
      <c r="J115">
        <v>0.71194029850746299</v>
      </c>
      <c r="K115">
        <v>0.57500000000000051</v>
      </c>
      <c r="L115">
        <v>0.70000000000000051</v>
      </c>
      <c r="M115">
        <v>0.60395655546935612</v>
      </c>
      <c r="N115">
        <v>0.2</v>
      </c>
      <c r="O115">
        <v>0.26037735849056604</v>
      </c>
      <c r="P115">
        <v>0.6893203883495147</v>
      </c>
      <c r="Q115">
        <v>0.51428571428571435</v>
      </c>
      <c r="R115">
        <v>3.125E-2</v>
      </c>
      <c r="S115">
        <v>0.71698113207547165</v>
      </c>
      <c r="T115">
        <v>0.51351351351351349</v>
      </c>
      <c r="U115">
        <v>0.1111111111111111</v>
      </c>
      <c r="V115">
        <v>0.15789473684210525</v>
      </c>
      <c r="W115">
        <v>0.40480425985429769</v>
      </c>
      <c r="X115" s="1" t="s">
        <v>46</v>
      </c>
    </row>
    <row r="116" spans="1:24" x14ac:dyDescent="0.25">
      <c r="A116">
        <v>0.39043824701195218</v>
      </c>
      <c r="B116">
        <v>0</v>
      </c>
      <c r="C116">
        <f>13/21</f>
        <v>0.61904761904761907</v>
      </c>
      <c r="D116">
        <v>0</v>
      </c>
      <c r="E116">
        <v>0</v>
      </c>
      <c r="F116">
        <v>1</v>
      </c>
      <c r="G116">
        <v>0.5</v>
      </c>
      <c r="H116">
        <v>0</v>
      </c>
      <c r="I116">
        <v>0.5160349854227404</v>
      </c>
      <c r="J116">
        <v>0.71194029850746299</v>
      </c>
      <c r="K116">
        <v>0.57500000000000051</v>
      </c>
      <c r="L116">
        <v>0.70000000000000051</v>
      </c>
      <c r="M116">
        <v>0.55236617532971299</v>
      </c>
      <c r="N116">
        <v>0.2</v>
      </c>
      <c r="O116">
        <v>0.30188679245283018</v>
      </c>
      <c r="P116">
        <v>0.84466019417475713</v>
      </c>
      <c r="Q116">
        <v>0.51428571428571435</v>
      </c>
      <c r="R116">
        <v>0.15625</v>
      </c>
      <c r="S116">
        <v>0.41509433962264153</v>
      </c>
      <c r="T116">
        <v>0.67567567567567566</v>
      </c>
      <c r="U116">
        <v>0.27777777777777779</v>
      </c>
      <c r="V116">
        <v>0.31578947368421051</v>
      </c>
      <c r="W116">
        <v>0.28391201908341379</v>
      </c>
      <c r="X116" t="s">
        <v>47</v>
      </c>
    </row>
    <row r="117" spans="1:24" x14ac:dyDescent="0.25">
      <c r="A117">
        <v>0.39043824701195218</v>
      </c>
      <c r="B117">
        <v>0</v>
      </c>
      <c r="C117">
        <f>13/21</f>
        <v>0.61904761904761907</v>
      </c>
      <c r="D117">
        <v>0</v>
      </c>
      <c r="E117">
        <v>0</v>
      </c>
      <c r="F117">
        <v>1</v>
      </c>
      <c r="G117">
        <v>0.5</v>
      </c>
      <c r="H117">
        <v>0</v>
      </c>
      <c r="I117">
        <v>0.5160349854227404</v>
      </c>
      <c r="J117">
        <v>0.71194029850746299</v>
      </c>
      <c r="K117">
        <v>0.57500000000000051</v>
      </c>
      <c r="L117">
        <v>0.70000000000000051</v>
      </c>
      <c r="M117">
        <v>0.56128782001551591</v>
      </c>
      <c r="N117">
        <v>0.2</v>
      </c>
      <c r="O117">
        <v>0.30188679245283018</v>
      </c>
      <c r="P117">
        <v>0.84466019417475713</v>
      </c>
      <c r="Q117">
        <v>0.51428571428571435</v>
      </c>
      <c r="R117">
        <v>0.15625</v>
      </c>
      <c r="S117">
        <v>0.41509433962264153</v>
      </c>
      <c r="T117">
        <v>0.67567567567567566</v>
      </c>
      <c r="U117">
        <v>0.30555555555555558</v>
      </c>
      <c r="V117">
        <v>0.31578947368421051</v>
      </c>
      <c r="W117">
        <v>0.3510866309716148</v>
      </c>
      <c r="X117" t="s">
        <v>36</v>
      </c>
    </row>
    <row r="118" spans="1:24" x14ac:dyDescent="0.25">
      <c r="A118">
        <v>0.39442231075697209</v>
      </c>
      <c r="B118">
        <v>0.8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0.36443148688046634</v>
      </c>
      <c r="J118">
        <v>0.67910447761194026</v>
      </c>
      <c r="K118">
        <v>0.51666666666666694</v>
      </c>
      <c r="L118">
        <v>0.69166666666666698</v>
      </c>
      <c r="M118">
        <v>0.46819239720713729</v>
      </c>
      <c r="N118">
        <v>0.2</v>
      </c>
      <c r="O118">
        <v>0.22641509433962265</v>
      </c>
      <c r="P118">
        <v>0.61165048543689327</v>
      </c>
      <c r="Q118">
        <v>0.47619047619047616</v>
      </c>
      <c r="R118">
        <v>0.14375000000000004</v>
      </c>
      <c r="S118">
        <v>0.38993710691823902</v>
      </c>
      <c r="T118">
        <v>0.59459459459459463</v>
      </c>
      <c r="U118">
        <v>0.22222222222222221</v>
      </c>
      <c r="V118">
        <v>0.31578947368421051</v>
      </c>
      <c r="W118">
        <v>0.26692533561743192</v>
      </c>
      <c r="X118" s="1" t="s">
        <v>43</v>
      </c>
    </row>
    <row r="119" spans="1:24" x14ac:dyDescent="0.25">
      <c r="A119">
        <v>0.39442231075697209</v>
      </c>
      <c r="B119">
        <v>0.8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0.36443148688046634</v>
      </c>
      <c r="J119">
        <v>0.67910447761194026</v>
      </c>
      <c r="K119">
        <v>0.51666666666666694</v>
      </c>
      <c r="L119">
        <v>0.69166666666666698</v>
      </c>
      <c r="M119">
        <v>0.49262994569433671</v>
      </c>
      <c r="N119">
        <v>0.2</v>
      </c>
      <c r="O119">
        <v>0.22641509433962265</v>
      </c>
      <c r="P119">
        <v>0.61165048543689327</v>
      </c>
      <c r="Q119">
        <v>0.47619047619047616</v>
      </c>
      <c r="R119">
        <v>0.14375000000000004</v>
      </c>
      <c r="S119">
        <v>0.38993710691823902</v>
      </c>
      <c r="T119">
        <v>0.59459459459459463</v>
      </c>
      <c r="U119">
        <v>0.22222222222222221</v>
      </c>
      <c r="V119">
        <v>0.31578947368421051</v>
      </c>
      <c r="W119">
        <v>0.34060783272961298</v>
      </c>
      <c r="X119" s="1" t="s">
        <v>47</v>
      </c>
    </row>
    <row r="120" spans="1:24" x14ac:dyDescent="0.25">
      <c r="A120">
        <v>0.39442231075697209</v>
      </c>
      <c r="B120">
        <v>0.8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0.36443148688046634</v>
      </c>
      <c r="J120">
        <v>0.67910447761194026</v>
      </c>
      <c r="K120">
        <v>0.51666666666666694</v>
      </c>
      <c r="L120">
        <v>0.69166666666666698</v>
      </c>
      <c r="M120">
        <v>0.52715283165244375</v>
      </c>
      <c r="N120">
        <v>0.2</v>
      </c>
      <c r="O120">
        <v>0.22641509433962265</v>
      </c>
      <c r="P120">
        <v>0.61165048543689327</v>
      </c>
      <c r="Q120">
        <v>0.47619047619047616</v>
      </c>
      <c r="R120">
        <v>0.125</v>
      </c>
      <c r="S120">
        <v>0.70440251572327039</v>
      </c>
      <c r="T120">
        <v>0.72972972972972971</v>
      </c>
      <c r="U120">
        <v>0.16666666666666666</v>
      </c>
      <c r="V120">
        <v>0.26315789473684209</v>
      </c>
      <c r="W120">
        <v>0.40921638542987737</v>
      </c>
      <c r="X120" t="s">
        <v>36</v>
      </c>
    </row>
    <row r="121" spans="1:24" x14ac:dyDescent="0.25">
      <c r="A121">
        <v>0.40239043824701193</v>
      </c>
      <c r="B121">
        <v>0.4</v>
      </c>
      <c r="C121">
        <f>8/21</f>
        <v>0.38095238095238093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0.30903790087463573</v>
      </c>
      <c r="J121">
        <v>0.48208955223880612</v>
      </c>
      <c r="K121">
        <v>0.40833333333333383</v>
      </c>
      <c r="L121">
        <v>0.57500000000000051</v>
      </c>
      <c r="M121">
        <v>0.31574864235841738</v>
      </c>
      <c r="N121">
        <v>0.2</v>
      </c>
      <c r="O121">
        <v>0.22264150943396227</v>
      </c>
      <c r="P121">
        <v>0.40776699029126212</v>
      </c>
      <c r="Q121">
        <v>0.66666666666666685</v>
      </c>
      <c r="R121">
        <v>9.375E-2</v>
      </c>
      <c r="S121">
        <v>0.3081761006289308</v>
      </c>
      <c r="T121">
        <v>0.56756756756756754</v>
      </c>
      <c r="U121">
        <v>0.3888888888888889</v>
      </c>
      <c r="V121">
        <v>0.47368421052631576</v>
      </c>
      <c r="W121">
        <v>0.20910442994945988</v>
      </c>
      <c r="X121" t="s">
        <v>58</v>
      </c>
    </row>
    <row r="122" spans="1:24" x14ac:dyDescent="0.25">
      <c r="A122">
        <v>0.4063745019920319</v>
      </c>
      <c r="B122">
        <v>0.6</v>
      </c>
      <c r="C122">
        <f>9/21</f>
        <v>0.42857142857142855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0.28862973760932953</v>
      </c>
      <c r="J122">
        <v>0.41791044776119401</v>
      </c>
      <c r="K122">
        <v>0.47500000000000026</v>
      </c>
      <c r="L122">
        <v>0.26666666666666689</v>
      </c>
      <c r="M122">
        <v>0.31225756400310317</v>
      </c>
      <c r="N122">
        <v>0.2</v>
      </c>
      <c r="O122">
        <v>0.18490566037735848</v>
      </c>
      <c r="P122">
        <v>0.23300970873786389</v>
      </c>
      <c r="Q122">
        <v>0.71904761904761916</v>
      </c>
      <c r="R122">
        <v>0.13124999999999998</v>
      </c>
      <c r="S122">
        <v>0.32704402515723269</v>
      </c>
      <c r="T122">
        <v>0.72972972972972971</v>
      </c>
      <c r="U122">
        <v>0.33333333333333331</v>
      </c>
      <c r="V122">
        <v>0.39473684210526316</v>
      </c>
      <c r="W122">
        <v>0.2266646897402671</v>
      </c>
      <c r="X122" t="s">
        <v>43</v>
      </c>
    </row>
    <row r="123" spans="1:24" x14ac:dyDescent="0.25">
      <c r="A123">
        <v>0.41035856573705182</v>
      </c>
      <c r="B123">
        <v>0.4</v>
      </c>
      <c r="C123">
        <f>8/21</f>
        <v>0.38095238095238093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0.40233236151603519</v>
      </c>
      <c r="J123">
        <v>0.64925373134328357</v>
      </c>
      <c r="K123">
        <v>0.51666666666666694</v>
      </c>
      <c r="L123">
        <v>0.60833333333333373</v>
      </c>
      <c r="M123">
        <v>0.60977501939487977</v>
      </c>
      <c r="N123">
        <v>0.4</v>
      </c>
      <c r="O123">
        <v>0.45283018867924529</v>
      </c>
      <c r="P123">
        <v>0.50485436893203894</v>
      </c>
      <c r="Q123">
        <v>0.57142857142857151</v>
      </c>
      <c r="R123">
        <v>0.125</v>
      </c>
      <c r="S123">
        <v>0.65408805031446537</v>
      </c>
      <c r="T123">
        <v>0.56756756756756754</v>
      </c>
      <c r="U123">
        <v>0.16666666666666666</v>
      </c>
      <c r="V123">
        <v>0.23684210526315788</v>
      </c>
      <c r="W123">
        <v>0.29624391006715906</v>
      </c>
      <c r="X123" t="s">
        <v>46</v>
      </c>
    </row>
    <row r="124" spans="1:24" x14ac:dyDescent="0.25">
      <c r="A124">
        <v>0.41832669322709165</v>
      </c>
      <c r="B124">
        <v>0.4</v>
      </c>
      <c r="C124">
        <f>9/21</f>
        <v>0.42857142857142855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0.28862973760932953</v>
      </c>
      <c r="J124">
        <v>0.33283582089552255</v>
      </c>
      <c r="K124">
        <v>0.30833333333333357</v>
      </c>
      <c r="L124">
        <v>0.55833333333333357</v>
      </c>
      <c r="M124">
        <v>0.20248254460822343</v>
      </c>
      <c r="N124">
        <v>0.2</v>
      </c>
      <c r="O124">
        <v>0.1169811320754717</v>
      </c>
      <c r="P124">
        <v>0</v>
      </c>
      <c r="Q124">
        <v>0.63809523809523816</v>
      </c>
      <c r="R124">
        <v>0.13749999999999996</v>
      </c>
      <c r="S124">
        <v>0.1761006289308176</v>
      </c>
      <c r="T124">
        <v>1</v>
      </c>
      <c r="U124">
        <v>0.47222222222222221</v>
      </c>
      <c r="V124">
        <v>0.47368421052631576</v>
      </c>
      <c r="W124">
        <v>0.15937977471267659</v>
      </c>
      <c r="X124" t="s">
        <v>64</v>
      </c>
    </row>
    <row r="125" spans="1:24" x14ac:dyDescent="0.25">
      <c r="A125">
        <v>0.4302788844621514</v>
      </c>
      <c r="B125">
        <v>0.6</v>
      </c>
      <c r="C125">
        <f>5/21</f>
        <v>0.23809523809523808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0.18950437317784249</v>
      </c>
      <c r="J125">
        <v>0.38358208955223905</v>
      </c>
      <c r="K125">
        <v>0.32500000000000046</v>
      </c>
      <c r="L125">
        <v>0.52500000000000036</v>
      </c>
      <c r="M125">
        <v>0.17726920093095422</v>
      </c>
      <c r="N125">
        <v>0.2</v>
      </c>
      <c r="O125">
        <v>0.11320754716981132</v>
      </c>
      <c r="P125">
        <v>0.11650485436893174</v>
      </c>
      <c r="Q125">
        <v>0.51428571428571435</v>
      </c>
      <c r="R125">
        <v>0.125</v>
      </c>
      <c r="S125">
        <v>0.12578616352201258</v>
      </c>
      <c r="T125">
        <v>0.45945945945945948</v>
      </c>
      <c r="U125">
        <v>0.5</v>
      </c>
      <c r="V125">
        <v>0.57894736842105265</v>
      </c>
      <c r="W125">
        <v>0.14614339798593748</v>
      </c>
      <c r="X125" t="s">
        <v>64</v>
      </c>
    </row>
    <row r="126" spans="1:24" x14ac:dyDescent="0.25">
      <c r="A126">
        <v>0.4302788844621514</v>
      </c>
      <c r="B126">
        <v>0.6</v>
      </c>
      <c r="C126">
        <f>5/21</f>
        <v>0.23809523809523808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0.18950437317784249</v>
      </c>
      <c r="J126">
        <v>0.38358208955223905</v>
      </c>
      <c r="K126">
        <v>0.32500000000000046</v>
      </c>
      <c r="L126">
        <v>0.52500000000000036</v>
      </c>
      <c r="M126">
        <v>0.17920868890612879</v>
      </c>
      <c r="N126">
        <v>0.2</v>
      </c>
      <c r="O126">
        <v>0.11320754716981132</v>
      </c>
      <c r="P126">
        <v>0.16504854368932034</v>
      </c>
      <c r="Q126">
        <v>0.51428571428571435</v>
      </c>
      <c r="R126">
        <v>0.125</v>
      </c>
      <c r="S126">
        <v>0.12578616352201258</v>
      </c>
      <c r="T126">
        <v>0.45945945945945948</v>
      </c>
      <c r="U126">
        <v>0.5</v>
      </c>
      <c r="V126">
        <v>0.57894736842105265</v>
      </c>
      <c r="W126">
        <v>0.16158583750046643</v>
      </c>
      <c r="X126" t="s">
        <v>66</v>
      </c>
    </row>
    <row r="127" spans="1:24" x14ac:dyDescent="0.25">
      <c r="A127">
        <v>0.43824701195219123</v>
      </c>
      <c r="B127">
        <v>0.4</v>
      </c>
      <c r="C127">
        <f>5/21</f>
        <v>0.23809523809523808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0.35568513119533524</v>
      </c>
      <c r="J127">
        <v>0.54776119402985102</v>
      </c>
      <c r="K127">
        <v>0.51666666666666694</v>
      </c>
      <c r="L127">
        <v>0.64166666666666694</v>
      </c>
      <c r="M127">
        <v>0.35764158262218776</v>
      </c>
      <c r="N127">
        <v>0.2</v>
      </c>
      <c r="O127">
        <v>0.23018867924528302</v>
      </c>
      <c r="P127">
        <v>0.46601941747572823</v>
      </c>
      <c r="Q127">
        <v>0.62857142857142867</v>
      </c>
      <c r="R127">
        <v>9.9999999999999978E-2</v>
      </c>
      <c r="S127">
        <v>0.22641509433962265</v>
      </c>
      <c r="T127">
        <v>0.35135135135135137</v>
      </c>
      <c r="U127">
        <v>0.3611111111111111</v>
      </c>
      <c r="V127">
        <v>0.42105263157894735</v>
      </c>
      <c r="W127">
        <v>0.18585252816615483</v>
      </c>
      <c r="X127" t="s">
        <v>57</v>
      </c>
    </row>
    <row r="128" spans="1:24" x14ac:dyDescent="0.25">
      <c r="A128">
        <v>0.43824701195219123</v>
      </c>
      <c r="B128">
        <v>0.4</v>
      </c>
      <c r="C128">
        <f>5/21</f>
        <v>0.23809523809523808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0.35568513119533524</v>
      </c>
      <c r="J128">
        <v>0.54776119402985102</v>
      </c>
      <c r="K128">
        <v>0.51666666666666694</v>
      </c>
      <c r="L128">
        <v>0.64166666666666694</v>
      </c>
      <c r="M128">
        <v>0.35764158262218776</v>
      </c>
      <c r="N128">
        <v>0.2</v>
      </c>
      <c r="O128">
        <v>0.23018867924528302</v>
      </c>
      <c r="P128">
        <v>0.46601941747572823</v>
      </c>
      <c r="Q128">
        <v>0.62857142857142867</v>
      </c>
      <c r="R128">
        <v>9.9999999999999978E-2</v>
      </c>
      <c r="S128">
        <v>0.22641509433962265</v>
      </c>
      <c r="T128">
        <v>0.35135135135135137</v>
      </c>
      <c r="U128">
        <v>0.3611111111111111</v>
      </c>
      <c r="V128">
        <v>0.42105263157894735</v>
      </c>
      <c r="W128">
        <v>0.22445862695247723</v>
      </c>
      <c r="X128" t="s">
        <v>58</v>
      </c>
    </row>
    <row r="129" spans="1:24" x14ac:dyDescent="0.25">
      <c r="A129">
        <v>0.45019920318725098</v>
      </c>
      <c r="B129">
        <v>0.4</v>
      </c>
      <c r="C129">
        <f>5/21</f>
        <v>0.23809523809523808</v>
      </c>
      <c r="D129">
        <v>0</v>
      </c>
      <c r="E129">
        <v>0</v>
      </c>
      <c r="F129">
        <v>1</v>
      </c>
      <c r="G129">
        <v>0.5</v>
      </c>
      <c r="H129">
        <v>0</v>
      </c>
      <c r="I129">
        <v>0.53352769679300305</v>
      </c>
      <c r="J129">
        <v>0.5059701492537314</v>
      </c>
      <c r="K129">
        <v>0.48333333333333311</v>
      </c>
      <c r="L129">
        <v>0.55000000000000016</v>
      </c>
      <c r="M129">
        <v>0.45849495733126455</v>
      </c>
      <c r="N129">
        <v>0.2</v>
      </c>
      <c r="O129">
        <v>0.2981132075471698</v>
      </c>
      <c r="P129">
        <v>0.8252427184466018</v>
      </c>
      <c r="Q129">
        <v>0.5190476190476192</v>
      </c>
      <c r="R129">
        <v>6.25E-2</v>
      </c>
      <c r="S129">
        <v>0.45283018867924529</v>
      </c>
      <c r="T129">
        <v>0.45945945945945948</v>
      </c>
      <c r="U129">
        <v>0.16666666666666666</v>
      </c>
      <c r="V129">
        <v>0.28947368421052633</v>
      </c>
      <c r="W129">
        <v>0.40171577195139185</v>
      </c>
      <c r="X129" t="s">
        <v>36</v>
      </c>
    </row>
    <row r="130" spans="1:24" x14ac:dyDescent="0.25">
      <c r="A130">
        <v>0.46613545816733065</v>
      </c>
      <c r="B130">
        <v>0.6</v>
      </c>
      <c r="C130">
        <f>8/21</f>
        <v>0.38095238095238093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0.2303206997084549</v>
      </c>
      <c r="J130">
        <v>0.3611940298507465</v>
      </c>
      <c r="K130">
        <v>0.29166666666666669</v>
      </c>
      <c r="L130">
        <v>0.55833333333333357</v>
      </c>
      <c r="M130">
        <v>0.17455391776570986</v>
      </c>
      <c r="N130">
        <v>0.2</v>
      </c>
      <c r="O130">
        <v>0.13584905660377358</v>
      </c>
      <c r="P130">
        <v>0.23300970873786389</v>
      </c>
      <c r="Q130">
        <v>0.580952380952381</v>
      </c>
      <c r="R130">
        <v>0.15000000000000002</v>
      </c>
      <c r="S130">
        <v>0.13207547169811321</v>
      </c>
      <c r="T130">
        <v>0.56756756756756754</v>
      </c>
      <c r="U130">
        <v>0.5</v>
      </c>
      <c r="V130">
        <v>0.55263157894736847</v>
      </c>
      <c r="W130">
        <v>0.14954073467913384</v>
      </c>
      <c r="X130" t="s">
        <v>64</v>
      </c>
    </row>
    <row r="131" spans="1:24" x14ac:dyDescent="0.25">
      <c r="A131">
        <v>0.46613545816733065</v>
      </c>
      <c r="B131">
        <v>0.6</v>
      </c>
      <c r="C131">
        <f>8/21</f>
        <v>0.38095238095238093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0.2303206997084549</v>
      </c>
      <c r="J131">
        <v>0.3611940298507465</v>
      </c>
      <c r="K131">
        <v>0.29166666666666669</v>
      </c>
      <c r="L131">
        <v>0.55833333333333357</v>
      </c>
      <c r="M131">
        <v>0.18735453840186192</v>
      </c>
      <c r="N131">
        <v>0.2</v>
      </c>
      <c r="O131">
        <v>0.13584905660377358</v>
      </c>
      <c r="P131">
        <v>0.23300970873786389</v>
      </c>
      <c r="Q131">
        <v>0.580952380952381</v>
      </c>
      <c r="R131">
        <v>0.15000000000000002</v>
      </c>
      <c r="S131">
        <v>0.13207547169811321</v>
      </c>
      <c r="T131">
        <v>0.56756756756756754</v>
      </c>
      <c r="U131">
        <v>0.5</v>
      </c>
      <c r="V131">
        <v>0.55263157894736847</v>
      </c>
      <c r="W131">
        <v>0.1638801427997679</v>
      </c>
      <c r="X131" t="s">
        <v>66</v>
      </c>
    </row>
    <row r="132" spans="1:24" x14ac:dyDescent="0.25">
      <c r="A132">
        <v>0.46613545816733065</v>
      </c>
      <c r="B132">
        <v>0.8</v>
      </c>
      <c r="C132">
        <f>4/21</f>
        <v>0.19047619047619047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0.31195335276967928</v>
      </c>
      <c r="J132">
        <v>0.4567164179104477</v>
      </c>
      <c r="K132">
        <v>0.43333333333333357</v>
      </c>
      <c r="L132">
        <v>0.65833333333333377</v>
      </c>
      <c r="M132">
        <v>0.29984484096198605</v>
      </c>
      <c r="N132">
        <v>0.2</v>
      </c>
      <c r="O132">
        <v>0.13584905660377358</v>
      </c>
      <c r="P132">
        <v>9.7087378640776378E-2</v>
      </c>
      <c r="Q132">
        <v>0.6333333333333333</v>
      </c>
      <c r="R132">
        <v>1</v>
      </c>
      <c r="S132">
        <v>2.5157232704402517E-2</v>
      </c>
      <c r="T132">
        <v>0.35135135135135137</v>
      </c>
      <c r="U132">
        <v>0.66666666666666663</v>
      </c>
      <c r="V132">
        <v>0.78947368421052633</v>
      </c>
      <c r="W132">
        <v>0.16996887609406788</v>
      </c>
      <c r="X132" t="s">
        <v>66</v>
      </c>
    </row>
    <row r="133" spans="1:24" x14ac:dyDescent="0.25">
      <c r="A133">
        <v>0.46613545816733065</v>
      </c>
      <c r="B133">
        <v>0.8</v>
      </c>
      <c r="C133">
        <f>4/21</f>
        <v>0.19047619047619047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0.31195335276967928</v>
      </c>
      <c r="J133">
        <v>0.4567164179104477</v>
      </c>
      <c r="K133">
        <v>0.43333333333333357</v>
      </c>
      <c r="L133">
        <v>0.65833333333333377</v>
      </c>
      <c r="M133">
        <v>0.2796741660201707</v>
      </c>
      <c r="N133">
        <v>0.2</v>
      </c>
      <c r="O133">
        <v>0.1811320754716981</v>
      </c>
      <c r="P133">
        <v>0.27184466019417464</v>
      </c>
      <c r="Q133">
        <v>0.6333333333333333</v>
      </c>
      <c r="R133">
        <v>0.125</v>
      </c>
      <c r="S133">
        <v>0.23270440251572327</v>
      </c>
      <c r="T133">
        <v>0.59459459459459463</v>
      </c>
      <c r="U133">
        <v>0.3888888888888889</v>
      </c>
      <c r="V133">
        <v>0.47368421052631576</v>
      </c>
      <c r="W133">
        <v>0.1743810016696476</v>
      </c>
      <c r="X133" t="s">
        <v>66</v>
      </c>
    </row>
    <row r="134" spans="1:24" x14ac:dyDescent="0.25">
      <c r="A134">
        <v>0.47808764940239046</v>
      </c>
      <c r="B134">
        <v>0.6</v>
      </c>
      <c r="C134">
        <f>2/21</f>
        <v>9.5238095238095233E-2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0.28279883381924198</v>
      </c>
      <c r="J134">
        <v>0.46716417910447777</v>
      </c>
      <c r="K134">
        <v>0.42500000000000071</v>
      </c>
      <c r="L134">
        <v>0.31666666666666704</v>
      </c>
      <c r="M134">
        <v>0.34018619084561674</v>
      </c>
      <c r="N134">
        <v>0.2</v>
      </c>
      <c r="O134">
        <v>0.23018867924528302</v>
      </c>
      <c r="P134">
        <v>0.42718446601941751</v>
      </c>
      <c r="Q134">
        <v>0.66190476190476188</v>
      </c>
      <c r="R134">
        <v>9.375E-2</v>
      </c>
      <c r="S134">
        <v>0.25157232704402516</v>
      </c>
      <c r="T134">
        <v>0.45945945945945948</v>
      </c>
      <c r="U134">
        <v>0.33333333333333331</v>
      </c>
      <c r="V134">
        <v>0.42105263157894735</v>
      </c>
      <c r="W134">
        <v>0.15262922258203965</v>
      </c>
      <c r="X134" t="s">
        <v>64</v>
      </c>
    </row>
    <row r="135" spans="1:24" x14ac:dyDescent="0.25">
      <c r="A135">
        <v>0.47808764940239046</v>
      </c>
      <c r="B135">
        <v>0.6</v>
      </c>
      <c r="C135">
        <f>2/21</f>
        <v>9.5238095238095233E-2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0.28279883381924198</v>
      </c>
      <c r="J135">
        <v>0.46716417910447777</v>
      </c>
      <c r="K135">
        <v>0.42500000000000071</v>
      </c>
      <c r="L135">
        <v>0.31666666666666704</v>
      </c>
      <c r="M135">
        <v>0.35570209464701319</v>
      </c>
      <c r="N135">
        <v>0.2</v>
      </c>
      <c r="O135">
        <v>0.23018867924528302</v>
      </c>
      <c r="P135">
        <v>0.42718446601941751</v>
      </c>
      <c r="Q135">
        <v>0.66190476190476188</v>
      </c>
      <c r="R135">
        <v>9.375E-2</v>
      </c>
      <c r="S135">
        <v>0.25157232704402516</v>
      </c>
      <c r="T135">
        <v>0.45945945945945948</v>
      </c>
      <c r="U135">
        <v>0.33333333333333331</v>
      </c>
      <c r="V135">
        <v>0.42105263157894735</v>
      </c>
      <c r="W135">
        <v>0.17910197603551786</v>
      </c>
      <c r="X135" t="s">
        <v>57</v>
      </c>
    </row>
    <row r="136" spans="1:24" x14ac:dyDescent="0.25">
      <c r="A136">
        <v>0.47808764940239046</v>
      </c>
      <c r="B136">
        <v>0.6</v>
      </c>
      <c r="C136">
        <f>2/21</f>
        <v>9.5238095238095233E-2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0.28279883381924198</v>
      </c>
      <c r="J136">
        <v>0.46716417910447777</v>
      </c>
      <c r="K136">
        <v>0.42500000000000071</v>
      </c>
      <c r="L136">
        <v>0.31666666666666704</v>
      </c>
      <c r="M136">
        <v>0.35492629945694337</v>
      </c>
      <c r="N136">
        <v>0.2</v>
      </c>
      <c r="O136">
        <v>0.18490566037735848</v>
      </c>
      <c r="P136">
        <v>0.25242718446601925</v>
      </c>
      <c r="Q136">
        <v>0.66190476190476188</v>
      </c>
      <c r="R136">
        <v>3.125E-2</v>
      </c>
      <c r="S136">
        <v>0.42767295597484278</v>
      </c>
      <c r="T136">
        <v>0.72972972972972971</v>
      </c>
      <c r="U136">
        <v>0.27777777777777779</v>
      </c>
      <c r="V136">
        <v>0.36842105263157893</v>
      </c>
      <c r="W136">
        <v>0.20314806042242725</v>
      </c>
      <c r="X136" t="s">
        <v>58</v>
      </c>
    </row>
    <row r="137" spans="1:24" x14ac:dyDescent="0.25">
      <c r="A137">
        <v>0.49003984063745021</v>
      </c>
      <c r="B137">
        <v>0.6</v>
      </c>
      <c r="C137">
        <f>8/21</f>
        <v>0.38095238095238093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0.2303206997084549</v>
      </c>
      <c r="J137">
        <v>0.3611940298507465</v>
      </c>
      <c r="K137">
        <v>0.29166666666666669</v>
      </c>
      <c r="L137">
        <v>0.55833333333333357</v>
      </c>
      <c r="M137">
        <v>0.15554693560899924</v>
      </c>
      <c r="N137">
        <v>0.2</v>
      </c>
      <c r="O137">
        <v>0.13584905660377358</v>
      </c>
      <c r="P137">
        <v>0.23300970873786389</v>
      </c>
      <c r="Q137">
        <v>0.580952380952381</v>
      </c>
      <c r="R137">
        <v>0.15000000000000002</v>
      </c>
      <c r="S137">
        <v>0.13207547169811321</v>
      </c>
      <c r="T137">
        <v>0.56756756756756754</v>
      </c>
      <c r="U137">
        <v>0.5</v>
      </c>
      <c r="V137">
        <v>0.55263157894736847</v>
      </c>
      <c r="W137">
        <v>0.11975888704397084</v>
      </c>
      <c r="X137" t="s">
        <v>62</v>
      </c>
    </row>
    <row r="138" spans="1:24" x14ac:dyDescent="0.25">
      <c r="A138">
        <v>0.49003984063745021</v>
      </c>
      <c r="B138">
        <v>0.6</v>
      </c>
      <c r="C138">
        <f>8/21</f>
        <v>0.38095238095238093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0.2303206997084549</v>
      </c>
      <c r="J138">
        <v>0.3611940298507465</v>
      </c>
      <c r="K138">
        <v>0.29166666666666669</v>
      </c>
      <c r="L138">
        <v>0.55833333333333357</v>
      </c>
      <c r="M138">
        <v>0.16679596586501164</v>
      </c>
      <c r="N138">
        <v>0.2</v>
      </c>
      <c r="O138">
        <v>0.13584905660377358</v>
      </c>
      <c r="P138">
        <v>0.23300970873786389</v>
      </c>
      <c r="Q138">
        <v>0.580952380952381</v>
      </c>
      <c r="R138">
        <v>0.15000000000000002</v>
      </c>
      <c r="S138">
        <v>0.13207547169811321</v>
      </c>
      <c r="T138">
        <v>0.56756756756756754</v>
      </c>
      <c r="U138">
        <v>0.5</v>
      </c>
      <c r="V138">
        <v>0.55263157894736847</v>
      </c>
      <c r="W138">
        <v>0.14512860910355413</v>
      </c>
      <c r="X138" t="s">
        <v>64</v>
      </c>
    </row>
    <row r="139" spans="1:24" x14ac:dyDescent="0.25">
      <c r="A139">
        <v>0.49003984063745021</v>
      </c>
      <c r="B139">
        <v>0.6</v>
      </c>
      <c r="C139">
        <f>8/21</f>
        <v>0.38095238095238093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0.2303206997084549</v>
      </c>
      <c r="J139">
        <v>0.3611940298507465</v>
      </c>
      <c r="K139">
        <v>0.29166666666666669</v>
      </c>
      <c r="L139">
        <v>0.55833333333333357</v>
      </c>
      <c r="M139">
        <v>0.20519782777346782</v>
      </c>
      <c r="N139">
        <v>0.2</v>
      </c>
      <c r="O139">
        <v>0.15849056603773584</v>
      </c>
      <c r="P139">
        <v>7.766990291262145E-2</v>
      </c>
      <c r="Q139">
        <v>0.66666666666666685</v>
      </c>
      <c r="R139">
        <v>0.93124999999999991</v>
      </c>
      <c r="S139">
        <v>4.40251572327044E-2</v>
      </c>
      <c r="T139">
        <v>0.35135135135135137</v>
      </c>
      <c r="U139">
        <v>0.88888888888888884</v>
      </c>
      <c r="V139">
        <v>0.89473684210526316</v>
      </c>
      <c r="W139">
        <v>0.15505589164860847</v>
      </c>
      <c r="X139" t="s">
        <v>64</v>
      </c>
    </row>
    <row r="140" spans="1:24" x14ac:dyDescent="0.25">
      <c r="A140">
        <v>0.49003984063745021</v>
      </c>
      <c r="B140">
        <v>0.6</v>
      </c>
      <c r="C140">
        <f>8/21</f>
        <v>0.38095238095238093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0.2303206997084549</v>
      </c>
      <c r="J140">
        <v>0.3611940298507465</v>
      </c>
      <c r="K140">
        <v>0.29166666666666669</v>
      </c>
      <c r="L140">
        <v>0.55833333333333357</v>
      </c>
      <c r="M140">
        <v>0.1795965865011637</v>
      </c>
      <c r="N140">
        <v>0.2</v>
      </c>
      <c r="O140">
        <v>0.13584905660377358</v>
      </c>
      <c r="P140">
        <v>0.23300970873786389</v>
      </c>
      <c r="Q140">
        <v>0.580952380952381</v>
      </c>
      <c r="R140">
        <v>0.15000000000000002</v>
      </c>
      <c r="S140">
        <v>0.13207547169811321</v>
      </c>
      <c r="T140">
        <v>0.56756756756756754</v>
      </c>
      <c r="U140">
        <v>0.5</v>
      </c>
      <c r="V140">
        <v>0.55263157894736847</v>
      </c>
      <c r="W140">
        <v>0.15946801722418819</v>
      </c>
      <c r="X140" t="s">
        <v>64</v>
      </c>
    </row>
    <row r="141" spans="1:24" x14ac:dyDescent="0.25">
      <c r="A141">
        <v>0.49003984063745021</v>
      </c>
      <c r="B141">
        <v>0.4</v>
      </c>
      <c r="C141">
        <f>8/21</f>
        <v>0.38095238095238093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0.40233236151603519</v>
      </c>
      <c r="J141">
        <v>0.60597014925373127</v>
      </c>
      <c r="K141">
        <v>0.51666666666666694</v>
      </c>
      <c r="L141">
        <v>0.60833333333333373</v>
      </c>
      <c r="M141">
        <v>0.62335143522110159</v>
      </c>
      <c r="N141">
        <v>0.4</v>
      </c>
      <c r="O141">
        <v>0.45283018867924529</v>
      </c>
      <c r="P141">
        <v>0.50485436893203894</v>
      </c>
      <c r="Q141">
        <v>0.57142857142857151</v>
      </c>
      <c r="R141">
        <v>0.125</v>
      </c>
      <c r="S141">
        <v>0.65408805031446537</v>
      </c>
      <c r="T141">
        <v>0.56756756756756754</v>
      </c>
      <c r="U141">
        <v>0.1111111111111111</v>
      </c>
      <c r="V141">
        <v>0.15789473684210525</v>
      </c>
      <c r="W141">
        <v>0.29624391006715906</v>
      </c>
      <c r="X141" t="s">
        <v>46</v>
      </c>
    </row>
    <row r="142" spans="1:24" x14ac:dyDescent="0.25">
      <c r="A142">
        <v>0.52589641434262946</v>
      </c>
      <c r="B142">
        <v>0.2</v>
      </c>
      <c r="C142">
        <f>2/21</f>
        <v>9.5238095238095233E-2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0.28279883381924198</v>
      </c>
      <c r="J142">
        <v>0.46716417910447777</v>
      </c>
      <c r="K142">
        <v>0.42500000000000071</v>
      </c>
      <c r="L142">
        <v>0.31666666666666704</v>
      </c>
      <c r="M142">
        <v>0.35492629945694337</v>
      </c>
      <c r="N142">
        <v>0.2</v>
      </c>
      <c r="O142">
        <v>0.18490566037735848</v>
      </c>
      <c r="P142">
        <v>0.25242718446601925</v>
      </c>
      <c r="Q142">
        <v>0.66190476190476188</v>
      </c>
      <c r="R142">
        <v>3.125E-2</v>
      </c>
      <c r="S142">
        <v>0.42767295597484278</v>
      </c>
      <c r="T142">
        <v>0.72972972972972971</v>
      </c>
      <c r="U142">
        <v>0.27777777777777779</v>
      </c>
      <c r="V142">
        <v>0.36842105263157893</v>
      </c>
      <c r="W142">
        <v>0.20314806042242725</v>
      </c>
      <c r="X142" t="s">
        <v>58</v>
      </c>
    </row>
    <row r="143" spans="1:24" x14ac:dyDescent="0.25">
      <c r="A143">
        <v>0.55776892430278879</v>
      </c>
      <c r="B143">
        <v>0.4</v>
      </c>
      <c r="C143">
        <f>18/21</f>
        <v>0.8571428571428571</v>
      </c>
      <c r="D143">
        <v>0</v>
      </c>
      <c r="E143">
        <v>0</v>
      </c>
      <c r="F143">
        <v>1</v>
      </c>
      <c r="G143">
        <v>0.5</v>
      </c>
      <c r="H143">
        <v>0</v>
      </c>
      <c r="I143">
        <v>0.76967930029154508</v>
      </c>
      <c r="J143">
        <v>0.87313432835820892</v>
      </c>
      <c r="K143">
        <v>0.7749999999999998</v>
      </c>
      <c r="L143">
        <v>0.41666666666666669</v>
      </c>
      <c r="M143">
        <v>1</v>
      </c>
      <c r="N143">
        <v>0.4</v>
      </c>
      <c r="O143">
        <v>0.74339622641509429</v>
      </c>
      <c r="P143">
        <v>0.69902912621359214</v>
      </c>
      <c r="Q143">
        <v>1</v>
      </c>
      <c r="R143">
        <v>6.8749999999999978E-2</v>
      </c>
      <c r="S143">
        <v>0.80503144654088055</v>
      </c>
      <c r="T143">
        <v>0.32432432432432434</v>
      </c>
      <c r="U143">
        <v>5.5555555555555552E-2</v>
      </c>
      <c r="V143">
        <v>7.8947368421052627E-2</v>
      </c>
      <c r="W143">
        <v>0.70990274340563431</v>
      </c>
      <c r="X143" t="s">
        <v>40</v>
      </c>
    </row>
    <row r="144" spans="1:24" x14ac:dyDescent="0.25">
      <c r="A144">
        <v>0.56972111553784865</v>
      </c>
      <c r="B144">
        <v>0.6</v>
      </c>
      <c r="C144">
        <f>10/21</f>
        <v>0.47619047619047616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0.20699708454810514</v>
      </c>
      <c r="J144">
        <v>0.24179104477611965</v>
      </c>
      <c r="K144">
        <v>0.29166666666666669</v>
      </c>
      <c r="L144">
        <v>0.2333333333333337</v>
      </c>
      <c r="M144">
        <v>0.1943366951124903</v>
      </c>
      <c r="N144">
        <v>0.2</v>
      </c>
      <c r="O144">
        <v>0.10943396226415095</v>
      </c>
      <c r="P144">
        <v>5.8252427184466084E-2</v>
      </c>
      <c r="Q144">
        <v>0.55238095238095242</v>
      </c>
      <c r="R144">
        <v>0.15000000000000002</v>
      </c>
      <c r="S144">
        <v>0.12578616352201258</v>
      </c>
      <c r="T144">
        <v>0.72972972972972971</v>
      </c>
      <c r="U144">
        <v>0.5</v>
      </c>
      <c r="V144">
        <v>0.57894736842105265</v>
      </c>
      <c r="W144">
        <v>0.14607721610230379</v>
      </c>
      <c r="X144" t="s">
        <v>64</v>
      </c>
    </row>
    <row r="145" spans="1:24" x14ac:dyDescent="0.25">
      <c r="A145">
        <v>0.56972111553784865</v>
      </c>
      <c r="B145">
        <v>0.6</v>
      </c>
      <c r="C145">
        <f>10/21</f>
        <v>0.47619047619047616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0.20699708454810514</v>
      </c>
      <c r="J145">
        <v>0.24179104477611965</v>
      </c>
      <c r="K145">
        <v>0.29166666666666669</v>
      </c>
      <c r="L145">
        <v>0.2333333333333337</v>
      </c>
      <c r="M145">
        <v>0.1943366951124903</v>
      </c>
      <c r="N145">
        <v>0.2</v>
      </c>
      <c r="O145">
        <v>0.10943396226415095</v>
      </c>
      <c r="P145">
        <v>5.8252427184466084E-2</v>
      </c>
      <c r="Q145">
        <v>0.55238095238095242</v>
      </c>
      <c r="R145">
        <v>0.15000000000000002</v>
      </c>
      <c r="S145">
        <v>0.12578616352201258</v>
      </c>
      <c r="T145">
        <v>0.72972972972972971</v>
      </c>
      <c r="U145">
        <v>0.5</v>
      </c>
      <c r="V145">
        <v>0.57894736842105265</v>
      </c>
      <c r="W145">
        <v>0.16630681186633672</v>
      </c>
      <c r="X145" t="s">
        <v>66</v>
      </c>
    </row>
    <row r="146" spans="1:24" x14ac:dyDescent="0.25">
      <c r="A146">
        <v>0.56972111553784865</v>
      </c>
      <c r="B146">
        <v>0.6</v>
      </c>
      <c r="C146">
        <f>10/21</f>
        <v>0.47619047619047616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0.20699708454810514</v>
      </c>
      <c r="J146">
        <v>0.24179104477611965</v>
      </c>
      <c r="K146">
        <v>0.29166666666666669</v>
      </c>
      <c r="L146">
        <v>0.2333333333333337</v>
      </c>
      <c r="M146">
        <v>0.27269200930954229</v>
      </c>
      <c r="N146">
        <v>0.2</v>
      </c>
      <c r="O146">
        <v>0.13962264150943396</v>
      </c>
      <c r="P146">
        <v>0.11650485436893174</v>
      </c>
      <c r="Q146">
        <v>0.62857142857142867</v>
      </c>
      <c r="R146">
        <v>3.7499999999999978E-2</v>
      </c>
      <c r="S146">
        <v>0.33962264150943394</v>
      </c>
      <c r="T146">
        <v>0.72972972972972971</v>
      </c>
      <c r="U146">
        <v>0.30555555555555558</v>
      </c>
      <c r="V146">
        <v>0.36842105263157893</v>
      </c>
      <c r="W146">
        <v>0.18724234772246243</v>
      </c>
      <c r="X146" t="s">
        <v>57</v>
      </c>
    </row>
    <row r="147" spans="1:24" x14ac:dyDescent="0.25">
      <c r="A147">
        <v>0.56972111553784865</v>
      </c>
      <c r="B147">
        <v>0.6</v>
      </c>
      <c r="C147">
        <f>10/21</f>
        <v>0.47619047619047616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0.20699708454810514</v>
      </c>
      <c r="J147">
        <v>0.24179104477611965</v>
      </c>
      <c r="K147">
        <v>0.29166666666666669</v>
      </c>
      <c r="L147">
        <v>0.2333333333333337</v>
      </c>
      <c r="M147">
        <v>0.27269200930954229</v>
      </c>
      <c r="N147">
        <v>0.2</v>
      </c>
      <c r="O147">
        <v>0.13962264150943396</v>
      </c>
      <c r="P147">
        <v>0.11650485436893174</v>
      </c>
      <c r="Q147">
        <v>0.62857142857142867</v>
      </c>
      <c r="R147">
        <v>3.7499999999999978E-2</v>
      </c>
      <c r="S147">
        <v>0.33962264150943394</v>
      </c>
      <c r="T147">
        <v>0.72972972972972971</v>
      </c>
      <c r="U147">
        <v>0.30555555555555558</v>
      </c>
      <c r="V147">
        <v>0.36842105263157893</v>
      </c>
      <c r="W147">
        <v>0.18724234772246243</v>
      </c>
      <c r="X147" t="s">
        <v>57</v>
      </c>
    </row>
    <row r="148" spans="1:24" x14ac:dyDescent="0.25">
      <c r="A148">
        <v>0.59362549800796816</v>
      </c>
      <c r="B148">
        <v>0.6</v>
      </c>
      <c r="C148">
        <f>14/21</f>
        <v>0.66666666666666663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0.20699708454810514</v>
      </c>
      <c r="J148">
        <v>0.39104477611940325</v>
      </c>
      <c r="K148">
        <v>0.29166666666666669</v>
      </c>
      <c r="L148">
        <v>0.25</v>
      </c>
      <c r="M148">
        <v>0.1943366951124903</v>
      </c>
      <c r="N148">
        <v>0.2</v>
      </c>
      <c r="O148">
        <v>0.10943396226415095</v>
      </c>
      <c r="P148">
        <v>5.8252427184466084E-2</v>
      </c>
      <c r="Q148">
        <v>0.55238095238095242</v>
      </c>
      <c r="R148">
        <v>0.15000000000000002</v>
      </c>
      <c r="S148">
        <v>0.12578616352201258</v>
      </c>
      <c r="T148">
        <v>0.72972972972972971</v>
      </c>
      <c r="U148">
        <v>0.5</v>
      </c>
      <c r="V148">
        <v>0.57894736842105265</v>
      </c>
      <c r="W148">
        <v>0.14607721610230379</v>
      </c>
      <c r="X148" t="s">
        <v>64</v>
      </c>
    </row>
    <row r="149" spans="1:24" x14ac:dyDescent="0.25">
      <c r="A149">
        <v>0.59362549800796816</v>
      </c>
      <c r="B149">
        <v>0.6</v>
      </c>
      <c r="C149">
        <f>14/21</f>
        <v>0.66666666666666663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0.20699708454810514</v>
      </c>
      <c r="J149">
        <v>0.39104477611940325</v>
      </c>
      <c r="K149">
        <v>0.29166666666666669</v>
      </c>
      <c r="L149">
        <v>0.25</v>
      </c>
      <c r="M149">
        <v>0.27269200930954229</v>
      </c>
      <c r="N149">
        <v>0.2</v>
      </c>
      <c r="O149">
        <v>0.13962264150943396</v>
      </c>
      <c r="P149">
        <v>5.8252427184466084E-2</v>
      </c>
      <c r="Q149">
        <v>0.55238095238095242</v>
      </c>
      <c r="R149">
        <v>0.15000000000000002</v>
      </c>
      <c r="S149">
        <v>0.12578616352201258</v>
      </c>
      <c r="T149">
        <v>0.72972972972972971</v>
      </c>
      <c r="U149">
        <v>0.5</v>
      </c>
      <c r="V149">
        <v>0.57894736842105265</v>
      </c>
      <c r="W149">
        <v>0.16630681186633672</v>
      </c>
      <c r="X149" t="s">
        <v>66</v>
      </c>
    </row>
    <row r="150" spans="1:24" x14ac:dyDescent="0.25">
      <c r="A150">
        <v>0.60956175298804782</v>
      </c>
      <c r="B150">
        <v>0.6</v>
      </c>
      <c r="C150">
        <f>19/21</f>
        <v>0.90476190476190477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0.55976676384839641</v>
      </c>
      <c r="J150">
        <v>0.77014925373134324</v>
      </c>
      <c r="K150">
        <v>0.92500000000000071</v>
      </c>
      <c r="L150">
        <v>0.65833333333333377</v>
      </c>
      <c r="M150">
        <v>0.525989138867339</v>
      </c>
      <c r="N150">
        <v>0.3</v>
      </c>
      <c r="O150">
        <v>0.28301886792452829</v>
      </c>
      <c r="P150">
        <v>0.27184466019417464</v>
      </c>
      <c r="Q150">
        <v>0.6333333333333333</v>
      </c>
      <c r="R150">
        <v>9.375E-2</v>
      </c>
      <c r="S150">
        <v>0.38993710691823902</v>
      </c>
      <c r="T150">
        <v>0.72972972972972971</v>
      </c>
      <c r="U150">
        <v>0.16666666666666666</v>
      </c>
      <c r="V150">
        <v>0.23684210526315788</v>
      </c>
      <c r="W150">
        <v>0.38914121406098973</v>
      </c>
      <c r="X150" t="s">
        <v>36</v>
      </c>
    </row>
    <row r="151" spans="1:24" x14ac:dyDescent="0.25">
      <c r="A151">
        <v>0.60956175298804782</v>
      </c>
      <c r="B151">
        <v>0.6</v>
      </c>
      <c r="C151">
        <f>19/21</f>
        <v>0.90476190476190477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0.55976676384839641</v>
      </c>
      <c r="J151">
        <v>0.77014925373134324</v>
      </c>
      <c r="K151">
        <v>0.92500000000000071</v>
      </c>
      <c r="L151">
        <v>0.67500000000000016</v>
      </c>
      <c r="M151">
        <v>0.61986035686578744</v>
      </c>
      <c r="N151">
        <v>0.3</v>
      </c>
      <c r="O151">
        <v>0.26415094339622641</v>
      </c>
      <c r="P151">
        <v>0.21359223300970853</v>
      </c>
      <c r="Q151">
        <v>0.6333333333333333</v>
      </c>
      <c r="R151">
        <v>8.1250000000000044E-2</v>
      </c>
      <c r="S151">
        <v>0.57861635220125784</v>
      </c>
      <c r="T151">
        <v>0.72972972972972971</v>
      </c>
      <c r="U151">
        <v>0.1111111111111111</v>
      </c>
      <c r="V151">
        <v>0.10526315789473684</v>
      </c>
      <c r="W151">
        <v>0.52514498492823414</v>
      </c>
      <c r="X151" t="s">
        <v>40</v>
      </c>
    </row>
    <row r="152" spans="1:24" x14ac:dyDescent="0.25">
      <c r="A152">
        <v>0.62151394422310757</v>
      </c>
      <c r="B152">
        <v>0.4</v>
      </c>
      <c r="C152">
        <f t="shared" ref="C152:C158" si="0">1/21</f>
        <v>4.7619047619047616E-2</v>
      </c>
      <c r="D152">
        <v>0</v>
      </c>
      <c r="E152">
        <v>0</v>
      </c>
      <c r="F152">
        <v>1</v>
      </c>
      <c r="G152">
        <v>0.5</v>
      </c>
      <c r="H152">
        <v>0</v>
      </c>
      <c r="I152">
        <v>0.62099125364431496</v>
      </c>
      <c r="J152">
        <v>0.68059701492537306</v>
      </c>
      <c r="K152">
        <v>0.67500000000000071</v>
      </c>
      <c r="L152">
        <v>0.74166666666666714</v>
      </c>
      <c r="M152">
        <v>0.59425911559348332</v>
      </c>
      <c r="N152">
        <v>0.2</v>
      </c>
      <c r="O152">
        <v>0.22264150943396227</v>
      </c>
      <c r="P152">
        <v>0.53398058252427172</v>
      </c>
      <c r="Q152">
        <v>0.53333333333333333</v>
      </c>
      <c r="R152">
        <v>8.7500000000000022E-2</v>
      </c>
      <c r="S152">
        <v>0.3081761006289308</v>
      </c>
      <c r="T152">
        <v>0.45945945945945948</v>
      </c>
      <c r="U152">
        <v>0.16666666666666666</v>
      </c>
      <c r="V152">
        <v>0.21052631578947367</v>
      </c>
      <c r="W152">
        <v>0.26096896609039932</v>
      </c>
      <c r="X152" s="1" t="s">
        <v>43</v>
      </c>
    </row>
    <row r="153" spans="1:24" x14ac:dyDescent="0.25">
      <c r="A153">
        <v>0.62151394422310757</v>
      </c>
      <c r="B153">
        <v>0.4</v>
      </c>
      <c r="C153">
        <f t="shared" si="0"/>
        <v>4.7619047619047616E-2</v>
      </c>
      <c r="D153">
        <v>1</v>
      </c>
      <c r="E153">
        <v>1</v>
      </c>
      <c r="F153">
        <v>1</v>
      </c>
      <c r="G153">
        <v>0.5</v>
      </c>
      <c r="H153">
        <v>0</v>
      </c>
      <c r="I153">
        <v>0.62099125364431496</v>
      </c>
      <c r="J153">
        <v>0.68059701492537306</v>
      </c>
      <c r="K153">
        <v>0.67500000000000071</v>
      </c>
      <c r="L153">
        <v>0.74166666666666714</v>
      </c>
      <c r="M153">
        <v>0.66291698991466252</v>
      </c>
      <c r="N153">
        <v>0.2</v>
      </c>
      <c r="O153">
        <v>0.34339622641509432</v>
      </c>
      <c r="P153">
        <v>0.76699029126213614</v>
      </c>
      <c r="Q153">
        <v>0.69047619047619058</v>
      </c>
      <c r="R153">
        <v>0.875</v>
      </c>
      <c r="S153">
        <v>0.29559748427672955</v>
      </c>
      <c r="T153">
        <v>0</v>
      </c>
      <c r="U153">
        <v>0.41666666666666669</v>
      </c>
      <c r="V153">
        <v>0.44736842105263158</v>
      </c>
      <c r="W153">
        <v>0.28964778233166738</v>
      </c>
      <c r="X153" s="1" t="s">
        <v>46</v>
      </c>
    </row>
    <row r="154" spans="1:24" x14ac:dyDescent="0.25">
      <c r="A154">
        <v>0.62151394422310757</v>
      </c>
      <c r="B154">
        <v>0.4</v>
      </c>
      <c r="C154">
        <f t="shared" si="0"/>
        <v>4.7619047619047616E-2</v>
      </c>
      <c r="D154">
        <v>0</v>
      </c>
      <c r="E154">
        <v>0</v>
      </c>
      <c r="F154">
        <v>1</v>
      </c>
      <c r="G154">
        <v>0.5</v>
      </c>
      <c r="H154">
        <v>0</v>
      </c>
      <c r="I154">
        <v>0.62099125364431496</v>
      </c>
      <c r="J154">
        <v>0.68059701492537306</v>
      </c>
      <c r="K154">
        <v>0.67500000000000071</v>
      </c>
      <c r="L154">
        <v>0.74166666666666714</v>
      </c>
      <c r="M154">
        <v>0.61559348332040342</v>
      </c>
      <c r="N154">
        <v>0.2</v>
      </c>
      <c r="O154">
        <v>0.22264150943396227</v>
      </c>
      <c r="P154">
        <v>0.53398058252427172</v>
      </c>
      <c r="Q154">
        <v>5.714285714285719E-2</v>
      </c>
      <c r="R154">
        <v>8.7500000000000022E-2</v>
      </c>
      <c r="S154">
        <v>0.29559748427672955</v>
      </c>
      <c r="T154">
        <v>0.45945945945945948</v>
      </c>
      <c r="U154">
        <v>0.16666666666666666</v>
      </c>
      <c r="V154">
        <v>0.21052631578947367</v>
      </c>
      <c r="W154">
        <v>0.3421520766810659</v>
      </c>
      <c r="X154" t="s">
        <v>47</v>
      </c>
    </row>
    <row r="155" spans="1:24" x14ac:dyDescent="0.25">
      <c r="A155">
        <v>0.62151394422310757</v>
      </c>
      <c r="B155">
        <v>0.4</v>
      </c>
      <c r="C155">
        <f t="shared" si="0"/>
        <v>4.7619047619047616E-2</v>
      </c>
      <c r="D155">
        <v>0</v>
      </c>
      <c r="E155">
        <v>0</v>
      </c>
      <c r="F155">
        <v>1</v>
      </c>
      <c r="G155">
        <v>0.5</v>
      </c>
      <c r="H155">
        <v>0</v>
      </c>
      <c r="I155">
        <v>0.62099125364431496</v>
      </c>
      <c r="J155">
        <v>0.68059701492537306</v>
      </c>
      <c r="K155">
        <v>0.67500000000000071</v>
      </c>
      <c r="L155">
        <v>0.74166666666666714</v>
      </c>
      <c r="M155">
        <v>0.61559348332040342</v>
      </c>
      <c r="N155">
        <v>0.2</v>
      </c>
      <c r="O155">
        <v>0.22264150943396227</v>
      </c>
      <c r="P155">
        <v>0.53398058252427172</v>
      </c>
      <c r="Q155">
        <v>0.53333333333333333</v>
      </c>
      <c r="R155">
        <v>8.7500000000000022E-2</v>
      </c>
      <c r="S155">
        <v>0.3081761006289308</v>
      </c>
      <c r="T155">
        <v>0.45945945945945948</v>
      </c>
      <c r="U155">
        <v>0.16666666666666666</v>
      </c>
      <c r="V155">
        <v>0.21052631578947367</v>
      </c>
      <c r="W155">
        <v>0.36531573595285932</v>
      </c>
      <c r="X155" t="s">
        <v>47</v>
      </c>
    </row>
    <row r="156" spans="1:24" x14ac:dyDescent="0.25">
      <c r="A156">
        <v>0.62151394422310757</v>
      </c>
      <c r="B156">
        <v>0.4</v>
      </c>
      <c r="C156">
        <f t="shared" si="0"/>
        <v>4.7619047619047616E-2</v>
      </c>
      <c r="D156">
        <v>1</v>
      </c>
      <c r="E156">
        <v>1</v>
      </c>
      <c r="F156">
        <v>1</v>
      </c>
      <c r="G156">
        <v>0.5</v>
      </c>
      <c r="H156">
        <v>0</v>
      </c>
      <c r="I156">
        <v>0.62099125364431496</v>
      </c>
      <c r="J156">
        <v>0.68059701492537306</v>
      </c>
      <c r="K156">
        <v>0.67500000000000071</v>
      </c>
      <c r="L156">
        <v>0.74166666666666714</v>
      </c>
      <c r="M156">
        <v>0.68425135764158262</v>
      </c>
      <c r="N156">
        <v>0.2</v>
      </c>
      <c r="O156">
        <v>0.34339622641509432</v>
      </c>
      <c r="P156">
        <v>0.76699029126213614</v>
      </c>
      <c r="Q156">
        <v>0.69047619047619058</v>
      </c>
      <c r="R156">
        <v>0.875</v>
      </c>
      <c r="S156">
        <v>0.29559748427672955</v>
      </c>
      <c r="T156">
        <v>0</v>
      </c>
      <c r="U156">
        <v>0.41666666666666669</v>
      </c>
      <c r="V156">
        <v>0.44736842105263158</v>
      </c>
      <c r="W156">
        <v>0.37127210547989192</v>
      </c>
      <c r="X156" t="s">
        <v>47</v>
      </c>
    </row>
    <row r="157" spans="1:24" x14ac:dyDescent="0.25">
      <c r="A157">
        <v>0.62151394422310757</v>
      </c>
      <c r="B157">
        <v>0.4</v>
      </c>
      <c r="C157">
        <f t="shared" si="0"/>
        <v>4.7619047619047616E-2</v>
      </c>
      <c r="D157">
        <v>1</v>
      </c>
      <c r="E157">
        <v>1</v>
      </c>
      <c r="F157">
        <v>1</v>
      </c>
      <c r="G157">
        <v>0.5</v>
      </c>
      <c r="H157">
        <v>0</v>
      </c>
      <c r="I157">
        <v>0.62099125364431496</v>
      </c>
      <c r="J157">
        <v>0.68059701492537306</v>
      </c>
      <c r="K157">
        <v>0.67500000000000071</v>
      </c>
      <c r="L157">
        <v>0.74166666666666714</v>
      </c>
      <c r="M157">
        <v>0.68425135764158262</v>
      </c>
      <c r="N157">
        <v>0.2</v>
      </c>
      <c r="O157">
        <v>0.34339622641509432</v>
      </c>
      <c r="P157">
        <v>0.76699029126213614</v>
      </c>
      <c r="Q157">
        <v>0.69047619047619058</v>
      </c>
      <c r="R157">
        <v>0.875</v>
      </c>
      <c r="S157">
        <v>0.29559748427672955</v>
      </c>
      <c r="T157">
        <v>0</v>
      </c>
      <c r="U157">
        <v>0.41666666666666669</v>
      </c>
      <c r="V157">
        <v>0.44736842105263158</v>
      </c>
      <c r="W157">
        <v>0.39443576475168535</v>
      </c>
      <c r="X157" t="s">
        <v>36</v>
      </c>
    </row>
    <row r="158" spans="1:24" x14ac:dyDescent="0.25">
      <c r="A158">
        <v>0.62151394422310757</v>
      </c>
      <c r="B158">
        <v>0.4</v>
      </c>
      <c r="C158">
        <f t="shared" si="0"/>
        <v>4.7619047619047616E-2</v>
      </c>
      <c r="D158">
        <v>0</v>
      </c>
      <c r="E158">
        <v>1</v>
      </c>
      <c r="F158">
        <v>1</v>
      </c>
      <c r="G158">
        <v>0.5</v>
      </c>
      <c r="H158">
        <v>0</v>
      </c>
      <c r="I158">
        <v>0.62390670553935856</v>
      </c>
      <c r="J158">
        <v>0.68059701492537306</v>
      </c>
      <c r="K158">
        <v>0.66666666666666663</v>
      </c>
      <c r="L158">
        <v>0.68333333333333357</v>
      </c>
      <c r="M158">
        <v>0.63692785104732352</v>
      </c>
      <c r="N158">
        <v>0.2</v>
      </c>
      <c r="O158">
        <v>0.27547169811320754</v>
      </c>
      <c r="P158">
        <v>0.67961165048543681</v>
      </c>
      <c r="Q158">
        <v>0.54285714285714293</v>
      </c>
      <c r="R158">
        <v>0</v>
      </c>
      <c r="S158">
        <v>0.5911949685534591</v>
      </c>
      <c r="T158">
        <v>0.78378378378378377</v>
      </c>
      <c r="U158">
        <v>0.1388888888888889</v>
      </c>
      <c r="V158">
        <v>0.21052631578947367</v>
      </c>
      <c r="W158">
        <v>0.39884789032726503</v>
      </c>
      <c r="X158" t="s">
        <v>36</v>
      </c>
    </row>
    <row r="159" spans="1:24" x14ac:dyDescent="0.25">
      <c r="A159">
        <v>0.63346613545816732</v>
      </c>
      <c r="B159">
        <v>0.8</v>
      </c>
      <c r="C159">
        <f>19/21</f>
        <v>0.90476190476190477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0.38483965014577254</v>
      </c>
      <c r="J159">
        <v>0.52985074626865669</v>
      </c>
      <c r="K159">
        <v>0.49166666666666714</v>
      </c>
      <c r="L159">
        <v>0.54166666666666663</v>
      </c>
      <c r="M159">
        <v>0.32932505818463925</v>
      </c>
      <c r="N159">
        <v>0.2</v>
      </c>
      <c r="O159">
        <v>0.1811320754716981</v>
      </c>
      <c r="P159">
        <v>0.27184466019417464</v>
      </c>
      <c r="Q159">
        <v>0.6333333333333333</v>
      </c>
      <c r="R159">
        <v>0.1875</v>
      </c>
      <c r="S159">
        <v>0.33962264150943394</v>
      </c>
      <c r="T159">
        <v>0.72972972972972971</v>
      </c>
      <c r="U159">
        <v>0.30555555555555558</v>
      </c>
      <c r="V159">
        <v>0.36842105263157893</v>
      </c>
      <c r="W159">
        <v>0.30619325324009128</v>
      </c>
      <c r="X159" s="1" t="s">
        <v>46</v>
      </c>
    </row>
    <row r="160" spans="1:24" x14ac:dyDescent="0.25">
      <c r="A160">
        <v>0.63346613545816732</v>
      </c>
      <c r="B160">
        <v>0.8</v>
      </c>
      <c r="C160">
        <f>19/21</f>
        <v>0.90476190476190477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0.37317784256559788</v>
      </c>
      <c r="J160">
        <v>0.52985074626865669</v>
      </c>
      <c r="K160">
        <v>0.50833333333333408</v>
      </c>
      <c r="L160">
        <v>0.54166666666666663</v>
      </c>
      <c r="M160">
        <v>0.51823118696664083</v>
      </c>
      <c r="N160">
        <v>0.3</v>
      </c>
      <c r="O160">
        <v>0.28301886792452829</v>
      </c>
      <c r="P160">
        <v>0.27184466019417464</v>
      </c>
      <c r="Q160">
        <v>0.6333333333333333</v>
      </c>
      <c r="R160">
        <v>6.25E-2</v>
      </c>
      <c r="S160">
        <v>0.42138364779874216</v>
      </c>
      <c r="T160">
        <v>0.72972972972972971</v>
      </c>
      <c r="U160">
        <v>0.1388888888888889</v>
      </c>
      <c r="V160">
        <v>0.15789473684210525</v>
      </c>
      <c r="W160">
        <v>0.38340545081273608</v>
      </c>
      <c r="X160" t="s">
        <v>36</v>
      </c>
    </row>
    <row r="161" spans="1:24" x14ac:dyDescent="0.25">
      <c r="A161">
        <v>0.64940239043824699</v>
      </c>
      <c r="B161">
        <v>0.6</v>
      </c>
      <c r="C161">
        <f>12/21</f>
        <v>0.5714285714285714</v>
      </c>
      <c r="D161">
        <v>0</v>
      </c>
      <c r="E161">
        <v>0</v>
      </c>
      <c r="F161">
        <v>0</v>
      </c>
      <c r="G161">
        <v>0.5</v>
      </c>
      <c r="H161">
        <v>0</v>
      </c>
      <c r="I161">
        <v>0.2303206997084549</v>
      </c>
      <c r="J161">
        <v>0.41194029850746261</v>
      </c>
      <c r="K161">
        <v>0.30833333333333357</v>
      </c>
      <c r="L161">
        <v>0.40000000000000036</v>
      </c>
      <c r="M161">
        <v>0.26415826221877425</v>
      </c>
      <c r="N161">
        <v>0.2</v>
      </c>
      <c r="O161">
        <v>0.13962264150943396</v>
      </c>
      <c r="P161">
        <v>0.27184466019417464</v>
      </c>
      <c r="Q161">
        <v>0.45714285714285713</v>
      </c>
      <c r="R161">
        <v>0.125</v>
      </c>
      <c r="S161">
        <v>0.13836477987421383</v>
      </c>
      <c r="T161">
        <v>0.35135135135135137</v>
      </c>
      <c r="U161">
        <v>0.44444444444444442</v>
      </c>
      <c r="V161">
        <v>0.47368421052631576</v>
      </c>
      <c r="W161">
        <v>0.17621203378351316</v>
      </c>
      <c r="X161" t="s">
        <v>57</v>
      </c>
    </row>
    <row r="162" spans="1:24" x14ac:dyDescent="0.25">
      <c r="A162">
        <v>0.64940239043824699</v>
      </c>
      <c r="B162">
        <v>0.6</v>
      </c>
      <c r="C162">
        <f>12/21</f>
        <v>0.5714285714285714</v>
      </c>
      <c r="D162">
        <v>0</v>
      </c>
      <c r="E162">
        <v>0</v>
      </c>
      <c r="F162">
        <v>0</v>
      </c>
      <c r="G162">
        <v>0.5</v>
      </c>
      <c r="H162">
        <v>0</v>
      </c>
      <c r="I162">
        <v>0.2303206997084549</v>
      </c>
      <c r="J162">
        <v>0.41194029850746261</v>
      </c>
      <c r="K162">
        <v>0.30833333333333357</v>
      </c>
      <c r="L162">
        <v>0.40000000000000036</v>
      </c>
      <c r="M162">
        <v>0.30139643134212568</v>
      </c>
      <c r="N162">
        <v>0.2</v>
      </c>
      <c r="O162">
        <v>0.13962264150943396</v>
      </c>
      <c r="P162">
        <v>0.32038834951456324</v>
      </c>
      <c r="Q162">
        <v>0.48095238095238102</v>
      </c>
      <c r="R162">
        <v>0.15000000000000002</v>
      </c>
      <c r="S162">
        <v>0.40251572327044027</v>
      </c>
      <c r="T162" s="3">
        <v>0.51929567567567569</v>
      </c>
      <c r="U162">
        <v>0.3611111111111111</v>
      </c>
      <c r="V162">
        <v>0.34210526315789475</v>
      </c>
      <c r="W162">
        <v>0.20356721235210734</v>
      </c>
      <c r="X162" t="s">
        <v>58</v>
      </c>
    </row>
    <row r="163" spans="1:24" x14ac:dyDescent="0.25">
      <c r="A163">
        <v>0.72908366533864544</v>
      </c>
      <c r="B163">
        <v>0.4</v>
      </c>
      <c r="C163">
        <f>17/21</f>
        <v>0.80952380952380953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0.42565597667638494</v>
      </c>
      <c r="J163">
        <v>0.53283582089552262</v>
      </c>
      <c r="K163">
        <v>0.375</v>
      </c>
      <c r="L163">
        <v>0.54166666666666663</v>
      </c>
      <c r="M163">
        <v>0.474010861132661</v>
      </c>
      <c r="N163">
        <v>0.4</v>
      </c>
      <c r="O163">
        <v>0.38867924528301889</v>
      </c>
      <c r="P163">
        <v>0.38834951456310679</v>
      </c>
      <c r="Q163">
        <v>0.53333333333333333</v>
      </c>
      <c r="R163">
        <v>0.125</v>
      </c>
      <c r="S163">
        <v>0.45911949685534592</v>
      </c>
      <c r="T163">
        <v>5.4054054054054057E-2</v>
      </c>
      <c r="U163">
        <v>0.22222222222222221</v>
      </c>
      <c r="V163">
        <v>0.31578947368421051</v>
      </c>
      <c r="W163">
        <v>0.46105886094293891</v>
      </c>
      <c r="X163" t="s">
        <v>36</v>
      </c>
    </row>
    <row r="164" spans="1:24" x14ac:dyDescent="0.25">
      <c r="A164">
        <v>0.72908366533864544</v>
      </c>
      <c r="B164">
        <v>0.4</v>
      </c>
      <c r="C164">
        <f>17/21</f>
        <v>0.80952380952380953</v>
      </c>
      <c r="D164">
        <v>0</v>
      </c>
      <c r="E164">
        <v>0</v>
      </c>
      <c r="F164">
        <v>1</v>
      </c>
      <c r="G164">
        <v>0.5</v>
      </c>
      <c r="H164">
        <v>0</v>
      </c>
      <c r="I164">
        <v>0.42565597667638494</v>
      </c>
      <c r="J164">
        <v>0.53283582089552262</v>
      </c>
      <c r="K164">
        <v>0.375</v>
      </c>
      <c r="L164">
        <v>0.54166666666666663</v>
      </c>
      <c r="M164">
        <v>0.49534522885958104</v>
      </c>
      <c r="N164" s="1">
        <v>0.4</v>
      </c>
      <c r="O164">
        <v>0.38867924528301889</v>
      </c>
      <c r="P164">
        <v>0.38834951456310679</v>
      </c>
      <c r="Q164">
        <v>0.53333333333333333</v>
      </c>
      <c r="R164">
        <v>0.125</v>
      </c>
      <c r="S164">
        <v>0.45911949685534592</v>
      </c>
      <c r="T164">
        <v>5.4054054054054057E-2</v>
      </c>
      <c r="U164">
        <v>0.22222222222222221</v>
      </c>
      <c r="V164">
        <v>0.31578947368421051</v>
      </c>
      <c r="W164">
        <v>0.46403704570645521</v>
      </c>
      <c r="X164" t="s">
        <v>36</v>
      </c>
    </row>
    <row r="165" spans="1:24" x14ac:dyDescent="0.25">
      <c r="A165">
        <v>0.7450199203187251</v>
      </c>
      <c r="B165">
        <v>0.8</v>
      </c>
      <c r="C165">
        <f>17/21</f>
        <v>0.80952380952380953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0.42565597667638494</v>
      </c>
      <c r="J165">
        <v>0.53283582089552262</v>
      </c>
      <c r="K165">
        <v>0.375</v>
      </c>
      <c r="L165">
        <v>0.54166666666666663</v>
      </c>
      <c r="M165">
        <v>0.35182311869666411</v>
      </c>
      <c r="N165">
        <v>0.2</v>
      </c>
      <c r="O165">
        <v>0.17735849056603772</v>
      </c>
      <c r="P165">
        <v>0.57281553398058249</v>
      </c>
      <c r="Q165">
        <v>0.34761904761904761</v>
      </c>
      <c r="R165">
        <v>0.11250000000000004</v>
      </c>
      <c r="S165">
        <v>0.33333333333333331</v>
      </c>
      <c r="T165">
        <v>0.89189189189189189</v>
      </c>
      <c r="U165">
        <v>0.27777777777777779</v>
      </c>
      <c r="V165">
        <v>0.34210526315789475</v>
      </c>
      <c r="W165">
        <v>0.36090361037727964</v>
      </c>
      <c r="X165" t="s">
        <v>47</v>
      </c>
    </row>
    <row r="166" spans="1:24" x14ac:dyDescent="0.25">
      <c r="A166">
        <v>0.7450199203187251</v>
      </c>
      <c r="B166">
        <v>0.4</v>
      </c>
      <c r="C166">
        <f>17/21</f>
        <v>0.80952380952380953</v>
      </c>
      <c r="D166">
        <v>0</v>
      </c>
      <c r="E166">
        <v>0</v>
      </c>
      <c r="F166">
        <v>1</v>
      </c>
      <c r="G166">
        <v>0.5</v>
      </c>
      <c r="H166">
        <v>0</v>
      </c>
      <c r="I166">
        <v>0.42565597667638494</v>
      </c>
      <c r="J166">
        <v>0.53283582089552262</v>
      </c>
      <c r="K166">
        <v>0.375</v>
      </c>
      <c r="L166">
        <v>0.54166666666666663</v>
      </c>
      <c r="M166">
        <v>0.35182311869666411</v>
      </c>
      <c r="N166">
        <v>0.2</v>
      </c>
      <c r="O166">
        <v>0.17735849056603772</v>
      </c>
      <c r="P166">
        <v>0.57281553398058249</v>
      </c>
      <c r="Q166">
        <v>0.34761904761904761</v>
      </c>
      <c r="R166">
        <v>0.11250000000000004</v>
      </c>
      <c r="S166">
        <v>0.33333333333333331</v>
      </c>
      <c r="T166">
        <v>0.89189189189189189</v>
      </c>
      <c r="U166">
        <v>0.27777777777777779</v>
      </c>
      <c r="V166">
        <v>0.34210526315789475</v>
      </c>
      <c r="W166">
        <v>0.37182362117683937</v>
      </c>
      <c r="X166" t="s">
        <v>47</v>
      </c>
    </row>
    <row r="167" spans="1:24" x14ac:dyDescent="0.25">
      <c r="A167">
        <v>0.49003984063745021</v>
      </c>
      <c r="B167">
        <v>0.6</v>
      </c>
      <c r="C167">
        <f>7/21</f>
        <v>0.33333333333333331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0.2303206997084549</v>
      </c>
      <c r="J167">
        <v>0.22089552238805987</v>
      </c>
      <c r="K167">
        <v>0.27500000000000036</v>
      </c>
      <c r="L167">
        <v>0.35000000000000026</v>
      </c>
      <c r="M167">
        <v>0.14972847168347556</v>
      </c>
      <c r="N167">
        <v>0.2</v>
      </c>
      <c r="O167">
        <v>0.10943396226415095</v>
      </c>
      <c r="P167">
        <v>0.11650485436893174</v>
      </c>
      <c r="Q167">
        <v>0.49523809523809526</v>
      </c>
      <c r="R167">
        <v>0.16249999999999998</v>
      </c>
      <c r="S167">
        <v>0.13836477987421383</v>
      </c>
      <c r="T167">
        <v>0.67567567567567566</v>
      </c>
      <c r="U167">
        <v>0.69444444444444442</v>
      </c>
      <c r="V167">
        <v>0.71052631578947367</v>
      </c>
      <c r="W167" s="3">
        <v>0.28980505254780897</v>
      </c>
      <c r="X167" t="s">
        <v>64</v>
      </c>
    </row>
    <row r="168" spans="1:24" x14ac:dyDescent="0.25">
      <c r="A168">
        <v>0.38645418326693226</v>
      </c>
      <c r="B168">
        <v>0.4</v>
      </c>
      <c r="C168">
        <f>7/21</f>
        <v>0.33333333333333331</v>
      </c>
      <c r="D168">
        <v>0</v>
      </c>
      <c r="E168">
        <v>0</v>
      </c>
      <c r="F168">
        <v>1</v>
      </c>
      <c r="G168">
        <v>0.5</v>
      </c>
      <c r="H168">
        <v>0</v>
      </c>
      <c r="I168">
        <v>0.22448979591836735</v>
      </c>
      <c r="J168">
        <v>0.4417910447761193</v>
      </c>
      <c r="K168">
        <v>0.125</v>
      </c>
      <c r="L168">
        <v>0.47500000000000026</v>
      </c>
      <c r="M168">
        <v>0.32932505818463925</v>
      </c>
      <c r="N168">
        <v>0.2</v>
      </c>
      <c r="O168">
        <v>0.18867924528301888</v>
      </c>
      <c r="P168">
        <v>0.38834951456310679</v>
      </c>
      <c r="Q168">
        <v>0.55238095238095242</v>
      </c>
      <c r="R168">
        <v>9.375E-2</v>
      </c>
      <c r="S168">
        <v>0.18867924528301888</v>
      </c>
      <c r="T168">
        <v>0.35135135135135137</v>
      </c>
      <c r="U168">
        <v>0.30555555555555558</v>
      </c>
      <c r="V168">
        <v>0.34210526315789475</v>
      </c>
      <c r="W168">
        <v>0.14812885449494834</v>
      </c>
      <c r="X168" s="2" t="s">
        <v>58</v>
      </c>
    </row>
    <row r="169" spans="1:24" x14ac:dyDescent="0.25">
      <c r="A169">
        <v>0.30278884462151395</v>
      </c>
      <c r="B169">
        <v>0.4</v>
      </c>
      <c r="C169">
        <f>7/21</f>
        <v>0.33333333333333331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0.2303206997084549</v>
      </c>
      <c r="J169">
        <v>0.22089552238805987</v>
      </c>
      <c r="K169">
        <v>0.27500000000000036</v>
      </c>
      <c r="L169">
        <v>0.35000000000000026</v>
      </c>
      <c r="M169">
        <v>0.16330488750969743</v>
      </c>
      <c r="N169">
        <v>0.2</v>
      </c>
      <c r="O169">
        <v>0.10943396226415095</v>
      </c>
      <c r="P169">
        <v>0.11650485436893174</v>
      </c>
      <c r="Q169">
        <v>0.49523809523809526</v>
      </c>
      <c r="R169">
        <v>0.16249999999999998</v>
      </c>
      <c r="S169">
        <v>0.13836477987421383</v>
      </c>
      <c r="T169">
        <v>0.67567567567567566</v>
      </c>
      <c r="U169">
        <v>0.69444444444444442</v>
      </c>
      <c r="V169">
        <v>0.71052631578947367</v>
      </c>
      <c r="W169" s="3">
        <v>0.20214641967425914</v>
      </c>
      <c r="X169" t="s">
        <v>43</v>
      </c>
    </row>
    <row r="170" spans="1:24" x14ac:dyDescent="0.25">
      <c r="A170">
        <v>0.23904382470119523</v>
      </c>
      <c r="B170">
        <v>0.4</v>
      </c>
      <c r="C170">
        <f>5/21</f>
        <v>0.23809523809523808</v>
      </c>
      <c r="D170">
        <v>1</v>
      </c>
      <c r="E170">
        <v>0</v>
      </c>
      <c r="F170">
        <v>1</v>
      </c>
      <c r="G170">
        <v>0.5</v>
      </c>
      <c r="H170">
        <v>0</v>
      </c>
      <c r="I170">
        <v>0.53352769679300305</v>
      </c>
      <c r="J170">
        <v>0.5059701492537314</v>
      </c>
      <c r="K170">
        <v>0.48333333333333311</v>
      </c>
      <c r="L170">
        <v>0.55000000000000016</v>
      </c>
      <c r="M170">
        <v>0.47013188518231186</v>
      </c>
      <c r="N170">
        <v>0.2</v>
      </c>
      <c r="O170">
        <v>0.27547169811320754</v>
      </c>
      <c r="P170">
        <v>0.50485436893203894</v>
      </c>
      <c r="Q170">
        <v>0.74761904761904774</v>
      </c>
      <c r="R170">
        <v>0.9375</v>
      </c>
      <c r="S170">
        <v>0.15094339622641509</v>
      </c>
      <c r="T170">
        <v>2.7027027027027029E-2</v>
      </c>
      <c r="U170">
        <v>0.5</v>
      </c>
      <c r="V170">
        <v>0.60526315789473684</v>
      </c>
      <c r="W170">
        <v>0.40312765213557739</v>
      </c>
      <c r="X170" t="s">
        <v>43</v>
      </c>
    </row>
    <row r="171" spans="1:24" x14ac:dyDescent="0.25">
      <c r="A171">
        <v>0.49003984063745021</v>
      </c>
      <c r="B171">
        <v>0.4</v>
      </c>
      <c r="C171">
        <f>5/21</f>
        <v>0.23809523809523808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0.35568513119533524</v>
      </c>
      <c r="J171">
        <v>0.54776119402985102</v>
      </c>
      <c r="K171">
        <v>0.51666666666666694</v>
      </c>
      <c r="L171">
        <v>0.64166666666666694</v>
      </c>
      <c r="M171">
        <v>0.37044220325833982</v>
      </c>
      <c r="N171">
        <v>0.2</v>
      </c>
      <c r="O171">
        <v>0.23018867924528302</v>
      </c>
      <c r="P171">
        <v>0.46601941747572823</v>
      </c>
      <c r="Q171">
        <v>0.62857142857142867</v>
      </c>
      <c r="R171">
        <v>0.98124999999999996</v>
      </c>
      <c r="S171">
        <v>0.10062893081761007</v>
      </c>
      <c r="T171">
        <v>0.27027027027027029</v>
      </c>
      <c r="U171">
        <v>0.63888888888888884</v>
      </c>
      <c r="V171">
        <v>0.68421052631578949</v>
      </c>
      <c r="W171">
        <v>0.23659197228532144</v>
      </c>
      <c r="X171" s="2" t="s">
        <v>46</v>
      </c>
    </row>
    <row r="172" spans="1:24" x14ac:dyDescent="0.25">
      <c r="A172">
        <v>0.35458167330677293</v>
      </c>
      <c r="B172">
        <v>0.4</v>
      </c>
      <c r="C172">
        <f>5/21</f>
        <v>0.23809523809523808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0.35568513119533524</v>
      </c>
      <c r="J172">
        <v>0.54776119402985102</v>
      </c>
      <c r="K172">
        <v>0.51666666666666694</v>
      </c>
      <c r="L172">
        <v>0.64166666666666694</v>
      </c>
      <c r="M172">
        <v>0.37044220325833982</v>
      </c>
      <c r="N172">
        <v>0.2</v>
      </c>
      <c r="O172">
        <v>0.23018867924528302</v>
      </c>
      <c r="P172">
        <v>0.46601941747572823</v>
      </c>
      <c r="Q172">
        <v>0.62857142857142867</v>
      </c>
      <c r="R172">
        <v>0.98124999999999996</v>
      </c>
      <c r="S172">
        <v>0.10062893081761007</v>
      </c>
      <c r="T172">
        <v>0.27027027027027029</v>
      </c>
      <c r="U172">
        <v>0.63888888888888884</v>
      </c>
      <c r="V172">
        <v>0.68421052631578949</v>
      </c>
      <c r="W172">
        <v>0.23659197228532144</v>
      </c>
      <c r="X172" t="s">
        <v>46</v>
      </c>
    </row>
    <row r="173" spans="1:24" x14ac:dyDescent="0.25">
      <c r="A173">
        <v>0.35458167330677293</v>
      </c>
      <c r="B173">
        <v>0.4</v>
      </c>
      <c r="C173">
        <f>4/21</f>
        <v>0.19047619047619047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0.40233236151603519</v>
      </c>
      <c r="J173">
        <v>0.58358208955223867</v>
      </c>
      <c r="K173">
        <v>0.55000000000000071</v>
      </c>
      <c r="L173">
        <v>0.60833333333333373</v>
      </c>
      <c r="M173">
        <v>0.42319627618308764</v>
      </c>
      <c r="N173">
        <v>0.2</v>
      </c>
      <c r="O173">
        <v>0.13584905660377358</v>
      </c>
      <c r="P173">
        <v>9.7087378640776378E-2</v>
      </c>
      <c r="Q173">
        <v>0.6333333333333333</v>
      </c>
      <c r="R173">
        <v>1</v>
      </c>
      <c r="S173">
        <v>0.12578616352201258</v>
      </c>
      <c r="T173">
        <v>0.1891891891891892</v>
      </c>
      <c r="U173">
        <v>0.55555555555555558</v>
      </c>
      <c r="V173">
        <v>0.57894736842105265</v>
      </c>
      <c r="W173">
        <v>0.30387688731291196</v>
      </c>
      <c r="X173" s="1" t="s">
        <v>46</v>
      </c>
    </row>
    <row r="174" spans="1:24" x14ac:dyDescent="0.25">
      <c r="A174">
        <v>0.4063745019920319</v>
      </c>
      <c r="B174">
        <v>0.8</v>
      </c>
      <c r="C174">
        <f>19/21</f>
        <v>0.90476190476190477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0.38483965014577254</v>
      </c>
      <c r="J174">
        <v>0.54029850746268682</v>
      </c>
      <c r="K174">
        <v>0.5</v>
      </c>
      <c r="L174">
        <v>0.44166666666666704</v>
      </c>
      <c r="M174">
        <v>0.39526764934057407</v>
      </c>
      <c r="N174">
        <v>0.3</v>
      </c>
      <c r="O174">
        <v>0.28301886792452829</v>
      </c>
      <c r="P174">
        <v>0.27184466019417464</v>
      </c>
      <c r="Q174">
        <v>0.6333333333333333</v>
      </c>
      <c r="R174">
        <v>9.375E-2</v>
      </c>
      <c r="S174">
        <v>0.38993710691823902</v>
      </c>
      <c r="T174">
        <v>0.72972972972972971</v>
      </c>
      <c r="U174">
        <v>0.16666666666666666</v>
      </c>
      <c r="V174">
        <v>0.23684210526315788</v>
      </c>
      <c r="W174">
        <v>0.33487206948135939</v>
      </c>
      <c r="X174" s="1" t="s">
        <v>46</v>
      </c>
    </row>
    <row r="175" spans="1:24" x14ac:dyDescent="0.25">
      <c r="A175">
        <v>0.41035856573705182</v>
      </c>
      <c r="B175">
        <v>0.4</v>
      </c>
      <c r="C175">
        <f>4/21</f>
        <v>0.19047619047619047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0.40233236151603519</v>
      </c>
      <c r="J175">
        <v>0.58358208955223867</v>
      </c>
      <c r="K175">
        <v>0.55000000000000071</v>
      </c>
      <c r="L175">
        <v>0.60833333333333373</v>
      </c>
      <c r="M175">
        <v>0.45500387897595035</v>
      </c>
      <c r="N175">
        <v>0.3</v>
      </c>
      <c r="O175">
        <v>0.28301886792452829</v>
      </c>
      <c r="P175">
        <v>0.27184466019417464</v>
      </c>
      <c r="Q175">
        <v>0.6333333333333333</v>
      </c>
      <c r="R175">
        <v>9.375E-2</v>
      </c>
      <c r="S175">
        <v>0.38993710691823902</v>
      </c>
      <c r="T175">
        <v>0.72972972972972971</v>
      </c>
      <c r="U175">
        <v>0.16666666666666666</v>
      </c>
      <c r="V175">
        <v>0.21052631578947367</v>
      </c>
      <c r="W175">
        <v>0.29174354198006774</v>
      </c>
      <c r="X175" t="s">
        <v>36</v>
      </c>
    </row>
    <row r="176" spans="1:24" x14ac:dyDescent="0.25">
      <c r="A176">
        <v>0.72908366533864544</v>
      </c>
      <c r="B176">
        <v>0.4</v>
      </c>
      <c r="C176">
        <f>17/21</f>
        <v>0.80952380952380953</v>
      </c>
      <c r="D176">
        <v>0</v>
      </c>
      <c r="E176">
        <v>0</v>
      </c>
      <c r="F176">
        <v>0</v>
      </c>
      <c r="G176">
        <v>0.5</v>
      </c>
      <c r="H176">
        <v>0</v>
      </c>
      <c r="I176">
        <v>0.49271137026239065</v>
      </c>
      <c r="J176">
        <v>0.78656716417910477</v>
      </c>
      <c r="K176">
        <v>0.63333333333333408</v>
      </c>
      <c r="L176">
        <v>0.49166666666666714</v>
      </c>
      <c r="M176">
        <v>0.73390224980605123</v>
      </c>
      <c r="N176">
        <v>0.4</v>
      </c>
      <c r="O176">
        <v>0.55849056603773584</v>
      </c>
      <c r="P176">
        <v>0.6893203883495147</v>
      </c>
      <c r="Q176">
        <v>0.62857142857142867</v>
      </c>
      <c r="R176">
        <v>6.25E-2</v>
      </c>
      <c r="S176">
        <v>0.84276729559748431</v>
      </c>
      <c r="T176">
        <v>0.67567567567567566</v>
      </c>
      <c r="U176">
        <v>8.3333333333333329E-2</v>
      </c>
      <c r="V176">
        <v>0.15789473684210525</v>
      </c>
      <c r="W176">
        <v>0.90988233511878447</v>
      </c>
      <c r="X176" t="s">
        <v>40</v>
      </c>
    </row>
    <row r="177" spans="1:24" x14ac:dyDescent="0.25">
      <c r="A177">
        <v>0.72908366533864544</v>
      </c>
      <c r="B177">
        <v>0.6</v>
      </c>
      <c r="C177">
        <f>17/21</f>
        <v>0.80952380952380953</v>
      </c>
      <c r="D177">
        <v>0</v>
      </c>
      <c r="E177">
        <v>0</v>
      </c>
      <c r="F177">
        <v>1</v>
      </c>
      <c r="G177">
        <v>0.5</v>
      </c>
      <c r="H177">
        <v>0</v>
      </c>
      <c r="I177">
        <v>0.49271137026239065</v>
      </c>
      <c r="J177">
        <v>0.71492537313432847</v>
      </c>
      <c r="K177">
        <v>0.55000000000000071</v>
      </c>
      <c r="L177">
        <v>0.65833333333333377</v>
      </c>
      <c r="M177">
        <v>0.60783553141970514</v>
      </c>
      <c r="N177">
        <v>0.4</v>
      </c>
      <c r="O177">
        <v>0.38867924528301889</v>
      </c>
      <c r="P177">
        <v>0.38834951456310679</v>
      </c>
      <c r="Q177">
        <v>0.53333333333333333</v>
      </c>
      <c r="R177">
        <v>0.125</v>
      </c>
      <c r="S177">
        <v>0.45911949685534592</v>
      </c>
      <c r="T177">
        <v>5.4054054054054057E-2</v>
      </c>
      <c r="U177">
        <v>0.19444444444444445</v>
      </c>
      <c r="V177">
        <v>0.23684210526315788</v>
      </c>
      <c r="W177">
        <v>0.54036681816398413</v>
      </c>
      <c r="X177" t="s">
        <v>40</v>
      </c>
    </row>
    <row r="178" spans="1:24" x14ac:dyDescent="0.25">
      <c r="A178">
        <v>0.3386454183266932</v>
      </c>
      <c r="B178">
        <v>0.4</v>
      </c>
      <c r="C178">
        <f>17/21</f>
        <v>0.80952380952380953</v>
      </c>
      <c r="D178">
        <v>0</v>
      </c>
      <c r="E178">
        <v>0</v>
      </c>
      <c r="F178">
        <v>1</v>
      </c>
      <c r="G178">
        <v>0.5</v>
      </c>
      <c r="H178">
        <v>0</v>
      </c>
      <c r="I178">
        <v>0.49271137026239065</v>
      </c>
      <c r="J178">
        <v>0.71492537313432847</v>
      </c>
      <c r="K178">
        <v>0.55000000000000071</v>
      </c>
      <c r="L178">
        <v>0.65833333333333377</v>
      </c>
      <c r="M178">
        <v>0.67571761055081458</v>
      </c>
      <c r="N178">
        <v>0.4</v>
      </c>
      <c r="O178">
        <v>0.55849056603773584</v>
      </c>
      <c r="P178">
        <v>0.6893203883495147</v>
      </c>
      <c r="Q178">
        <v>0.62857142857142867</v>
      </c>
      <c r="R178">
        <v>6.25E-2</v>
      </c>
      <c r="S178">
        <v>0.84276729559748431</v>
      </c>
      <c r="T178">
        <v>0.67567567567567566</v>
      </c>
      <c r="U178">
        <v>8.3333333333333329E-2</v>
      </c>
      <c r="V178">
        <v>0.15789473684210525</v>
      </c>
      <c r="W178">
        <v>0.67703240786756547</v>
      </c>
      <c r="X178" t="s">
        <v>40</v>
      </c>
    </row>
    <row r="179" spans="1:24" x14ac:dyDescent="0.25">
      <c r="A179">
        <v>0.55776892430278879</v>
      </c>
      <c r="B179">
        <v>0.4</v>
      </c>
      <c r="C179">
        <f>17/21</f>
        <v>0.80952380952380953</v>
      </c>
      <c r="D179">
        <v>0</v>
      </c>
      <c r="E179">
        <v>0</v>
      </c>
      <c r="F179">
        <v>1</v>
      </c>
      <c r="G179">
        <v>0.5</v>
      </c>
      <c r="H179">
        <v>0</v>
      </c>
      <c r="I179">
        <v>0.68221574344023317</v>
      </c>
      <c r="J179">
        <v>0.83432835820895535</v>
      </c>
      <c r="K179">
        <v>0.88333333333333408</v>
      </c>
      <c r="L179">
        <v>0.70833333333333337</v>
      </c>
      <c r="M179">
        <v>0.78238944918541509</v>
      </c>
      <c r="N179">
        <v>0.4</v>
      </c>
      <c r="O179">
        <v>0.55849056603773584</v>
      </c>
      <c r="P179">
        <v>0.6893203883495147</v>
      </c>
      <c r="Q179">
        <v>0.62857142857142867</v>
      </c>
      <c r="R179">
        <v>6.25E-2</v>
      </c>
      <c r="S179">
        <v>0.84276729559748431</v>
      </c>
      <c r="T179">
        <v>0.67567567567567566</v>
      </c>
      <c r="U179">
        <v>5.5555555555555552E-2</v>
      </c>
      <c r="V179">
        <v>0.10526315789473684</v>
      </c>
      <c r="W179">
        <v>0.81204345048030457</v>
      </c>
      <c r="X179" t="s">
        <v>40</v>
      </c>
    </row>
    <row r="180" spans="1:24" x14ac:dyDescent="0.25">
      <c r="A180">
        <v>0.55776892430278879</v>
      </c>
      <c r="B180">
        <v>0.4</v>
      </c>
      <c r="C180">
        <f>18/21</f>
        <v>0.8571428571428571</v>
      </c>
      <c r="D180">
        <v>0</v>
      </c>
      <c r="E180">
        <v>0</v>
      </c>
      <c r="F180">
        <v>1</v>
      </c>
      <c r="G180">
        <v>0.5</v>
      </c>
      <c r="H180">
        <v>0</v>
      </c>
      <c r="I180">
        <v>0.76967930029154508</v>
      </c>
      <c r="J180">
        <v>0.87313432835820892</v>
      </c>
      <c r="K180">
        <v>0.7749999999999998</v>
      </c>
      <c r="L180">
        <v>0.41666666666666669</v>
      </c>
      <c r="M180">
        <v>1</v>
      </c>
      <c r="N180" s="1">
        <v>0.4</v>
      </c>
      <c r="O180">
        <v>0.74339622641509429</v>
      </c>
      <c r="P180">
        <v>0.69902912621359214</v>
      </c>
      <c r="Q180">
        <v>1</v>
      </c>
      <c r="R180">
        <v>6.8749999999999978E-2</v>
      </c>
      <c r="S180">
        <v>0.80503144654088055</v>
      </c>
      <c r="T180">
        <v>0.32432432432432434</v>
      </c>
      <c r="U180">
        <v>5.5555555555555552E-2</v>
      </c>
      <c r="V180">
        <v>7.8947368421052627E-2</v>
      </c>
      <c r="W180">
        <v>0.78270281540269948</v>
      </c>
      <c r="X180" t="s">
        <v>40</v>
      </c>
    </row>
    <row r="181" spans="1:24" x14ac:dyDescent="0.25">
      <c r="A181">
        <v>0.55776892430278879</v>
      </c>
      <c r="B181">
        <v>0.2</v>
      </c>
      <c r="C181">
        <f>20/21</f>
        <v>0.95238095238095233</v>
      </c>
      <c r="D181">
        <v>0</v>
      </c>
      <c r="E181">
        <v>0</v>
      </c>
      <c r="F181">
        <v>1</v>
      </c>
      <c r="G181">
        <v>0.5</v>
      </c>
      <c r="H181">
        <v>0</v>
      </c>
      <c r="I181">
        <v>0.84548104956268189</v>
      </c>
      <c r="J181">
        <v>0.91791044776119401</v>
      </c>
      <c r="K181">
        <v>0.95000000000000051</v>
      </c>
      <c r="L181">
        <v>0.7250000000000002</v>
      </c>
      <c r="M181">
        <v>0.87354538401861903</v>
      </c>
      <c r="N181">
        <v>0.6</v>
      </c>
      <c r="O181">
        <v>0.65283018867924525</v>
      </c>
      <c r="P181">
        <v>0.53398058252427172</v>
      </c>
      <c r="Q181">
        <v>0.49047619047619057</v>
      </c>
      <c r="R181">
        <v>8.1250000000000044E-2</v>
      </c>
      <c r="S181">
        <v>0.67295597484276726</v>
      </c>
      <c r="T181">
        <v>0.32432432432432434</v>
      </c>
      <c r="U181">
        <v>8.3333333333333329E-2</v>
      </c>
      <c r="V181">
        <v>5.2631578947368418E-2</v>
      </c>
      <c r="W181">
        <v>0.75256799772149008</v>
      </c>
      <c r="X181" t="s">
        <v>40</v>
      </c>
    </row>
    <row r="182" spans="1:24" x14ac:dyDescent="0.25">
      <c r="A182">
        <v>0.55776892430278879</v>
      </c>
      <c r="B182">
        <v>0.4</v>
      </c>
      <c r="C182">
        <f>20/21</f>
        <v>0.95238095238095233</v>
      </c>
      <c r="D182">
        <v>0</v>
      </c>
      <c r="E182">
        <v>0</v>
      </c>
      <c r="F182">
        <v>1</v>
      </c>
      <c r="G182">
        <v>0.5</v>
      </c>
      <c r="H182">
        <v>0</v>
      </c>
      <c r="I182">
        <v>1</v>
      </c>
      <c r="J182">
        <v>1</v>
      </c>
      <c r="K182">
        <v>0.95000000000000051</v>
      </c>
      <c r="L182">
        <v>0.74166666666666714</v>
      </c>
      <c r="M182">
        <v>0.93560899922420482</v>
      </c>
      <c r="N182">
        <v>0.6</v>
      </c>
      <c r="O182">
        <v>0.93207547169811322</v>
      </c>
      <c r="P182">
        <v>0.86407766990291246</v>
      </c>
      <c r="Q182">
        <v>0.60952380952380958</v>
      </c>
      <c r="R182">
        <v>6.25E-2</v>
      </c>
      <c r="S182">
        <v>0.85534591194968557</v>
      </c>
      <c r="T182">
        <v>0.1891891891891892</v>
      </c>
      <c r="U182">
        <v>2.7777777777777776E-2</v>
      </c>
      <c r="V182">
        <v>0</v>
      </c>
      <c r="W182">
        <v>0.90205081222213057</v>
      </c>
      <c r="X182" t="s">
        <v>40</v>
      </c>
    </row>
    <row r="183" spans="1:24" x14ac:dyDescent="0.25">
      <c r="A183">
        <v>0.72908366533864544</v>
      </c>
      <c r="B183">
        <v>0.4</v>
      </c>
      <c r="C183">
        <f>18/21</f>
        <v>0.8571428571428571</v>
      </c>
      <c r="D183">
        <v>0</v>
      </c>
      <c r="E183">
        <v>0</v>
      </c>
      <c r="F183">
        <v>0</v>
      </c>
      <c r="G183">
        <v>0.5</v>
      </c>
      <c r="H183">
        <v>0</v>
      </c>
      <c r="I183">
        <v>0.44897959183673469</v>
      </c>
      <c r="J183">
        <v>0.75522388059701484</v>
      </c>
      <c r="K183">
        <v>0.85833333333333306</v>
      </c>
      <c r="L183">
        <v>0</v>
      </c>
      <c r="M183">
        <v>0.9550038789759504</v>
      </c>
      <c r="N183">
        <v>1</v>
      </c>
      <c r="O183">
        <v>1</v>
      </c>
      <c r="P183">
        <v>0.61165048543689327</v>
      </c>
      <c r="Q183">
        <v>0.32857142857142851</v>
      </c>
      <c r="R183">
        <v>0.28125</v>
      </c>
      <c r="S183">
        <v>0.45637106918238995</v>
      </c>
      <c r="T183">
        <v>0.45945945945945948</v>
      </c>
      <c r="U183">
        <v>0</v>
      </c>
      <c r="V183">
        <v>2.6315789473684209E-2</v>
      </c>
      <c r="W183">
        <v>0.79263009794775385</v>
      </c>
      <c r="X183" t="s">
        <v>40</v>
      </c>
    </row>
    <row r="184" spans="1:24" x14ac:dyDescent="0.25">
      <c r="A184">
        <v>0.27490039840637448</v>
      </c>
      <c r="B184">
        <v>0.2</v>
      </c>
      <c r="C184">
        <f>14/21</f>
        <v>0.66666666666666663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0.48688046647230315</v>
      </c>
      <c r="J184">
        <v>0.5</v>
      </c>
      <c r="K184">
        <v>0.35833333333333311</v>
      </c>
      <c r="L184">
        <v>1</v>
      </c>
      <c r="M184">
        <v>0.40612878200155161</v>
      </c>
      <c r="N184">
        <v>0.2</v>
      </c>
      <c r="O184">
        <v>0.23018867924528302</v>
      </c>
      <c r="P184">
        <v>0.42718446601941751</v>
      </c>
      <c r="Q184">
        <v>0.66190476190476188</v>
      </c>
      <c r="R184">
        <v>9.375E-2</v>
      </c>
      <c r="S184">
        <v>0.25157232704402516</v>
      </c>
      <c r="T184">
        <v>0.45945945945945948</v>
      </c>
      <c r="U184">
        <v>0.30555555555555558</v>
      </c>
      <c r="V184">
        <v>0.36842105263157893</v>
      </c>
      <c r="W184">
        <v>0.19525035564213961</v>
      </c>
      <c r="X184" t="s">
        <v>57</v>
      </c>
    </row>
    <row r="185" spans="1:24" x14ac:dyDescent="0.25">
      <c r="A185">
        <v>0.27490039840637448</v>
      </c>
      <c r="B185">
        <v>0.2</v>
      </c>
      <c r="C185">
        <f>13/21</f>
        <v>0.61904761904761907</v>
      </c>
      <c r="D185">
        <v>0</v>
      </c>
      <c r="E185">
        <v>0</v>
      </c>
      <c r="F185">
        <v>1</v>
      </c>
      <c r="G185">
        <v>0.5</v>
      </c>
      <c r="H185">
        <v>0</v>
      </c>
      <c r="I185">
        <v>0.5160349854227404</v>
      </c>
      <c r="J185">
        <v>0.71194029850746299</v>
      </c>
      <c r="K185">
        <v>0.57500000000000051</v>
      </c>
      <c r="L185">
        <v>0.80833333333333357</v>
      </c>
      <c r="M185">
        <v>0.5996896819239721</v>
      </c>
      <c r="N185">
        <v>0.2</v>
      </c>
      <c r="O185">
        <v>0.30188679245283018</v>
      </c>
      <c r="P185">
        <v>0.84466019417475713</v>
      </c>
      <c r="Q185">
        <v>0.51428571428571435</v>
      </c>
      <c r="R185">
        <v>0.15625</v>
      </c>
      <c r="S185">
        <v>0.41509433962264153</v>
      </c>
      <c r="T185">
        <v>0.67567567567567566</v>
      </c>
      <c r="U185">
        <v>0.27777777777777779</v>
      </c>
      <c r="V185">
        <v>0.31578947368421051</v>
      </c>
      <c r="W185">
        <v>0.29439081732541555</v>
      </c>
      <c r="X185" t="s">
        <v>46</v>
      </c>
    </row>
    <row r="186" spans="1:24" x14ac:dyDescent="0.25">
      <c r="A186">
        <v>0.27490039840637448</v>
      </c>
      <c r="B186">
        <v>0.2</v>
      </c>
      <c r="C186">
        <f>13/21</f>
        <v>0.61904761904761907</v>
      </c>
      <c r="D186">
        <v>0</v>
      </c>
      <c r="E186">
        <v>0</v>
      </c>
      <c r="F186">
        <v>1</v>
      </c>
      <c r="G186">
        <v>0.5</v>
      </c>
      <c r="H186">
        <v>0</v>
      </c>
      <c r="I186">
        <v>0.5160349854227404</v>
      </c>
      <c r="J186">
        <v>0.71194029850746299</v>
      </c>
      <c r="K186">
        <v>0.57500000000000051</v>
      </c>
      <c r="L186">
        <v>0.80833333333333357</v>
      </c>
      <c r="M186">
        <v>0.60279286268425136</v>
      </c>
      <c r="N186">
        <v>0.2</v>
      </c>
      <c r="O186">
        <v>0.30188679245283018</v>
      </c>
      <c r="P186">
        <v>0.84466019417475713</v>
      </c>
      <c r="Q186">
        <v>0.51428571428571435</v>
      </c>
      <c r="R186">
        <v>0.15625</v>
      </c>
      <c r="S186">
        <v>0.41509433962264153</v>
      </c>
      <c r="T186">
        <v>0.67567567567567566</v>
      </c>
      <c r="U186">
        <v>0.30555555555555558</v>
      </c>
      <c r="V186">
        <v>0.31578947368421051</v>
      </c>
      <c r="W186">
        <v>0.36277876374690099</v>
      </c>
      <c r="X186" t="s">
        <v>47</v>
      </c>
    </row>
    <row r="187" spans="1:24" x14ac:dyDescent="0.25">
      <c r="A187">
        <v>0.27490039840637448</v>
      </c>
      <c r="B187">
        <v>0.2</v>
      </c>
      <c r="C187">
        <f>13/21</f>
        <v>0.61904761904761907</v>
      </c>
      <c r="D187">
        <v>0</v>
      </c>
      <c r="E187">
        <v>1</v>
      </c>
      <c r="F187">
        <v>1</v>
      </c>
      <c r="G187">
        <v>0.5</v>
      </c>
      <c r="H187">
        <v>0</v>
      </c>
      <c r="I187">
        <v>0.5160349854227404</v>
      </c>
      <c r="J187">
        <v>0.71194029850746299</v>
      </c>
      <c r="K187">
        <v>0.57500000000000051</v>
      </c>
      <c r="L187">
        <v>0.80833333333333357</v>
      </c>
      <c r="M187">
        <v>0.64740108611326608</v>
      </c>
      <c r="N187">
        <v>0.2</v>
      </c>
      <c r="O187">
        <v>0.26037735849056604</v>
      </c>
      <c r="P187">
        <v>0.6893203883495147</v>
      </c>
      <c r="Q187">
        <v>0.51428571428571435</v>
      </c>
      <c r="R187">
        <v>3.125E-2</v>
      </c>
      <c r="S187">
        <v>0.71698113207547165</v>
      </c>
      <c r="T187">
        <v>0.51351351351351349</v>
      </c>
      <c r="U187">
        <v>0.1111111111111111</v>
      </c>
      <c r="V187">
        <v>0.15789473684210525</v>
      </c>
      <c r="W187">
        <v>0.41649639262958388</v>
      </c>
      <c r="X187" t="s">
        <v>36</v>
      </c>
    </row>
    <row r="188" spans="1:24" x14ac:dyDescent="0.25">
      <c r="A188">
        <v>0.28685258964143429</v>
      </c>
      <c r="B188">
        <v>0.4</v>
      </c>
      <c r="C188">
        <f>12/21</f>
        <v>0.5714285714285714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0.26530612244897978</v>
      </c>
      <c r="J188">
        <v>0.42686567164179096</v>
      </c>
      <c r="K188">
        <v>0.27500000000000036</v>
      </c>
      <c r="L188">
        <v>0.94166666666666698</v>
      </c>
      <c r="M188">
        <v>0.30721489526764933</v>
      </c>
      <c r="N188">
        <v>0.2</v>
      </c>
      <c r="O188">
        <v>0.1169811320754717</v>
      </c>
      <c r="P188">
        <v>0.1359223300970871</v>
      </c>
      <c r="Q188">
        <v>0.45714285714285713</v>
      </c>
      <c r="R188">
        <v>0.125</v>
      </c>
      <c r="S188">
        <v>8.8050314465408799E-2</v>
      </c>
      <c r="T188">
        <v>0.35135135135135137</v>
      </c>
      <c r="U188">
        <v>0.5</v>
      </c>
      <c r="V188">
        <v>0.55263157894736847</v>
      </c>
      <c r="W188">
        <v>0.15106291800270885</v>
      </c>
      <c r="X188" t="s">
        <v>64</v>
      </c>
    </row>
    <row r="189" spans="1:24" x14ac:dyDescent="0.25">
      <c r="A189">
        <v>0.2908366533864542</v>
      </c>
      <c r="B189">
        <v>0.4</v>
      </c>
      <c r="C189">
        <f>9/21</f>
        <v>0.42857142857142855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0.28862973760932953</v>
      </c>
      <c r="J189">
        <v>0.23880597014925373</v>
      </c>
      <c r="K189">
        <v>0.3000000000000001</v>
      </c>
      <c r="L189">
        <v>0.875</v>
      </c>
      <c r="M189">
        <v>0.20791311093871218</v>
      </c>
      <c r="N189">
        <v>0.2</v>
      </c>
      <c r="O189">
        <v>0.1169811320754717</v>
      </c>
      <c r="P189">
        <v>9.7087378640774644E-3</v>
      </c>
      <c r="Q189">
        <v>0.63809523809523816</v>
      </c>
      <c r="R189">
        <v>0.13749999999999996</v>
      </c>
      <c r="S189">
        <v>0.1761006289308176</v>
      </c>
      <c r="T189">
        <v>1</v>
      </c>
      <c r="U189">
        <v>0.47222222222222221</v>
      </c>
      <c r="V189">
        <v>0.47368421052631576</v>
      </c>
      <c r="W189">
        <v>0.15937977471267659</v>
      </c>
      <c r="X189" t="s">
        <v>64</v>
      </c>
    </row>
    <row r="190" spans="1:24" x14ac:dyDescent="0.25">
      <c r="A190">
        <v>0.30278884462151395</v>
      </c>
      <c r="B190">
        <v>0.4</v>
      </c>
      <c r="C190">
        <f>12/21</f>
        <v>0.5714285714285714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0.26530612244897978</v>
      </c>
      <c r="J190">
        <v>0.42686567164179096</v>
      </c>
      <c r="K190">
        <v>0.27500000000000036</v>
      </c>
      <c r="L190">
        <v>0.94166666666666698</v>
      </c>
      <c r="M190">
        <v>0.31109387121799847</v>
      </c>
      <c r="N190">
        <v>0.2</v>
      </c>
      <c r="O190">
        <v>0.1169811320754717</v>
      </c>
      <c r="P190">
        <v>0.1359223300970871</v>
      </c>
      <c r="Q190">
        <v>0.45714285714285713</v>
      </c>
      <c r="R190">
        <v>0.125</v>
      </c>
      <c r="S190">
        <v>8.8050314465408799E-2</v>
      </c>
      <c r="T190">
        <v>0.35135135135135137</v>
      </c>
      <c r="U190">
        <v>0.3888888888888889</v>
      </c>
      <c r="V190">
        <v>0.42105263157894735</v>
      </c>
      <c r="W190">
        <v>0.17268233332304939</v>
      </c>
      <c r="X190" t="s">
        <v>66</v>
      </c>
    </row>
    <row r="191" spans="1:24" x14ac:dyDescent="0.25">
      <c r="A191">
        <v>0.31872509960159362</v>
      </c>
      <c r="B191">
        <v>0.4</v>
      </c>
      <c r="C191">
        <f>11/21</f>
        <v>0.52380952380952384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0.30029154518950463</v>
      </c>
      <c r="J191">
        <v>0.48507462686567165</v>
      </c>
      <c r="K191">
        <v>0.42500000000000071</v>
      </c>
      <c r="L191">
        <v>0.59166666666666679</v>
      </c>
      <c r="M191">
        <v>0.36152055857253684</v>
      </c>
      <c r="N191">
        <v>0.2</v>
      </c>
      <c r="O191">
        <v>0.17735849056603772</v>
      </c>
      <c r="P191">
        <v>0.6893203883495147</v>
      </c>
      <c r="Q191">
        <v>0.27142857142857157</v>
      </c>
      <c r="R191">
        <v>0.125</v>
      </c>
      <c r="S191">
        <v>0.21383647798742139</v>
      </c>
      <c r="T191">
        <v>0.35135135135135137</v>
      </c>
      <c r="U191">
        <v>0.27777777777777779</v>
      </c>
      <c r="V191">
        <v>0.34210526315789475</v>
      </c>
      <c r="W191">
        <v>0.17521930552900772</v>
      </c>
      <c r="X191" t="s">
        <v>57</v>
      </c>
    </row>
    <row r="192" spans="1:24" x14ac:dyDescent="0.25">
      <c r="A192">
        <v>0.31872509960159362</v>
      </c>
      <c r="B192">
        <v>0.4</v>
      </c>
      <c r="C192">
        <f>11/21</f>
        <v>0.52380952380952384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0.30029154518950463</v>
      </c>
      <c r="J192">
        <v>0.48507462686567165</v>
      </c>
      <c r="K192">
        <v>0.42500000000000071</v>
      </c>
      <c r="L192">
        <v>0.59166666666666679</v>
      </c>
      <c r="M192">
        <v>0.45073700543056633</v>
      </c>
      <c r="N192">
        <v>0.2</v>
      </c>
      <c r="O192">
        <v>0.17735849056603772</v>
      </c>
      <c r="P192">
        <v>0.6893203883495147</v>
      </c>
      <c r="Q192">
        <v>0.27142857142857157</v>
      </c>
      <c r="R192">
        <v>4.3750000000000011E-2</v>
      </c>
      <c r="S192">
        <v>0.39622641509433965</v>
      </c>
      <c r="T192">
        <v>0.35135135135135137</v>
      </c>
      <c r="U192">
        <v>0.27777777777777779</v>
      </c>
      <c r="V192">
        <v>0.18421052631578946</v>
      </c>
      <c r="W192">
        <v>0.2564244767475522</v>
      </c>
      <c r="X192" s="1" t="s">
        <v>43</v>
      </c>
    </row>
    <row r="193" spans="1:24" x14ac:dyDescent="0.25">
      <c r="A193">
        <v>0.33466135458167329</v>
      </c>
      <c r="B193">
        <v>0.4</v>
      </c>
      <c r="C193">
        <f>11/21</f>
        <v>0.52380952380952384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0.30320699708454818</v>
      </c>
      <c r="J193">
        <v>0.48358208955223891</v>
      </c>
      <c r="K193">
        <v>0.42500000000000071</v>
      </c>
      <c r="L193">
        <v>0.43333333333333357</v>
      </c>
      <c r="M193">
        <v>0.31109387121799847</v>
      </c>
      <c r="N193">
        <v>0.2</v>
      </c>
      <c r="O193">
        <v>0.17735849056603772</v>
      </c>
      <c r="P193">
        <v>0.6893203883495147</v>
      </c>
      <c r="Q193">
        <v>0.27142857142857157</v>
      </c>
      <c r="R193">
        <v>0.125</v>
      </c>
      <c r="S193">
        <v>0.21383647798742139</v>
      </c>
      <c r="T193">
        <v>0.35135135135135137</v>
      </c>
      <c r="U193">
        <v>0.41666666666666669</v>
      </c>
      <c r="V193">
        <v>0.42105263157894735</v>
      </c>
      <c r="W193">
        <v>0.16308596019616353</v>
      </c>
      <c r="X193" t="s">
        <v>66</v>
      </c>
    </row>
    <row r="194" spans="1:24" x14ac:dyDescent="0.25">
      <c r="A194">
        <v>0.33466135458167329</v>
      </c>
      <c r="B194">
        <v>0.4</v>
      </c>
      <c r="C194">
        <f>11/21</f>
        <v>0.52380952380952384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0.30320699708454818</v>
      </c>
      <c r="J194">
        <v>0.48358208955223891</v>
      </c>
      <c r="K194">
        <v>0.42500000000000071</v>
      </c>
      <c r="L194">
        <v>0.43333333333333357</v>
      </c>
      <c r="M194">
        <v>0.37509697439875872</v>
      </c>
      <c r="N194">
        <v>0.2</v>
      </c>
      <c r="O194">
        <v>0.17735849056603772</v>
      </c>
      <c r="P194">
        <v>0.6893203883495147</v>
      </c>
      <c r="Q194">
        <v>0.27142857142857157</v>
      </c>
      <c r="R194">
        <v>0.125</v>
      </c>
      <c r="S194">
        <v>0.28930817610062892</v>
      </c>
      <c r="T194">
        <v>0.56756756756756754</v>
      </c>
      <c r="U194">
        <v>0.33333333333333331</v>
      </c>
      <c r="V194">
        <v>0.39473684210526316</v>
      </c>
      <c r="W194">
        <v>0.223421777442216</v>
      </c>
      <c r="X194" t="s">
        <v>58</v>
      </c>
    </row>
    <row r="195" spans="1:24" x14ac:dyDescent="0.25">
      <c r="A195">
        <v>0.34262948207171312</v>
      </c>
      <c r="B195">
        <v>0.4</v>
      </c>
      <c r="C195">
        <f>12/21</f>
        <v>0.5714285714285714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0.26530612244897978</v>
      </c>
      <c r="J195">
        <v>0.42686567164179096</v>
      </c>
      <c r="K195">
        <v>0.27500000000000036</v>
      </c>
      <c r="L195">
        <v>0.94166666666666698</v>
      </c>
      <c r="M195">
        <v>0.62916989914662524</v>
      </c>
      <c r="N195">
        <v>0.2</v>
      </c>
      <c r="O195">
        <v>0.1169811320754717</v>
      </c>
      <c r="P195">
        <v>0.1359223300970871</v>
      </c>
      <c r="Q195">
        <v>0.45714285714285713</v>
      </c>
      <c r="R195">
        <v>0.125</v>
      </c>
      <c r="S195">
        <v>8.8050314465408799E-2</v>
      </c>
      <c r="T195">
        <v>0.35135135135135137</v>
      </c>
      <c r="U195">
        <v>0.3888888888888889</v>
      </c>
      <c r="V195">
        <v>0.42105263157894735</v>
      </c>
      <c r="W195">
        <v>0.19209568585560011</v>
      </c>
      <c r="X195" t="s">
        <v>57</v>
      </c>
    </row>
    <row r="196" spans="1:24" x14ac:dyDescent="0.25">
      <c r="A196">
        <v>0.35059760956175301</v>
      </c>
      <c r="B196">
        <v>0.2</v>
      </c>
      <c r="C196">
        <f>20/21</f>
        <v>0.95238095238095233</v>
      </c>
      <c r="D196">
        <v>1</v>
      </c>
      <c r="E196">
        <v>1</v>
      </c>
      <c r="F196">
        <v>1</v>
      </c>
      <c r="G196">
        <v>0.5</v>
      </c>
      <c r="H196">
        <v>0</v>
      </c>
      <c r="I196">
        <v>0.68221574344023317</v>
      </c>
      <c r="J196">
        <v>0.74328358208955236</v>
      </c>
      <c r="K196">
        <v>0.83333333333333337</v>
      </c>
      <c r="L196">
        <v>0.90833333333333377</v>
      </c>
      <c r="M196">
        <v>0.87742435996896817</v>
      </c>
      <c r="N196">
        <v>0.3</v>
      </c>
      <c r="O196">
        <v>0.46037735849056605</v>
      </c>
      <c r="P196">
        <v>0.65048543689320393</v>
      </c>
      <c r="Q196">
        <v>0.74761904761904774</v>
      </c>
      <c r="R196">
        <v>0.90625</v>
      </c>
      <c r="S196">
        <v>0.47169811320754718</v>
      </c>
      <c r="T196">
        <v>0.10810810810810811</v>
      </c>
      <c r="U196">
        <v>0.25</v>
      </c>
      <c r="V196">
        <v>0.23684210526315788</v>
      </c>
      <c r="W196">
        <v>0.62161611063828437</v>
      </c>
      <c r="X196" t="s">
        <v>40</v>
      </c>
    </row>
    <row r="197" spans="1:24" x14ac:dyDescent="0.25">
      <c r="A197">
        <v>0.39043824701195218</v>
      </c>
      <c r="B197">
        <v>0.6</v>
      </c>
      <c r="C197">
        <f>8/21</f>
        <v>0.38095238095238093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0.2303206997084549</v>
      </c>
      <c r="J197">
        <v>0.43432835820895516</v>
      </c>
      <c r="K197">
        <v>0.29166666666666669</v>
      </c>
      <c r="L197">
        <v>0.47500000000000026</v>
      </c>
      <c r="M197">
        <v>0.21295577967416601</v>
      </c>
      <c r="N197">
        <v>0.2</v>
      </c>
      <c r="O197">
        <v>0.13584905660377358</v>
      </c>
      <c r="P197">
        <v>0.23300970873786389</v>
      </c>
      <c r="Q197">
        <v>0.580952380952381</v>
      </c>
      <c r="R197">
        <v>0.15000000000000002</v>
      </c>
      <c r="S197">
        <v>0.13207547169811321</v>
      </c>
      <c r="T197">
        <v>0.56756756756756754</v>
      </c>
      <c r="U197">
        <v>0.5</v>
      </c>
      <c r="V197">
        <v>0.55263157894736847</v>
      </c>
      <c r="W197">
        <v>0.17491045673871716</v>
      </c>
      <c r="X197" t="s">
        <v>66</v>
      </c>
    </row>
    <row r="198" spans="1:24" x14ac:dyDescent="0.25">
      <c r="A198">
        <v>0.39043824701195218</v>
      </c>
      <c r="B198">
        <v>0.6</v>
      </c>
      <c r="C198">
        <f>8/21</f>
        <v>0.38095238095238093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0.2303206997084549</v>
      </c>
      <c r="J198">
        <v>0.43432835820895516</v>
      </c>
      <c r="K198">
        <v>0.29166666666666669</v>
      </c>
      <c r="L198">
        <v>0.47500000000000026</v>
      </c>
      <c r="M198">
        <v>0.20791311093871218</v>
      </c>
      <c r="N198">
        <v>0.2</v>
      </c>
      <c r="O198">
        <v>0.13584905660377358</v>
      </c>
      <c r="P198">
        <v>0.23300970873786389</v>
      </c>
      <c r="Q198">
        <v>0.580952380952381</v>
      </c>
      <c r="R198">
        <v>0.15000000000000002</v>
      </c>
      <c r="S198">
        <v>0.13207547169811321</v>
      </c>
      <c r="T198">
        <v>0.56756756756756754</v>
      </c>
      <c r="U198">
        <v>0.5</v>
      </c>
      <c r="V198">
        <v>0.55263157894736847</v>
      </c>
      <c r="W198">
        <v>0.16057104861808311</v>
      </c>
      <c r="X198" t="s">
        <v>66</v>
      </c>
    </row>
    <row r="199" spans="1:24" x14ac:dyDescent="0.25">
      <c r="A199">
        <v>0.41035856573705182</v>
      </c>
      <c r="B199">
        <v>0.4</v>
      </c>
      <c r="C199">
        <f>8/21</f>
        <v>0.38095238095238093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0.40233236151603519</v>
      </c>
      <c r="J199">
        <v>0.64925373134328357</v>
      </c>
      <c r="K199">
        <v>0.51666666666666694</v>
      </c>
      <c r="L199">
        <v>0.69166666666666698</v>
      </c>
      <c r="M199">
        <v>0.70131885182311871</v>
      </c>
      <c r="N199">
        <v>0.4</v>
      </c>
      <c r="O199">
        <v>0.45283018867924529</v>
      </c>
      <c r="P199">
        <v>0.50485436893203894</v>
      </c>
      <c r="Q199">
        <v>0.57142857142857151</v>
      </c>
      <c r="R199">
        <v>0.125</v>
      </c>
      <c r="S199">
        <v>0.65408805031446537</v>
      </c>
      <c r="T199">
        <v>0.56756756756756754</v>
      </c>
      <c r="U199">
        <v>0.1111111111111111</v>
      </c>
      <c r="V199">
        <v>0.15789473684210525</v>
      </c>
      <c r="W199">
        <v>0.31609847515726774</v>
      </c>
      <c r="X199" s="1" t="s">
        <v>46</v>
      </c>
    </row>
    <row r="200" spans="1:24" x14ac:dyDescent="0.25">
      <c r="A200">
        <v>0.41832669322709165</v>
      </c>
      <c r="B200">
        <v>0.2</v>
      </c>
      <c r="C200">
        <f>10/21</f>
        <v>0.47619047619047616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0.48688046647230315</v>
      </c>
      <c r="J200">
        <v>0.5</v>
      </c>
      <c r="K200">
        <v>0.35833333333333311</v>
      </c>
      <c r="L200">
        <v>1</v>
      </c>
      <c r="M200">
        <v>0.40612878200155161</v>
      </c>
      <c r="N200">
        <v>0.2</v>
      </c>
      <c r="O200">
        <v>0.23018867924528302</v>
      </c>
      <c r="P200">
        <v>0.41747572815533962</v>
      </c>
      <c r="Q200">
        <v>0.66190476190476188</v>
      </c>
      <c r="R200">
        <v>9.375E-2</v>
      </c>
      <c r="S200">
        <v>0.25157232704402516</v>
      </c>
      <c r="T200">
        <v>0.45945945945945948</v>
      </c>
      <c r="U200">
        <v>0.30555555555555558</v>
      </c>
      <c r="V200">
        <v>0.36842105263157893</v>
      </c>
      <c r="W200">
        <v>0.19525035564213961</v>
      </c>
      <c r="X200" t="s">
        <v>57</v>
      </c>
    </row>
    <row r="201" spans="1:24" x14ac:dyDescent="0.25">
      <c r="A201">
        <v>0.27490039840637448</v>
      </c>
      <c r="B201">
        <v>0.4</v>
      </c>
      <c r="C201">
        <f>1/21</f>
        <v>4.7619047619047616E-2</v>
      </c>
      <c r="D201">
        <v>0</v>
      </c>
      <c r="E201">
        <v>0</v>
      </c>
      <c r="F201">
        <v>1</v>
      </c>
      <c r="G201">
        <v>0.5</v>
      </c>
      <c r="H201">
        <v>0</v>
      </c>
      <c r="I201">
        <v>0.80466472303206993</v>
      </c>
      <c r="J201">
        <v>0.86268656716417924</v>
      </c>
      <c r="K201">
        <v>0.67500000000000071</v>
      </c>
      <c r="L201">
        <v>0.90833333333333377</v>
      </c>
      <c r="M201">
        <v>0.67571761055081458</v>
      </c>
      <c r="N201">
        <v>0.2</v>
      </c>
      <c r="O201">
        <v>0.22264150943396227</v>
      </c>
      <c r="P201">
        <v>0.53398058252427172</v>
      </c>
      <c r="Q201">
        <v>0.53333333333333333</v>
      </c>
      <c r="R201">
        <v>8.7500000000000022E-2</v>
      </c>
      <c r="S201">
        <v>0.3081761006289308</v>
      </c>
      <c r="T201">
        <v>0.45945945945945948</v>
      </c>
      <c r="U201">
        <v>0.16666666666666666</v>
      </c>
      <c r="V201">
        <v>0.21052631578947367</v>
      </c>
      <c r="W201">
        <v>0.27288170514446453</v>
      </c>
      <c r="X201" t="s">
        <v>58</v>
      </c>
    </row>
    <row r="202" spans="1:24" x14ac:dyDescent="0.25">
      <c r="A202">
        <v>0.35059760956175301</v>
      </c>
      <c r="B202">
        <v>0.4</v>
      </c>
      <c r="C202">
        <f>1/21</f>
        <v>4.7619047619047616E-2</v>
      </c>
      <c r="D202">
        <v>1</v>
      </c>
      <c r="E202">
        <v>1</v>
      </c>
      <c r="F202">
        <v>1</v>
      </c>
      <c r="G202">
        <v>0.5</v>
      </c>
      <c r="H202">
        <v>0</v>
      </c>
      <c r="I202">
        <v>0.80466472303206993</v>
      </c>
      <c r="J202">
        <v>0.86268656716417924</v>
      </c>
      <c r="K202">
        <v>0.67500000000000071</v>
      </c>
      <c r="L202">
        <v>0.90833333333333377</v>
      </c>
      <c r="M202">
        <v>0.75329712955779671</v>
      </c>
      <c r="N202">
        <v>0.2</v>
      </c>
      <c r="O202">
        <v>0.34339622641509432</v>
      </c>
      <c r="P202">
        <v>0.76699029126213614</v>
      </c>
      <c r="Q202">
        <v>0.69047619047619058</v>
      </c>
      <c r="R202">
        <v>0.875</v>
      </c>
      <c r="S202">
        <v>0.29559748427672955</v>
      </c>
      <c r="T202">
        <v>0</v>
      </c>
      <c r="U202">
        <v>0.33333333333333331</v>
      </c>
      <c r="V202">
        <v>0.23684210526315788</v>
      </c>
      <c r="W202">
        <v>0.30420779673108039</v>
      </c>
      <c r="X202" s="1" t="s">
        <v>43</v>
      </c>
    </row>
    <row r="203" spans="1:24" x14ac:dyDescent="0.25">
      <c r="A203">
        <v>0.27490039840637448</v>
      </c>
      <c r="B203">
        <v>0.4</v>
      </c>
      <c r="C203">
        <f>1/21</f>
        <v>4.7619047619047616E-2</v>
      </c>
      <c r="D203">
        <v>0</v>
      </c>
      <c r="E203">
        <v>0</v>
      </c>
      <c r="F203">
        <v>1</v>
      </c>
      <c r="G203">
        <v>0.5</v>
      </c>
      <c r="H203">
        <v>0</v>
      </c>
      <c r="I203">
        <v>0.80466472303206993</v>
      </c>
      <c r="J203">
        <v>0.86268656716417924</v>
      </c>
      <c r="K203">
        <v>0.67500000000000071</v>
      </c>
      <c r="L203">
        <v>0.74166666666666714</v>
      </c>
      <c r="M203">
        <v>0.69705197827773469</v>
      </c>
      <c r="N203">
        <v>0.2</v>
      </c>
      <c r="O203">
        <v>0.22264150943396227</v>
      </c>
      <c r="P203">
        <v>0.53398058252427172</v>
      </c>
      <c r="Q203">
        <v>5.714285714285719E-2</v>
      </c>
      <c r="R203">
        <v>8.7500000000000022E-2</v>
      </c>
      <c r="S203">
        <v>0.29559748427672955</v>
      </c>
      <c r="T203">
        <v>0.45945945945945948</v>
      </c>
      <c r="U203">
        <v>0.16666666666666666</v>
      </c>
      <c r="V203">
        <v>0.21052631578947367</v>
      </c>
      <c r="W203">
        <v>0.36674967676492271</v>
      </c>
      <c r="X203" s="1" t="s">
        <v>43</v>
      </c>
    </row>
    <row r="204" spans="1:24" x14ac:dyDescent="0.25">
      <c r="A204">
        <v>0.35059760956175301</v>
      </c>
      <c r="B204">
        <v>0.4</v>
      </c>
      <c r="C204">
        <f>1/21</f>
        <v>4.7619047619047616E-2</v>
      </c>
      <c r="D204">
        <v>1</v>
      </c>
      <c r="E204">
        <v>1</v>
      </c>
      <c r="F204">
        <v>1</v>
      </c>
      <c r="G204">
        <v>0.5</v>
      </c>
      <c r="H204">
        <v>0</v>
      </c>
      <c r="I204">
        <v>0.80466472303206993</v>
      </c>
      <c r="J204">
        <v>0.86268656716417924</v>
      </c>
      <c r="K204">
        <v>0.67500000000000071</v>
      </c>
      <c r="L204">
        <v>0.90833333333333377</v>
      </c>
      <c r="M204">
        <v>0.77463149728471681</v>
      </c>
      <c r="N204">
        <v>0.2</v>
      </c>
      <c r="O204">
        <v>0.34339622641509432</v>
      </c>
      <c r="P204">
        <v>0.76699029126213614</v>
      </c>
      <c r="Q204">
        <v>0.69047619047619058</v>
      </c>
      <c r="R204">
        <v>0.875</v>
      </c>
      <c r="S204">
        <v>0.29559748427672955</v>
      </c>
      <c r="T204">
        <v>0</v>
      </c>
      <c r="U204">
        <v>0.33333333333333331</v>
      </c>
      <c r="V204">
        <v>0.23684210526315788</v>
      </c>
      <c r="W204">
        <v>0.37513271535852416</v>
      </c>
      <c r="X204" s="1" t="s">
        <v>46</v>
      </c>
    </row>
    <row r="205" spans="1:24" x14ac:dyDescent="0.25">
      <c r="A205">
        <v>0.41832669322709165</v>
      </c>
      <c r="B205">
        <v>0.4</v>
      </c>
      <c r="C205">
        <f>3/21</f>
        <v>0.14285714285714285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0.27696793002915443</v>
      </c>
      <c r="J205">
        <v>0.60298507462686579</v>
      </c>
      <c r="K205">
        <v>0.51666666666666694</v>
      </c>
      <c r="L205">
        <v>0.61666666666666714</v>
      </c>
      <c r="M205">
        <v>0.42319627618308764</v>
      </c>
      <c r="N205">
        <v>0.2</v>
      </c>
      <c r="O205">
        <v>0.26792452830188679</v>
      </c>
      <c r="P205">
        <v>0.53398058252427172</v>
      </c>
      <c r="Q205">
        <v>0.87142857142857144</v>
      </c>
      <c r="R205">
        <v>0.10624999999999996</v>
      </c>
      <c r="S205">
        <v>0.34312578616352202</v>
      </c>
      <c r="T205" s="3">
        <v>0.76705999999999985</v>
      </c>
      <c r="U205">
        <v>0.27777777777777779</v>
      </c>
      <c r="V205">
        <v>0.39473684210526316</v>
      </c>
      <c r="W205">
        <v>0.20350103046847365</v>
      </c>
      <c r="X205" t="s">
        <v>47</v>
      </c>
    </row>
    <row r="206" spans="1:24" x14ac:dyDescent="0.25">
      <c r="A206">
        <v>0.39043824701195218</v>
      </c>
      <c r="B206">
        <v>0.4</v>
      </c>
      <c r="C206">
        <f>4/21</f>
        <v>0.19047619047619047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0.40233236151603519</v>
      </c>
      <c r="J206">
        <v>0.62686567164179108</v>
      </c>
      <c r="K206">
        <v>0.55000000000000071</v>
      </c>
      <c r="L206">
        <v>0.60833333333333373</v>
      </c>
      <c r="M206">
        <v>0.4169899146625291</v>
      </c>
      <c r="N206">
        <v>0.2</v>
      </c>
      <c r="O206">
        <v>0.1811320754716981</v>
      </c>
      <c r="P206">
        <v>0.27184466019417464</v>
      </c>
      <c r="Q206">
        <v>0.6333333333333333</v>
      </c>
      <c r="R206">
        <v>0.125</v>
      </c>
      <c r="S206">
        <v>0.25157232704402516</v>
      </c>
      <c r="T206">
        <v>0.72972972972972971</v>
      </c>
      <c r="U206">
        <v>0.33333333333333331</v>
      </c>
      <c r="V206">
        <v>0.39473684210526316</v>
      </c>
      <c r="W206">
        <v>0.26957261096277974</v>
      </c>
      <c r="X206" t="s">
        <v>47</v>
      </c>
    </row>
    <row r="207" spans="1:24" x14ac:dyDescent="0.25">
      <c r="A207">
        <v>0.41035856573705182</v>
      </c>
      <c r="B207">
        <v>0.6</v>
      </c>
      <c r="C207">
        <f>19/21</f>
        <v>0.90476190476190477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0.55976676384839641</v>
      </c>
      <c r="J207">
        <v>0.77014925373134324</v>
      </c>
      <c r="K207">
        <v>0.92500000000000071</v>
      </c>
      <c r="L207">
        <v>0.65833333333333377</v>
      </c>
      <c r="M207">
        <v>0.5686578743211792</v>
      </c>
      <c r="N207">
        <v>0.3</v>
      </c>
      <c r="O207">
        <v>0.28301886792452829</v>
      </c>
      <c r="P207">
        <v>0.27184466019417464</v>
      </c>
      <c r="Q207">
        <v>0.6333333333333333</v>
      </c>
      <c r="R207">
        <v>9.375E-2</v>
      </c>
      <c r="S207">
        <v>0.38993710691823902</v>
      </c>
      <c r="T207">
        <v>0.72972972972972971</v>
      </c>
      <c r="U207">
        <v>0.16666666666666666</v>
      </c>
      <c r="V207">
        <v>0.23684210526315788</v>
      </c>
      <c r="W207">
        <v>0.4158345737932469</v>
      </c>
      <c r="X207" t="s">
        <v>47</v>
      </c>
    </row>
    <row r="208" spans="1:24" x14ac:dyDescent="0.25">
      <c r="A208">
        <v>0.41035856573705182</v>
      </c>
      <c r="B208">
        <v>0.2</v>
      </c>
      <c r="C208">
        <f>12/21</f>
        <v>0.5714285714285714</v>
      </c>
      <c r="D208">
        <v>0</v>
      </c>
      <c r="E208">
        <v>0</v>
      </c>
      <c r="F208">
        <v>1</v>
      </c>
      <c r="G208">
        <v>0.5</v>
      </c>
      <c r="H208">
        <v>0</v>
      </c>
      <c r="I208">
        <v>0.52186588921282795</v>
      </c>
      <c r="J208">
        <v>0.69701492537313459</v>
      </c>
      <c r="K208">
        <v>0.51666666666666694</v>
      </c>
      <c r="L208">
        <v>0.52500000000000036</v>
      </c>
      <c r="M208">
        <v>0.64507370054305668</v>
      </c>
      <c r="N208">
        <v>0.4</v>
      </c>
      <c r="O208">
        <v>0.37735849056603776</v>
      </c>
      <c r="P208">
        <v>0.34951456310679607</v>
      </c>
      <c r="Q208">
        <v>0.60952380952380958</v>
      </c>
      <c r="R208">
        <v>0.13749999999999996</v>
      </c>
      <c r="S208">
        <v>0.67924528301886788</v>
      </c>
      <c r="T208">
        <v>0.56756756756756754</v>
      </c>
      <c r="U208">
        <v>0.16666666666666666</v>
      </c>
      <c r="V208">
        <v>0.21052631578947367</v>
      </c>
      <c r="W208">
        <v>0.34590238342030866</v>
      </c>
      <c r="X208" t="s">
        <v>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topLeftCell="A4" workbookViewId="0">
      <selection activeCell="M42" sqref="M42"/>
    </sheetView>
  </sheetViews>
  <sheetFormatPr defaultRowHeight="15" x14ac:dyDescent="0.25"/>
  <cols>
    <col min="1" max="1" width="15.42578125" bestFit="1" customWidth="1"/>
  </cols>
  <sheetData>
    <row r="1" spans="1:2" x14ac:dyDescent="0.25">
      <c r="A1" s="9" t="s">
        <v>99</v>
      </c>
      <c r="B1" s="9"/>
    </row>
    <row r="2" spans="1:2" x14ac:dyDescent="0.25">
      <c r="A2" t="s">
        <v>98</v>
      </c>
      <c r="B2" s="6" t="s">
        <v>97</v>
      </c>
    </row>
    <row r="3" spans="1:2" x14ac:dyDescent="0.25">
      <c r="A3">
        <v>2</v>
      </c>
      <c r="B3" s="6">
        <v>220.5</v>
      </c>
    </row>
    <row r="4" spans="1:2" x14ac:dyDescent="0.25">
      <c r="A4">
        <v>3</v>
      </c>
      <c r="B4" s="7">
        <v>181.1</v>
      </c>
    </row>
    <row r="5" spans="1:2" x14ac:dyDescent="0.25">
      <c r="A5">
        <v>4</v>
      </c>
      <c r="B5" s="7">
        <v>156.5</v>
      </c>
    </row>
    <row r="6" spans="1:2" x14ac:dyDescent="0.25">
      <c r="A6">
        <v>5</v>
      </c>
      <c r="B6" s="7">
        <v>124</v>
      </c>
    </row>
    <row r="7" spans="1:2" x14ac:dyDescent="0.25">
      <c r="A7">
        <v>6</v>
      </c>
      <c r="B7" s="7">
        <v>122</v>
      </c>
    </row>
    <row r="8" spans="1:2" x14ac:dyDescent="0.25">
      <c r="A8">
        <v>7</v>
      </c>
      <c r="B8" s="7">
        <v>110.5</v>
      </c>
    </row>
    <row r="9" spans="1:2" x14ac:dyDescent="0.25">
      <c r="A9">
        <v>8</v>
      </c>
      <c r="B9" s="8">
        <v>103</v>
      </c>
    </row>
    <row r="10" spans="1:2" x14ac:dyDescent="0.25">
      <c r="A10">
        <v>9</v>
      </c>
      <c r="B10" s="8">
        <v>101</v>
      </c>
    </row>
    <row r="11" spans="1:2" x14ac:dyDescent="0.25">
      <c r="A11">
        <v>10</v>
      </c>
      <c r="B11" s="8">
        <v>97.5</v>
      </c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21" spans="1:2" x14ac:dyDescent="0.25">
      <c r="A21" s="9" t="s">
        <v>100</v>
      </c>
      <c r="B21" s="9"/>
    </row>
    <row r="22" spans="1:2" x14ac:dyDescent="0.25">
      <c r="A22" t="s">
        <v>98</v>
      </c>
      <c r="B22" s="6" t="s">
        <v>97</v>
      </c>
    </row>
    <row r="23" spans="1:2" x14ac:dyDescent="0.25">
      <c r="A23">
        <v>2</v>
      </c>
      <c r="B23" s="7">
        <v>616.4</v>
      </c>
    </row>
    <row r="24" spans="1:2" x14ac:dyDescent="0.25">
      <c r="A24">
        <v>3</v>
      </c>
      <c r="B24" s="7">
        <v>540.4</v>
      </c>
    </row>
    <row r="25" spans="1:2" x14ac:dyDescent="0.25">
      <c r="A25">
        <v>4</v>
      </c>
      <c r="B25" s="7">
        <v>474.9</v>
      </c>
    </row>
    <row r="26" spans="1:2" x14ac:dyDescent="0.25">
      <c r="A26">
        <v>5</v>
      </c>
      <c r="B26" s="7">
        <v>463.3</v>
      </c>
    </row>
    <row r="27" spans="1:2" x14ac:dyDescent="0.25">
      <c r="A27">
        <v>6</v>
      </c>
      <c r="B27" s="7">
        <v>444</v>
      </c>
    </row>
    <row r="28" spans="1:2" x14ac:dyDescent="0.25">
      <c r="A28">
        <v>7</v>
      </c>
      <c r="B28" s="8">
        <v>426.5</v>
      </c>
    </row>
    <row r="29" spans="1:2" x14ac:dyDescent="0.25">
      <c r="A29">
        <v>8</v>
      </c>
      <c r="B29" s="8">
        <v>417.7</v>
      </c>
    </row>
    <row r="30" spans="1:2" x14ac:dyDescent="0.25">
      <c r="B30" s="6"/>
    </row>
    <row r="31" spans="1:2" x14ac:dyDescent="0.25">
      <c r="B31" s="6"/>
    </row>
    <row r="32" spans="1:2" x14ac:dyDescent="0.25">
      <c r="B32" s="6"/>
    </row>
    <row r="33" spans="2:2" x14ac:dyDescent="0.25">
      <c r="B33" s="6"/>
    </row>
  </sheetData>
  <mergeCells count="2">
    <mergeCell ref="A1:B1"/>
    <mergeCell ref="A21:B2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14"/>
  <sheetViews>
    <sheetView rightToLeft="1" tabSelected="1" workbookViewId="0">
      <selection activeCell="BD22" sqref="B22:BD28"/>
    </sheetView>
  </sheetViews>
  <sheetFormatPr defaultRowHeight="15" x14ac:dyDescent="0.25"/>
  <cols>
    <col min="1" max="1" width="19" bestFit="1" customWidth="1"/>
  </cols>
  <sheetData>
    <row r="1" spans="1:47" x14ac:dyDescent="0.25">
      <c r="A1" t="s">
        <v>101</v>
      </c>
    </row>
    <row r="3" spans="1:47" x14ac:dyDescent="0.25">
      <c r="B3" t="s">
        <v>103</v>
      </c>
    </row>
    <row r="4" spans="1:47" x14ac:dyDescent="0.25">
      <c r="A4" t="s">
        <v>104</v>
      </c>
      <c r="B4" t="s">
        <v>102</v>
      </c>
      <c r="N4" t="s">
        <v>105</v>
      </c>
      <c r="Y4" t="s">
        <v>106</v>
      </c>
    </row>
    <row r="5" spans="1:47" x14ac:dyDescent="0.25">
      <c r="A5">
        <v>1</v>
      </c>
      <c r="B5">
        <v>2.04867420331815</v>
      </c>
      <c r="M5" t="s">
        <v>104</v>
      </c>
      <c r="N5" t="s">
        <v>102</v>
      </c>
      <c r="X5" t="s">
        <v>104</v>
      </c>
      <c r="Y5" t="s">
        <v>102</v>
      </c>
      <c r="AJ5" t="s">
        <v>107</v>
      </c>
    </row>
    <row r="6" spans="1:47" x14ac:dyDescent="0.25">
      <c r="A6">
        <f>A5+1</f>
        <v>2</v>
      </c>
      <c r="B6">
        <v>2.0116067947454499</v>
      </c>
      <c r="M6">
        <v>1</v>
      </c>
      <c r="N6">
        <v>2.0122131237704401</v>
      </c>
      <c r="X6">
        <v>1</v>
      </c>
      <c r="Y6">
        <v>1.98719675996668</v>
      </c>
      <c r="AI6" t="s">
        <v>104</v>
      </c>
      <c r="AJ6" t="s">
        <v>102</v>
      </c>
      <c r="AU6" t="s">
        <v>112</v>
      </c>
    </row>
    <row r="7" spans="1:47" x14ac:dyDescent="0.25">
      <c r="A7">
        <f t="shared" ref="A7:A70" si="0">A6+1</f>
        <v>3</v>
      </c>
      <c r="B7">
        <v>1.99905225512004</v>
      </c>
      <c r="M7">
        <v>2</v>
      </c>
      <c r="N7">
        <v>1.9848619908191201</v>
      </c>
      <c r="X7">
        <v>2</v>
      </c>
      <c r="Y7">
        <v>1.9838207806874</v>
      </c>
      <c r="AI7">
        <v>1</v>
      </c>
      <c r="AJ7">
        <v>1.9822496211105001</v>
      </c>
      <c r="AT7" t="s">
        <v>104</v>
      </c>
      <c r="AU7" t="s">
        <v>102</v>
      </c>
    </row>
    <row r="8" spans="1:47" x14ac:dyDescent="0.25">
      <c r="A8">
        <f t="shared" si="0"/>
        <v>4</v>
      </c>
      <c r="B8">
        <v>1.9679766146886299</v>
      </c>
      <c r="M8">
        <v>3</v>
      </c>
      <c r="N8">
        <v>1.9718582905572499</v>
      </c>
      <c r="X8">
        <v>3</v>
      </c>
      <c r="Y8">
        <v>1.94779558157319</v>
      </c>
      <c r="AI8">
        <v>2</v>
      </c>
      <c r="AJ8">
        <v>1.97779661624971</v>
      </c>
      <c r="AT8">
        <v>1</v>
      </c>
      <c r="AU8">
        <v>1.97069942375184</v>
      </c>
    </row>
    <row r="9" spans="1:47" x14ac:dyDescent="0.25">
      <c r="A9">
        <f t="shared" si="0"/>
        <v>5</v>
      </c>
      <c r="B9">
        <v>1.96678018358756</v>
      </c>
      <c r="M9">
        <v>4</v>
      </c>
      <c r="N9">
        <v>1.95417618044827</v>
      </c>
      <c r="X9">
        <v>4</v>
      </c>
      <c r="Y9">
        <v>1.94485555473609</v>
      </c>
      <c r="AI9">
        <v>3</v>
      </c>
      <c r="AJ9">
        <v>1.94201135608289</v>
      </c>
      <c r="AT9">
        <v>2</v>
      </c>
      <c r="AU9">
        <v>1.96533845713825</v>
      </c>
    </row>
    <row r="10" spans="1:47" x14ac:dyDescent="0.25">
      <c r="A10">
        <f t="shared" si="0"/>
        <v>6</v>
      </c>
      <c r="B10">
        <v>1.9542190990227499</v>
      </c>
      <c r="M10">
        <v>5</v>
      </c>
      <c r="N10">
        <v>1.9482980973223101</v>
      </c>
      <c r="X10">
        <v>5</v>
      </c>
      <c r="Y10">
        <v>1.9364612827158401</v>
      </c>
      <c r="AI10">
        <v>4</v>
      </c>
      <c r="AJ10">
        <v>1.93190367543476</v>
      </c>
      <c r="AT10">
        <v>3</v>
      </c>
      <c r="AU10">
        <v>1.9386293608523499</v>
      </c>
    </row>
    <row r="11" spans="1:47" x14ac:dyDescent="0.25">
      <c r="A11">
        <f t="shared" si="0"/>
        <v>7</v>
      </c>
      <c r="B11">
        <v>1.9193088416197901</v>
      </c>
      <c r="M11">
        <v>6</v>
      </c>
      <c r="N11">
        <v>1.93939335896649</v>
      </c>
      <c r="X11">
        <v>6</v>
      </c>
      <c r="Y11">
        <v>1.9291370747382699</v>
      </c>
      <c r="AI11">
        <v>5</v>
      </c>
      <c r="AJ11">
        <v>1.9288007277707599</v>
      </c>
      <c r="AT11">
        <v>4</v>
      </c>
      <c r="AU11">
        <v>1.9299232553586101</v>
      </c>
    </row>
    <row r="12" spans="1:47" x14ac:dyDescent="0.25">
      <c r="A12">
        <f t="shared" si="0"/>
        <v>8</v>
      </c>
      <c r="B12">
        <v>1.91832881267994</v>
      </c>
      <c r="M12">
        <v>7</v>
      </c>
      <c r="N12">
        <v>1.90697042684928</v>
      </c>
      <c r="X12">
        <v>7</v>
      </c>
      <c r="Y12">
        <v>1.90600978749129</v>
      </c>
      <c r="AI12">
        <v>6</v>
      </c>
      <c r="AJ12">
        <v>1.9039043312006201</v>
      </c>
      <c r="AT12">
        <v>5</v>
      </c>
      <c r="AU12">
        <v>1.9169397958852701</v>
      </c>
    </row>
    <row r="13" spans="1:47" x14ac:dyDescent="0.25">
      <c r="A13">
        <f t="shared" si="0"/>
        <v>9</v>
      </c>
      <c r="B13">
        <v>1.91483738851202</v>
      </c>
      <c r="M13">
        <v>8</v>
      </c>
      <c r="N13">
        <v>1.90658451551978</v>
      </c>
      <c r="X13">
        <v>8</v>
      </c>
      <c r="Y13">
        <v>1.9056996287147501</v>
      </c>
      <c r="AI13">
        <v>7</v>
      </c>
      <c r="AJ13">
        <v>1.9011958096778301</v>
      </c>
      <c r="AT13">
        <v>6</v>
      </c>
      <c r="AU13">
        <v>1.90104791144395</v>
      </c>
    </row>
    <row r="14" spans="1:47" x14ac:dyDescent="0.25">
      <c r="A14">
        <f t="shared" si="0"/>
        <v>10</v>
      </c>
      <c r="B14">
        <v>1.9120716997412299</v>
      </c>
      <c r="M14">
        <v>9</v>
      </c>
      <c r="N14">
        <v>1.9062109668510001</v>
      </c>
      <c r="X14">
        <v>9</v>
      </c>
      <c r="Y14">
        <v>1.9054963031521399</v>
      </c>
      <c r="AI14">
        <v>8</v>
      </c>
      <c r="AJ14">
        <v>1.8994219218825901</v>
      </c>
      <c r="AT14">
        <v>7</v>
      </c>
      <c r="AU14">
        <v>1.9001609438748099</v>
      </c>
    </row>
    <row r="15" spans="1:47" x14ac:dyDescent="0.25">
      <c r="A15">
        <f t="shared" si="0"/>
        <v>11</v>
      </c>
      <c r="B15">
        <v>1.91022136228437</v>
      </c>
      <c r="M15">
        <v>10</v>
      </c>
      <c r="N15">
        <v>1.9030453420651401</v>
      </c>
      <c r="X15">
        <v>10</v>
      </c>
      <c r="Y15">
        <v>1.90156471165479</v>
      </c>
      <c r="AI15">
        <v>9</v>
      </c>
      <c r="AJ15">
        <v>1.89922551852444</v>
      </c>
      <c r="AT15">
        <v>8</v>
      </c>
      <c r="AU15">
        <v>1.8980739509701099</v>
      </c>
    </row>
    <row r="16" spans="1:47" x14ac:dyDescent="0.25">
      <c r="A16">
        <f t="shared" si="0"/>
        <v>12</v>
      </c>
      <c r="B16">
        <v>1.9099347113470899</v>
      </c>
      <c r="M16">
        <v>11</v>
      </c>
      <c r="N16">
        <v>1.90155023322425</v>
      </c>
      <c r="X16">
        <v>11</v>
      </c>
      <c r="Y16">
        <v>1.9012730613253901</v>
      </c>
      <c r="AI16">
        <v>10</v>
      </c>
      <c r="AJ16">
        <v>1.89419365598787</v>
      </c>
      <c r="AT16">
        <v>9</v>
      </c>
      <c r="AU16">
        <v>1.89615072544785</v>
      </c>
    </row>
    <row r="17" spans="1:47" x14ac:dyDescent="0.25">
      <c r="A17">
        <f t="shared" si="0"/>
        <v>13</v>
      </c>
      <c r="B17">
        <v>1.90387031048016</v>
      </c>
      <c r="M17">
        <v>12</v>
      </c>
      <c r="N17">
        <v>1.8956124552750699</v>
      </c>
      <c r="X17">
        <v>12</v>
      </c>
      <c r="Y17">
        <v>1.89268244391697</v>
      </c>
      <c r="AI17">
        <v>11</v>
      </c>
      <c r="AJ17">
        <v>1.88963629024105</v>
      </c>
      <c r="AT17">
        <v>10</v>
      </c>
      <c r="AU17">
        <v>1.8933319238605</v>
      </c>
    </row>
    <row r="18" spans="1:47" x14ac:dyDescent="0.25">
      <c r="A18">
        <f t="shared" si="0"/>
        <v>14</v>
      </c>
      <c r="B18">
        <v>1.8993126094836501</v>
      </c>
      <c r="M18">
        <v>13</v>
      </c>
      <c r="N18">
        <v>1.87874260402402</v>
      </c>
      <c r="X18">
        <v>13</v>
      </c>
      <c r="Y18">
        <v>1.87125329689614</v>
      </c>
      <c r="AI18">
        <v>12</v>
      </c>
      <c r="AJ18">
        <v>1.8858259721438</v>
      </c>
      <c r="AT18">
        <v>11</v>
      </c>
      <c r="AU18">
        <v>1.88389486998893</v>
      </c>
    </row>
    <row r="19" spans="1:47" x14ac:dyDescent="0.25">
      <c r="A19">
        <f t="shared" si="0"/>
        <v>15</v>
      </c>
      <c r="B19">
        <v>1.89818526371542</v>
      </c>
      <c r="M19">
        <v>14</v>
      </c>
      <c r="N19">
        <v>1.87087571253968</v>
      </c>
      <c r="X19">
        <v>14</v>
      </c>
      <c r="Y19">
        <v>1.8623896057348901</v>
      </c>
      <c r="AI19">
        <v>13</v>
      </c>
      <c r="AJ19">
        <v>1.8684368902442201</v>
      </c>
      <c r="AT19">
        <v>12</v>
      </c>
      <c r="AU19">
        <v>1.8662319646618999</v>
      </c>
    </row>
    <row r="20" spans="1:47" x14ac:dyDescent="0.25">
      <c r="A20">
        <f t="shared" si="0"/>
        <v>16</v>
      </c>
      <c r="B20">
        <v>1.86550492072505</v>
      </c>
      <c r="M20">
        <v>15</v>
      </c>
      <c r="N20">
        <v>1.87083271552613</v>
      </c>
      <c r="X20">
        <v>15</v>
      </c>
      <c r="Y20">
        <v>1.858994095753</v>
      </c>
      <c r="AI20">
        <v>14</v>
      </c>
      <c r="AJ20">
        <v>1.86138855433494</v>
      </c>
      <c r="AT20">
        <v>13</v>
      </c>
      <c r="AU20">
        <v>1.85982422243344</v>
      </c>
    </row>
    <row r="21" spans="1:47" x14ac:dyDescent="0.25">
      <c r="A21">
        <f t="shared" si="0"/>
        <v>17</v>
      </c>
      <c r="B21">
        <v>1.85237967970645</v>
      </c>
      <c r="M21">
        <v>16</v>
      </c>
      <c r="N21">
        <v>1.85335536537074</v>
      </c>
      <c r="X21">
        <v>16</v>
      </c>
      <c r="Y21">
        <v>1.83048465396879</v>
      </c>
      <c r="AI21">
        <v>15</v>
      </c>
      <c r="AJ21">
        <v>1.8574022886889101</v>
      </c>
      <c r="AT21">
        <v>14</v>
      </c>
      <c r="AU21">
        <v>1.8570049630529399</v>
      </c>
    </row>
    <row r="22" spans="1:47" x14ac:dyDescent="0.25">
      <c r="A22">
        <f t="shared" si="0"/>
        <v>18</v>
      </c>
      <c r="B22">
        <v>1.8018378979163501</v>
      </c>
      <c r="M22">
        <v>17</v>
      </c>
      <c r="N22">
        <v>1.84207286612258</v>
      </c>
      <c r="X22">
        <v>17</v>
      </c>
      <c r="Y22">
        <v>1.8224183945624199</v>
      </c>
      <c r="AI22">
        <v>16</v>
      </c>
      <c r="AJ22">
        <v>1.8296753947928599</v>
      </c>
      <c r="AT22">
        <v>15</v>
      </c>
      <c r="AU22">
        <v>1.8513524902698699</v>
      </c>
    </row>
    <row r="23" spans="1:47" x14ac:dyDescent="0.25">
      <c r="A23">
        <f t="shared" si="0"/>
        <v>19</v>
      </c>
      <c r="B23">
        <v>1.7683087590539299</v>
      </c>
      <c r="M23">
        <v>18</v>
      </c>
      <c r="N23">
        <v>1.8002855713337</v>
      </c>
      <c r="X23">
        <v>18</v>
      </c>
      <c r="Y23">
        <v>1.7966053970543701</v>
      </c>
      <c r="AI23">
        <v>17</v>
      </c>
      <c r="AJ23">
        <v>1.82015328947741</v>
      </c>
      <c r="AT23">
        <v>16</v>
      </c>
      <c r="AU23">
        <v>1.82923259551712</v>
      </c>
    </row>
    <row r="24" spans="1:47" x14ac:dyDescent="0.25">
      <c r="A24">
        <f t="shared" si="0"/>
        <v>20</v>
      </c>
      <c r="B24">
        <v>1.67651840131121</v>
      </c>
      <c r="M24">
        <v>19</v>
      </c>
      <c r="N24">
        <v>1.75996395090644</v>
      </c>
      <c r="X24">
        <v>19</v>
      </c>
      <c r="Y24">
        <v>1.7596028816882401</v>
      </c>
      <c r="AI24">
        <v>18</v>
      </c>
      <c r="AJ24">
        <v>1.7949762885566301</v>
      </c>
      <c r="AT24">
        <v>17</v>
      </c>
      <c r="AU24">
        <v>1.81557494928721</v>
      </c>
    </row>
    <row r="25" spans="1:47" x14ac:dyDescent="0.25">
      <c r="A25">
        <f t="shared" si="0"/>
        <v>21</v>
      </c>
      <c r="B25">
        <v>1.67180262716804</v>
      </c>
      <c r="M25">
        <v>20</v>
      </c>
      <c r="N25">
        <v>1.6542703791418401</v>
      </c>
      <c r="X25">
        <v>20</v>
      </c>
      <c r="Y25">
        <v>1.6319361729373101</v>
      </c>
      <c r="AI25">
        <v>19</v>
      </c>
      <c r="AJ25">
        <v>1.7592677909452299</v>
      </c>
      <c r="AT25">
        <v>18</v>
      </c>
      <c r="AU25">
        <v>1.79369667356104</v>
      </c>
    </row>
    <row r="26" spans="1:47" x14ac:dyDescent="0.25">
      <c r="A26">
        <f t="shared" si="0"/>
        <v>22</v>
      </c>
      <c r="B26">
        <v>1.6436595033933099</v>
      </c>
      <c r="M26">
        <v>21</v>
      </c>
      <c r="N26">
        <v>1.6486786588776201</v>
      </c>
      <c r="X26">
        <v>21</v>
      </c>
      <c r="Y26">
        <v>1.6288019767658299</v>
      </c>
      <c r="AI26">
        <v>20</v>
      </c>
      <c r="AJ26">
        <v>1.6302941304856899</v>
      </c>
      <c r="AT26">
        <v>19</v>
      </c>
      <c r="AU26">
        <v>1.7583365820905299</v>
      </c>
    </row>
    <row r="27" spans="1:47" x14ac:dyDescent="0.25">
      <c r="A27">
        <f t="shared" si="0"/>
        <v>23</v>
      </c>
      <c r="B27">
        <v>1.6238802765557201</v>
      </c>
      <c r="M27">
        <v>22</v>
      </c>
      <c r="N27">
        <v>1.63817057740464</v>
      </c>
      <c r="X27">
        <v>22</v>
      </c>
      <c r="Y27">
        <v>1.61891275059619</v>
      </c>
      <c r="AI27">
        <v>21</v>
      </c>
      <c r="AJ27">
        <v>1.6281696341387899</v>
      </c>
      <c r="AT27">
        <v>20</v>
      </c>
      <c r="AU27">
        <v>1.6287135147546099</v>
      </c>
    </row>
    <row r="28" spans="1:47" x14ac:dyDescent="0.25">
      <c r="A28">
        <f t="shared" si="0"/>
        <v>24</v>
      </c>
      <c r="B28">
        <v>1.62238589171173</v>
      </c>
      <c r="M28">
        <v>23</v>
      </c>
      <c r="N28">
        <v>1.6186534965616399</v>
      </c>
      <c r="X28">
        <v>23</v>
      </c>
      <c r="Y28">
        <v>1.6152651822836499</v>
      </c>
      <c r="AI28">
        <v>22</v>
      </c>
      <c r="AJ28">
        <v>1.6126494195968899</v>
      </c>
      <c r="AT28">
        <v>21</v>
      </c>
      <c r="AU28">
        <v>1.61021032695519</v>
      </c>
    </row>
    <row r="29" spans="1:47" x14ac:dyDescent="0.25">
      <c r="A29">
        <f t="shared" si="0"/>
        <v>25</v>
      </c>
      <c r="B29">
        <v>1.61504281669577</v>
      </c>
      <c r="M29">
        <v>24</v>
      </c>
      <c r="N29">
        <v>1.5978883944014599</v>
      </c>
      <c r="X29">
        <v>24</v>
      </c>
      <c r="Y29">
        <v>1.5923547515923</v>
      </c>
      <c r="AI29">
        <v>23</v>
      </c>
      <c r="AJ29">
        <v>1.60639466536978</v>
      </c>
      <c r="AT29">
        <v>22</v>
      </c>
      <c r="AU29">
        <v>1.6046303347325099</v>
      </c>
    </row>
    <row r="30" spans="1:47" x14ac:dyDescent="0.25">
      <c r="A30">
        <f t="shared" si="0"/>
        <v>26</v>
      </c>
      <c r="B30">
        <v>1.61035162560897</v>
      </c>
      <c r="M30">
        <v>25</v>
      </c>
      <c r="N30">
        <v>1.59416959476233</v>
      </c>
      <c r="X30">
        <v>25</v>
      </c>
      <c r="Y30">
        <v>1.58003898525255</v>
      </c>
      <c r="AI30">
        <v>24</v>
      </c>
      <c r="AJ30">
        <v>1.58328657750672</v>
      </c>
      <c r="AT30">
        <v>23</v>
      </c>
      <c r="AU30">
        <v>1.6009761273423999</v>
      </c>
    </row>
    <row r="31" spans="1:47" x14ac:dyDescent="0.25">
      <c r="A31">
        <f t="shared" si="0"/>
        <v>27</v>
      </c>
      <c r="B31">
        <v>1.6040057524981099</v>
      </c>
      <c r="M31">
        <v>26</v>
      </c>
      <c r="N31">
        <v>1.58108985871416</v>
      </c>
      <c r="X31">
        <v>26</v>
      </c>
      <c r="Y31">
        <v>1.5741195668584</v>
      </c>
      <c r="AI31">
        <v>25</v>
      </c>
      <c r="AJ31">
        <v>1.5795231243790799</v>
      </c>
      <c r="AT31">
        <v>24</v>
      </c>
      <c r="AU31">
        <v>1.58288782971078</v>
      </c>
    </row>
    <row r="32" spans="1:47" x14ac:dyDescent="0.25">
      <c r="A32">
        <f t="shared" si="0"/>
        <v>28</v>
      </c>
      <c r="B32">
        <v>1.59882107540947</v>
      </c>
      <c r="M32">
        <v>27</v>
      </c>
      <c r="N32">
        <v>1.57415278874493</v>
      </c>
      <c r="X32">
        <v>27</v>
      </c>
      <c r="Y32">
        <v>1.5703045790232399</v>
      </c>
      <c r="AI32">
        <v>26</v>
      </c>
      <c r="AJ32">
        <v>1.5738758641011401</v>
      </c>
      <c r="AT32">
        <v>25</v>
      </c>
      <c r="AU32">
        <v>1.57571538187002</v>
      </c>
    </row>
    <row r="33" spans="1:47" x14ac:dyDescent="0.25">
      <c r="A33">
        <f t="shared" si="0"/>
        <v>29</v>
      </c>
      <c r="B33">
        <v>1.57478945755765</v>
      </c>
      <c r="M33">
        <v>28</v>
      </c>
      <c r="N33">
        <v>1.5610685214075899</v>
      </c>
      <c r="X33">
        <v>28</v>
      </c>
      <c r="Y33">
        <v>1.56039999196607</v>
      </c>
      <c r="AI33">
        <v>27</v>
      </c>
      <c r="AJ33">
        <v>1.56934213540709</v>
      </c>
      <c r="AT33">
        <v>26</v>
      </c>
      <c r="AU33">
        <v>1.5729750467858199</v>
      </c>
    </row>
    <row r="34" spans="1:47" x14ac:dyDescent="0.25">
      <c r="A34">
        <f t="shared" si="0"/>
        <v>30</v>
      </c>
      <c r="B34">
        <v>1.5691504720085601</v>
      </c>
      <c r="M34">
        <v>29</v>
      </c>
      <c r="N34">
        <v>1.55694585730992</v>
      </c>
      <c r="X34">
        <v>29</v>
      </c>
      <c r="Y34">
        <v>1.5556519744052399</v>
      </c>
      <c r="AI34">
        <v>28</v>
      </c>
      <c r="AJ34">
        <v>1.55533827162746</v>
      </c>
      <c r="AT34">
        <v>27</v>
      </c>
      <c r="AU34">
        <v>1.5651935493576701</v>
      </c>
    </row>
    <row r="35" spans="1:47" x14ac:dyDescent="0.25">
      <c r="A35">
        <f t="shared" si="0"/>
        <v>31</v>
      </c>
      <c r="B35">
        <v>1.5630290880540201</v>
      </c>
      <c r="M35">
        <v>30</v>
      </c>
      <c r="N35">
        <v>1.55589384547717</v>
      </c>
      <c r="X35">
        <v>30</v>
      </c>
      <c r="Y35">
        <v>1.5542389344543599</v>
      </c>
      <c r="AI35">
        <v>29</v>
      </c>
      <c r="AJ35">
        <v>1.55366479808506</v>
      </c>
      <c r="AT35">
        <v>28</v>
      </c>
      <c r="AU35">
        <v>1.54508977352385</v>
      </c>
    </row>
    <row r="36" spans="1:47" x14ac:dyDescent="0.25">
      <c r="A36">
        <f t="shared" si="0"/>
        <v>32</v>
      </c>
      <c r="B36">
        <v>1.5574052314898601</v>
      </c>
      <c r="M36">
        <v>31</v>
      </c>
      <c r="N36">
        <v>1.5406544135338101</v>
      </c>
      <c r="X36">
        <v>31</v>
      </c>
      <c r="Y36">
        <v>1.5300776263363201</v>
      </c>
      <c r="AI36">
        <v>30</v>
      </c>
      <c r="AJ36">
        <v>1.5473115747878801</v>
      </c>
      <c r="AT36">
        <v>29</v>
      </c>
      <c r="AU36">
        <v>1.53863485802946</v>
      </c>
    </row>
    <row r="37" spans="1:47" x14ac:dyDescent="0.25">
      <c r="A37">
        <f t="shared" si="0"/>
        <v>33</v>
      </c>
      <c r="B37">
        <v>1.55006776606184</v>
      </c>
      <c r="M37">
        <v>32</v>
      </c>
      <c r="N37">
        <v>1.5371212499706</v>
      </c>
      <c r="X37">
        <v>32</v>
      </c>
      <c r="Y37">
        <v>1.5296283407903899</v>
      </c>
      <c r="AI37">
        <v>31</v>
      </c>
      <c r="AJ37">
        <v>1.52891453402653</v>
      </c>
      <c r="AT37">
        <v>30</v>
      </c>
      <c r="AU37">
        <v>1.5379152033002299</v>
      </c>
    </row>
    <row r="38" spans="1:47" x14ac:dyDescent="0.25">
      <c r="A38">
        <f t="shared" si="0"/>
        <v>34</v>
      </c>
      <c r="B38">
        <v>1.54105409302259</v>
      </c>
      <c r="M38">
        <v>33</v>
      </c>
      <c r="N38">
        <v>1.53070797268095</v>
      </c>
      <c r="X38">
        <v>33</v>
      </c>
      <c r="Y38">
        <v>1.5290251237313699</v>
      </c>
      <c r="AI38">
        <v>32</v>
      </c>
      <c r="AJ38">
        <v>1.52874725246452</v>
      </c>
      <c r="AT38">
        <v>31</v>
      </c>
      <c r="AU38">
        <v>1.5262968054370301</v>
      </c>
    </row>
    <row r="39" spans="1:47" x14ac:dyDescent="0.25">
      <c r="A39">
        <f t="shared" si="0"/>
        <v>35</v>
      </c>
      <c r="B39">
        <v>1.53272639657474</v>
      </c>
      <c r="M39">
        <v>34</v>
      </c>
      <c r="N39">
        <v>1.53003605457285</v>
      </c>
      <c r="X39">
        <v>34</v>
      </c>
      <c r="Y39">
        <v>1.5282595937043</v>
      </c>
      <c r="AI39">
        <v>33</v>
      </c>
      <c r="AJ39">
        <v>1.5265039521509001</v>
      </c>
      <c r="AT39">
        <v>32</v>
      </c>
      <c r="AU39">
        <v>1.52054913590425</v>
      </c>
    </row>
    <row r="40" spans="1:47" x14ac:dyDescent="0.25">
      <c r="A40">
        <f t="shared" si="0"/>
        <v>36</v>
      </c>
      <c r="B40">
        <v>1.50674104954856</v>
      </c>
      <c r="M40">
        <v>35</v>
      </c>
      <c r="N40">
        <v>1.5285598525972299</v>
      </c>
      <c r="X40">
        <v>35</v>
      </c>
      <c r="Y40">
        <v>1.5270378003132601</v>
      </c>
      <c r="AI40">
        <v>34</v>
      </c>
      <c r="AJ40">
        <v>1.5250355428915401</v>
      </c>
      <c r="AT40">
        <v>33</v>
      </c>
      <c r="AU40">
        <v>1.52054913590425</v>
      </c>
    </row>
    <row r="41" spans="1:47" x14ac:dyDescent="0.25">
      <c r="A41">
        <f t="shared" si="0"/>
        <v>37</v>
      </c>
      <c r="B41">
        <v>1.50445462766381</v>
      </c>
      <c r="M41">
        <v>36</v>
      </c>
      <c r="N41">
        <v>1.49978039915842</v>
      </c>
      <c r="X41">
        <v>36</v>
      </c>
      <c r="Y41">
        <v>1.4995579551045199</v>
      </c>
      <c r="AI41">
        <v>35</v>
      </c>
      <c r="AJ41">
        <v>1.5210909603051099</v>
      </c>
      <c r="AT41">
        <v>34</v>
      </c>
      <c r="AU41">
        <v>1.5151884105861799</v>
      </c>
    </row>
    <row r="42" spans="1:47" x14ac:dyDescent="0.25">
      <c r="A42">
        <f t="shared" si="0"/>
        <v>38</v>
      </c>
      <c r="B42">
        <v>1.4919963728436001</v>
      </c>
      <c r="M42">
        <v>37</v>
      </c>
      <c r="N42">
        <v>1.4919334707013501</v>
      </c>
      <c r="X42">
        <v>37</v>
      </c>
      <c r="Y42">
        <v>1.4902789589091401</v>
      </c>
      <c r="AI42">
        <v>36</v>
      </c>
      <c r="AJ42">
        <v>1.4955130911130301</v>
      </c>
      <c r="AT42">
        <v>35</v>
      </c>
      <c r="AU42">
        <v>1.5053028648523299</v>
      </c>
    </row>
    <row r="43" spans="1:47" x14ac:dyDescent="0.25">
      <c r="A43">
        <f t="shared" si="0"/>
        <v>39</v>
      </c>
      <c r="B43">
        <v>1.4916734966182199</v>
      </c>
      <c r="M43">
        <v>38</v>
      </c>
      <c r="N43">
        <v>1.4729740012818999</v>
      </c>
      <c r="X43">
        <v>38</v>
      </c>
      <c r="Y43">
        <v>1.4599331795011501</v>
      </c>
      <c r="AI43">
        <v>37</v>
      </c>
      <c r="AJ43">
        <v>1.4887876196118399</v>
      </c>
      <c r="AT43">
        <v>36</v>
      </c>
      <c r="AU43">
        <v>1.49238818968697</v>
      </c>
    </row>
    <row r="44" spans="1:47" x14ac:dyDescent="0.25">
      <c r="A44">
        <f t="shared" si="0"/>
        <v>40</v>
      </c>
      <c r="B44">
        <v>1.4909003112216701</v>
      </c>
      <c r="M44">
        <v>39</v>
      </c>
      <c r="N44">
        <v>1.4643197881763099</v>
      </c>
      <c r="X44">
        <v>39</v>
      </c>
      <c r="Y44">
        <v>1.4587265723255101</v>
      </c>
      <c r="AI44">
        <v>38</v>
      </c>
      <c r="AJ44">
        <v>1.4584887767641099</v>
      </c>
      <c r="AT44">
        <v>37</v>
      </c>
      <c r="AU44">
        <v>1.4838485856410799</v>
      </c>
    </row>
    <row r="45" spans="1:47" x14ac:dyDescent="0.25">
      <c r="A45">
        <f t="shared" si="0"/>
        <v>41</v>
      </c>
      <c r="B45">
        <v>1.48871410076997</v>
      </c>
      <c r="M45">
        <v>40</v>
      </c>
      <c r="N45">
        <v>1.4637777405944501</v>
      </c>
      <c r="X45">
        <v>40</v>
      </c>
      <c r="Y45">
        <v>1.4569144538912</v>
      </c>
      <c r="AI45">
        <v>39</v>
      </c>
      <c r="AJ45">
        <v>1.45474106113109</v>
      </c>
      <c r="AT45">
        <v>38</v>
      </c>
      <c r="AU45">
        <v>1.45642803298935</v>
      </c>
    </row>
    <row r="46" spans="1:47" x14ac:dyDescent="0.25">
      <c r="A46">
        <f t="shared" si="0"/>
        <v>42</v>
      </c>
      <c r="B46">
        <v>1.4815829705835699</v>
      </c>
      <c r="M46">
        <v>41</v>
      </c>
      <c r="N46">
        <v>1.4606894561378301</v>
      </c>
      <c r="X46">
        <v>41</v>
      </c>
      <c r="Y46">
        <v>1.4505224738765701</v>
      </c>
      <c r="AI46">
        <v>40</v>
      </c>
      <c r="AJ46">
        <v>1.44805704712842</v>
      </c>
      <c r="AT46">
        <v>39</v>
      </c>
      <c r="AU46">
        <v>1.44916875468786</v>
      </c>
    </row>
    <row r="47" spans="1:47" x14ac:dyDescent="0.25">
      <c r="A47">
        <f t="shared" si="0"/>
        <v>43</v>
      </c>
      <c r="B47">
        <v>1.47863499803304</v>
      </c>
      <c r="M47">
        <v>42</v>
      </c>
      <c r="N47">
        <v>1.4575677132851199</v>
      </c>
      <c r="X47">
        <v>42</v>
      </c>
      <c r="Y47">
        <v>1.44689611605885</v>
      </c>
      <c r="AI47">
        <v>41</v>
      </c>
      <c r="AJ47">
        <v>1.4435269661302801</v>
      </c>
      <c r="AT47">
        <v>40</v>
      </c>
      <c r="AU47">
        <v>1.44716693801729</v>
      </c>
    </row>
    <row r="48" spans="1:47" x14ac:dyDescent="0.25">
      <c r="A48">
        <f t="shared" si="0"/>
        <v>44</v>
      </c>
      <c r="B48">
        <v>1.4786204669409</v>
      </c>
      <c r="M48">
        <v>43</v>
      </c>
      <c r="N48">
        <v>1.4568579659829</v>
      </c>
      <c r="X48">
        <v>43</v>
      </c>
      <c r="Y48">
        <v>1.44568631334387</v>
      </c>
      <c r="AI48">
        <v>42</v>
      </c>
      <c r="AJ48">
        <v>1.44066045916868</v>
      </c>
      <c r="AT48">
        <v>41</v>
      </c>
      <c r="AU48">
        <v>1.4420804991261</v>
      </c>
    </row>
    <row r="49" spans="1:47" x14ac:dyDescent="0.25">
      <c r="A49">
        <f t="shared" si="0"/>
        <v>45</v>
      </c>
      <c r="B49">
        <v>1.4755827888123301</v>
      </c>
      <c r="M49">
        <v>44</v>
      </c>
      <c r="N49">
        <v>1.4510416345261199</v>
      </c>
      <c r="X49">
        <v>44</v>
      </c>
      <c r="Y49">
        <v>1.44066045916868</v>
      </c>
      <c r="AI49">
        <v>43</v>
      </c>
      <c r="AJ49">
        <v>1.43307668896692</v>
      </c>
      <c r="AT49">
        <v>42</v>
      </c>
      <c r="AU49">
        <v>1.43570689688827</v>
      </c>
    </row>
    <row r="50" spans="1:47" x14ac:dyDescent="0.25">
      <c r="A50">
        <f t="shared" si="0"/>
        <v>46</v>
      </c>
      <c r="B50">
        <v>1.4715834773699099</v>
      </c>
      <c r="M50">
        <v>45</v>
      </c>
      <c r="N50">
        <v>1.4498063341067</v>
      </c>
      <c r="X50">
        <v>45</v>
      </c>
      <c r="Y50">
        <v>1.43694736486853</v>
      </c>
      <c r="AI50">
        <v>44</v>
      </c>
      <c r="AJ50">
        <v>1.4307600534118601</v>
      </c>
      <c r="AT50">
        <v>43</v>
      </c>
      <c r="AU50">
        <v>1.4298734950905201</v>
      </c>
    </row>
    <row r="51" spans="1:47" x14ac:dyDescent="0.25">
      <c r="A51">
        <f t="shared" si="0"/>
        <v>47</v>
      </c>
      <c r="B51">
        <v>1.4647021029637599</v>
      </c>
      <c r="M51">
        <v>46</v>
      </c>
      <c r="N51">
        <v>1.44747439624677</v>
      </c>
      <c r="X51">
        <v>46</v>
      </c>
      <c r="Y51">
        <v>1.4367598859538799</v>
      </c>
      <c r="AI51">
        <v>45</v>
      </c>
      <c r="AJ51">
        <v>1.42877618591953</v>
      </c>
      <c r="AT51">
        <v>44</v>
      </c>
      <c r="AU51">
        <v>1.4275806697170901</v>
      </c>
    </row>
    <row r="52" spans="1:47" x14ac:dyDescent="0.25">
      <c r="A52">
        <f t="shared" si="0"/>
        <v>48</v>
      </c>
      <c r="B52">
        <v>1.4553051859267601</v>
      </c>
      <c r="M52">
        <v>47</v>
      </c>
      <c r="N52">
        <v>1.4470730131287799</v>
      </c>
      <c r="X52">
        <v>47</v>
      </c>
      <c r="Y52">
        <v>1.4365638341179301</v>
      </c>
      <c r="AI52">
        <v>46</v>
      </c>
      <c r="AJ52">
        <v>1.4272138393481899</v>
      </c>
      <c r="AT52">
        <v>45</v>
      </c>
      <c r="AU52">
        <v>1.42683054893246</v>
      </c>
    </row>
    <row r="53" spans="1:47" x14ac:dyDescent="0.25">
      <c r="A53">
        <f t="shared" si="0"/>
        <v>49</v>
      </c>
      <c r="B53">
        <v>1.45079897410279</v>
      </c>
      <c r="M53">
        <v>48</v>
      </c>
      <c r="N53">
        <v>1.4437291272166199</v>
      </c>
      <c r="X53">
        <v>48</v>
      </c>
      <c r="Y53">
        <v>1.43558323532919</v>
      </c>
      <c r="AI53">
        <v>47</v>
      </c>
      <c r="AJ53">
        <v>1.4176743110705701</v>
      </c>
      <c r="AT53">
        <v>46</v>
      </c>
      <c r="AU53">
        <v>1.4239388732990601</v>
      </c>
    </row>
    <row r="54" spans="1:47" x14ac:dyDescent="0.25">
      <c r="A54">
        <f t="shared" si="0"/>
        <v>50</v>
      </c>
      <c r="B54">
        <v>1.4498063341067</v>
      </c>
      <c r="M54">
        <v>49</v>
      </c>
      <c r="N54">
        <v>1.4416066184734999</v>
      </c>
      <c r="X54">
        <v>49</v>
      </c>
      <c r="Y54">
        <v>1.4309996673996199</v>
      </c>
      <c r="AI54">
        <v>48</v>
      </c>
      <c r="AJ54">
        <v>1.40625425304072</v>
      </c>
      <c r="AT54">
        <v>47</v>
      </c>
      <c r="AU54">
        <v>1.4156433294900099</v>
      </c>
    </row>
    <row r="55" spans="1:47" x14ac:dyDescent="0.25">
      <c r="A55">
        <f t="shared" si="0"/>
        <v>51</v>
      </c>
      <c r="B55">
        <v>1.4442611072067</v>
      </c>
      <c r="M55">
        <v>50</v>
      </c>
      <c r="N55">
        <v>1.4336090657949001</v>
      </c>
      <c r="X55">
        <v>50</v>
      </c>
      <c r="Y55">
        <v>1.42840076075138</v>
      </c>
      <c r="AI55">
        <v>49</v>
      </c>
      <c r="AJ55">
        <v>1.4061723176648799</v>
      </c>
      <c r="AT55">
        <v>48</v>
      </c>
      <c r="AU55">
        <v>1.39187564946019</v>
      </c>
    </row>
    <row r="56" spans="1:47" x14ac:dyDescent="0.25">
      <c r="A56">
        <f t="shared" si="0"/>
        <v>52</v>
      </c>
      <c r="B56">
        <v>1.4172472425254801</v>
      </c>
      <c r="M56">
        <v>51</v>
      </c>
      <c r="N56">
        <v>1.41263718166043</v>
      </c>
      <c r="X56">
        <v>51</v>
      </c>
      <c r="Y56">
        <v>1.4036655354819001</v>
      </c>
      <c r="AI56">
        <v>50</v>
      </c>
      <c r="AJ56">
        <v>1.3990075107756701</v>
      </c>
      <c r="AT56">
        <v>49</v>
      </c>
      <c r="AU56">
        <v>1.38395677605358</v>
      </c>
    </row>
    <row r="57" spans="1:47" x14ac:dyDescent="0.25">
      <c r="A57">
        <f t="shared" si="0"/>
        <v>53</v>
      </c>
      <c r="B57">
        <v>1.4137372040866101</v>
      </c>
      <c r="M57">
        <v>52</v>
      </c>
      <c r="N57">
        <v>1.40690095127941</v>
      </c>
      <c r="X57">
        <v>52</v>
      </c>
      <c r="Y57">
        <v>1.3981663598758101</v>
      </c>
      <c r="AI57">
        <v>51</v>
      </c>
      <c r="AJ57">
        <v>1.39454102592659</v>
      </c>
      <c r="AT57">
        <v>50</v>
      </c>
      <c r="AU57">
        <v>1.3838022084635599</v>
      </c>
    </row>
    <row r="58" spans="1:47" x14ac:dyDescent="0.25">
      <c r="A58">
        <f t="shared" si="0"/>
        <v>54</v>
      </c>
      <c r="B58">
        <v>1.40833886106457</v>
      </c>
      <c r="M58">
        <v>53</v>
      </c>
      <c r="N58">
        <v>1.3945349662567299</v>
      </c>
      <c r="X58">
        <v>53</v>
      </c>
      <c r="Y58">
        <v>1.3942350843255</v>
      </c>
      <c r="AI58">
        <v>52</v>
      </c>
      <c r="AJ58">
        <v>1.3903743231107599</v>
      </c>
      <c r="AT58">
        <v>51</v>
      </c>
      <c r="AU58">
        <v>1.3808555383860599</v>
      </c>
    </row>
    <row r="59" spans="1:47" x14ac:dyDescent="0.25">
      <c r="A59">
        <f t="shared" si="0"/>
        <v>55</v>
      </c>
      <c r="B59">
        <v>1.3911118550030099</v>
      </c>
      <c r="M59">
        <v>54</v>
      </c>
      <c r="N59">
        <v>1.39059536065075</v>
      </c>
      <c r="X59">
        <v>54</v>
      </c>
      <c r="Y59">
        <v>1.3710357997799001</v>
      </c>
      <c r="AI59">
        <v>53</v>
      </c>
      <c r="AJ59">
        <v>1.38700395786743</v>
      </c>
      <c r="AT59">
        <v>52</v>
      </c>
      <c r="AU59">
        <v>1.37997017444708</v>
      </c>
    </row>
    <row r="60" spans="1:47" x14ac:dyDescent="0.25">
      <c r="A60">
        <f t="shared" si="0"/>
        <v>56</v>
      </c>
      <c r="B60">
        <v>1.3674988259081999</v>
      </c>
      <c r="M60">
        <v>55</v>
      </c>
      <c r="N60">
        <v>1.3599746161744499</v>
      </c>
      <c r="X60">
        <v>55</v>
      </c>
      <c r="Y60">
        <v>1.3594911465480299</v>
      </c>
      <c r="AI60">
        <v>54</v>
      </c>
      <c r="AJ60">
        <v>1.3696417288304401</v>
      </c>
      <c r="AT60">
        <v>53</v>
      </c>
      <c r="AU60">
        <v>1.3785188754726201</v>
      </c>
    </row>
    <row r="61" spans="1:47" x14ac:dyDescent="0.25">
      <c r="A61">
        <f t="shared" si="0"/>
        <v>57</v>
      </c>
      <c r="B61">
        <v>1.3433758396038999</v>
      </c>
      <c r="M61">
        <v>56</v>
      </c>
      <c r="N61">
        <v>1.34674375482098</v>
      </c>
      <c r="X61">
        <v>56</v>
      </c>
      <c r="Y61">
        <v>1.34608100688142</v>
      </c>
      <c r="AI61">
        <v>55</v>
      </c>
      <c r="AJ61">
        <v>1.35871930512737</v>
      </c>
      <c r="AT61">
        <v>54</v>
      </c>
      <c r="AU61">
        <v>1.3617002903155999</v>
      </c>
    </row>
    <row r="62" spans="1:47" x14ac:dyDescent="0.25">
      <c r="A62">
        <f t="shared" si="0"/>
        <v>58</v>
      </c>
      <c r="B62">
        <v>1.3324803846969899</v>
      </c>
      <c r="M62">
        <v>57</v>
      </c>
      <c r="N62">
        <v>1.33534786742624</v>
      </c>
      <c r="X62">
        <v>57</v>
      </c>
      <c r="Y62">
        <v>1.3176711302359601</v>
      </c>
      <c r="AI62">
        <v>56</v>
      </c>
      <c r="AJ62">
        <v>1.34465606211594</v>
      </c>
      <c r="AT62">
        <v>55</v>
      </c>
      <c r="AU62">
        <v>1.3515767627672499</v>
      </c>
    </row>
    <row r="63" spans="1:47" x14ac:dyDescent="0.25">
      <c r="A63">
        <f t="shared" si="0"/>
        <v>59</v>
      </c>
      <c r="B63">
        <v>1.32067939899571</v>
      </c>
      <c r="M63">
        <v>58</v>
      </c>
      <c r="N63">
        <v>1.31154933645939</v>
      </c>
      <c r="X63">
        <v>58</v>
      </c>
      <c r="Y63">
        <v>1.3108835122035301</v>
      </c>
      <c r="AI63">
        <v>57</v>
      </c>
      <c r="AJ63">
        <v>1.3156135886325999</v>
      </c>
      <c r="AT63">
        <v>56</v>
      </c>
      <c r="AU63">
        <v>1.3419474595155301</v>
      </c>
    </row>
    <row r="64" spans="1:47" x14ac:dyDescent="0.25">
      <c r="A64">
        <f t="shared" si="0"/>
        <v>60</v>
      </c>
      <c r="B64">
        <v>1.3142071371548201</v>
      </c>
      <c r="M64">
        <v>59</v>
      </c>
      <c r="N64">
        <v>1.2920855831701401</v>
      </c>
      <c r="X64">
        <v>59</v>
      </c>
      <c r="Y64">
        <v>1.28551560149614</v>
      </c>
      <c r="AI64">
        <v>58</v>
      </c>
      <c r="AJ64">
        <v>1.3048259737288199</v>
      </c>
      <c r="AT64">
        <v>57</v>
      </c>
      <c r="AU64">
        <v>1.3124097470376299</v>
      </c>
    </row>
    <row r="65" spans="1:47" x14ac:dyDescent="0.25">
      <c r="A65">
        <f t="shared" si="0"/>
        <v>61</v>
      </c>
      <c r="B65">
        <v>1.3036629970517299</v>
      </c>
      <c r="M65">
        <v>60</v>
      </c>
      <c r="N65">
        <v>1.2894323781021599</v>
      </c>
      <c r="X65">
        <v>60</v>
      </c>
      <c r="Y65">
        <v>1.28357675515991</v>
      </c>
      <c r="AI65">
        <v>59</v>
      </c>
      <c r="AJ65">
        <v>1.2808533231208401</v>
      </c>
      <c r="AT65">
        <v>58</v>
      </c>
      <c r="AU65">
        <v>1.3011316319400099</v>
      </c>
    </row>
    <row r="66" spans="1:47" x14ac:dyDescent="0.25">
      <c r="A66">
        <f t="shared" si="0"/>
        <v>62</v>
      </c>
      <c r="B66">
        <v>1.29861689903004</v>
      </c>
      <c r="M66">
        <v>61</v>
      </c>
      <c r="N66">
        <v>1.28769459924165</v>
      </c>
      <c r="X66">
        <v>61</v>
      </c>
      <c r="Y66">
        <v>1.28300837877612</v>
      </c>
      <c r="AI66">
        <v>60</v>
      </c>
      <c r="AJ66">
        <v>1.2765744316644201</v>
      </c>
      <c r="AT66">
        <v>59</v>
      </c>
      <c r="AU66">
        <v>1.27668949757679</v>
      </c>
    </row>
    <row r="67" spans="1:47" x14ac:dyDescent="0.25">
      <c r="A67">
        <f t="shared" si="0"/>
        <v>63</v>
      </c>
      <c r="B67">
        <v>1.2972856170040901</v>
      </c>
      <c r="M67">
        <v>62</v>
      </c>
      <c r="N67">
        <v>1.2865161932746201</v>
      </c>
      <c r="X67">
        <v>62</v>
      </c>
      <c r="Y67">
        <v>1.2778036288677601</v>
      </c>
      <c r="AI67">
        <v>61</v>
      </c>
      <c r="AJ67">
        <v>1.2764288415613101</v>
      </c>
      <c r="AT67">
        <v>60</v>
      </c>
      <c r="AU67">
        <v>1.2752609589417201</v>
      </c>
    </row>
    <row r="68" spans="1:47" x14ac:dyDescent="0.25">
      <c r="A68">
        <f t="shared" si="0"/>
        <v>64</v>
      </c>
      <c r="B68">
        <v>1.29680113327951</v>
      </c>
      <c r="M68">
        <v>63</v>
      </c>
      <c r="N68">
        <v>1.28646735061301</v>
      </c>
      <c r="X68">
        <v>63</v>
      </c>
      <c r="Y68">
        <v>1.2747278433947999</v>
      </c>
      <c r="AI68">
        <v>62</v>
      </c>
      <c r="AJ68">
        <v>1.2752311725730201</v>
      </c>
      <c r="AT68">
        <v>61</v>
      </c>
      <c r="AU68">
        <v>1.27405669796987</v>
      </c>
    </row>
    <row r="69" spans="1:47" x14ac:dyDescent="0.25">
      <c r="A69">
        <f t="shared" si="0"/>
        <v>65</v>
      </c>
      <c r="B69">
        <v>1.2954136005565</v>
      </c>
      <c r="M69">
        <v>64</v>
      </c>
      <c r="N69">
        <v>1.27767798578174</v>
      </c>
      <c r="X69">
        <v>64</v>
      </c>
      <c r="Y69">
        <v>1.27310757886991</v>
      </c>
      <c r="AI69">
        <v>63</v>
      </c>
      <c r="AJ69">
        <v>1.2719764171024901</v>
      </c>
      <c r="AT69">
        <v>62</v>
      </c>
      <c r="AU69">
        <v>1.2677640522306399</v>
      </c>
    </row>
    <row r="70" spans="1:47" x14ac:dyDescent="0.25">
      <c r="A70">
        <f t="shared" si="0"/>
        <v>66</v>
      </c>
      <c r="B70">
        <v>1.28988955218254</v>
      </c>
      <c r="M70">
        <v>65</v>
      </c>
      <c r="N70">
        <v>1.27727739206004</v>
      </c>
      <c r="X70">
        <v>65</v>
      </c>
      <c r="Y70">
        <v>1.2722800411009101</v>
      </c>
      <c r="AI70">
        <v>64</v>
      </c>
      <c r="AJ70">
        <v>1.2718028039198299</v>
      </c>
      <c r="AT70">
        <v>63</v>
      </c>
      <c r="AU70">
        <v>1.26220128168799</v>
      </c>
    </row>
    <row r="71" spans="1:47" x14ac:dyDescent="0.25">
      <c r="A71">
        <f t="shared" ref="A71:A134" si="1">A70+1</f>
        <v>67</v>
      </c>
      <c r="B71">
        <v>1.28962412162802</v>
      </c>
      <c r="M71">
        <v>66</v>
      </c>
      <c r="N71">
        <v>1.2772128575558701</v>
      </c>
      <c r="X71">
        <v>66</v>
      </c>
      <c r="Y71">
        <v>1.2702322377252999</v>
      </c>
      <c r="AI71">
        <v>65</v>
      </c>
      <c r="AJ71">
        <v>1.2655565024470801</v>
      </c>
      <c r="AT71">
        <v>64</v>
      </c>
      <c r="AU71">
        <v>1.2603867333599801</v>
      </c>
    </row>
    <row r="72" spans="1:47" x14ac:dyDescent="0.25">
      <c r="A72">
        <f t="shared" si="1"/>
        <v>68</v>
      </c>
      <c r="B72">
        <v>1.28277269618875</v>
      </c>
      <c r="M72">
        <v>67</v>
      </c>
      <c r="N72">
        <v>1.2749826236295301</v>
      </c>
      <c r="X72">
        <v>67</v>
      </c>
      <c r="Y72">
        <v>1.2686369295911599</v>
      </c>
      <c r="AI72">
        <v>66</v>
      </c>
      <c r="AJ72">
        <v>1.2651558481407099</v>
      </c>
      <c r="AT72">
        <v>65</v>
      </c>
      <c r="AU72">
        <v>1.25654729126048</v>
      </c>
    </row>
    <row r="73" spans="1:47" x14ac:dyDescent="0.25">
      <c r="A73">
        <f t="shared" si="1"/>
        <v>69</v>
      </c>
      <c r="B73">
        <v>1.28080005510784</v>
      </c>
      <c r="M73">
        <v>68</v>
      </c>
      <c r="N73">
        <v>1.2654312801993399</v>
      </c>
      <c r="X73">
        <v>68</v>
      </c>
      <c r="Y73">
        <v>1.2637716874920699</v>
      </c>
      <c r="AI73">
        <v>67</v>
      </c>
      <c r="AJ73">
        <v>1.2637774833653499</v>
      </c>
      <c r="AT73">
        <v>66</v>
      </c>
      <c r="AU73">
        <v>1.2466847570085</v>
      </c>
    </row>
    <row r="74" spans="1:47" x14ac:dyDescent="0.25">
      <c r="A74">
        <f t="shared" si="1"/>
        <v>70</v>
      </c>
      <c r="B74">
        <v>1.2800071369270201</v>
      </c>
      <c r="M74">
        <v>69</v>
      </c>
      <c r="N74">
        <v>1.2582221237090701</v>
      </c>
      <c r="X74">
        <v>69</v>
      </c>
      <c r="Y74">
        <v>1.24875797197825</v>
      </c>
      <c r="AI74">
        <v>68</v>
      </c>
      <c r="AJ74">
        <v>1.25160352579358</v>
      </c>
      <c r="AT74">
        <v>67</v>
      </c>
      <c r="AU74">
        <v>1.2442666504511799</v>
      </c>
    </row>
    <row r="75" spans="1:47" x14ac:dyDescent="0.25">
      <c r="A75">
        <f t="shared" si="1"/>
        <v>71</v>
      </c>
      <c r="B75">
        <v>1.27192043580672</v>
      </c>
      <c r="M75">
        <v>70</v>
      </c>
      <c r="N75">
        <v>1.2561132718936101</v>
      </c>
      <c r="X75">
        <v>70</v>
      </c>
      <c r="Y75">
        <v>1.2458773917228101</v>
      </c>
      <c r="AI75">
        <v>69</v>
      </c>
      <c r="AJ75">
        <v>1.24875179619093</v>
      </c>
      <c r="AT75">
        <v>68</v>
      </c>
      <c r="AU75">
        <v>1.2422340743391</v>
      </c>
    </row>
    <row r="76" spans="1:47" x14ac:dyDescent="0.25">
      <c r="A76">
        <f t="shared" si="1"/>
        <v>72</v>
      </c>
      <c r="B76">
        <v>1.27014546422432</v>
      </c>
      <c r="M76">
        <v>71</v>
      </c>
      <c r="N76">
        <v>1.2533873633557799</v>
      </c>
      <c r="X76">
        <v>71</v>
      </c>
      <c r="Y76">
        <v>1.23748981486607</v>
      </c>
      <c r="AI76">
        <v>70</v>
      </c>
      <c r="AJ76">
        <v>1.23653029759731</v>
      </c>
      <c r="AT76">
        <v>69</v>
      </c>
      <c r="AU76">
        <v>1.2302082559980101</v>
      </c>
    </row>
    <row r="77" spans="1:47" x14ac:dyDescent="0.25">
      <c r="A77">
        <f t="shared" si="1"/>
        <v>73</v>
      </c>
      <c r="B77">
        <v>1.2655732180144099</v>
      </c>
      <c r="M77">
        <v>72</v>
      </c>
      <c r="N77">
        <v>1.2504471549325999</v>
      </c>
      <c r="X77">
        <v>72</v>
      </c>
      <c r="Y77">
        <v>1.2331839722915701</v>
      </c>
      <c r="AI77">
        <v>71</v>
      </c>
      <c r="AJ77">
        <v>1.2344019880252599</v>
      </c>
      <c r="AT77">
        <v>70</v>
      </c>
      <c r="AU77">
        <v>1.2284575154392501</v>
      </c>
    </row>
    <row r="78" spans="1:47" x14ac:dyDescent="0.25">
      <c r="A78">
        <f t="shared" si="1"/>
        <v>74</v>
      </c>
      <c r="B78">
        <v>1.2616376287253701</v>
      </c>
      <c r="M78">
        <v>73</v>
      </c>
      <c r="N78">
        <v>1.24820610587948</v>
      </c>
      <c r="X78">
        <v>73</v>
      </c>
      <c r="Y78">
        <v>1.2237607951212901</v>
      </c>
      <c r="AI78">
        <v>72</v>
      </c>
      <c r="AJ78">
        <v>1.2289116866604901</v>
      </c>
      <c r="AT78">
        <v>71</v>
      </c>
      <c r="AU78">
        <v>1.2202360014202001</v>
      </c>
    </row>
    <row r="79" spans="1:47" x14ac:dyDescent="0.25">
      <c r="A79">
        <f t="shared" si="1"/>
        <v>75</v>
      </c>
      <c r="B79">
        <v>1.2483705793559701</v>
      </c>
      <c r="M79">
        <v>74</v>
      </c>
      <c r="N79">
        <v>1.2439650276808401</v>
      </c>
      <c r="X79">
        <v>74</v>
      </c>
      <c r="Y79">
        <v>1.2237543732342899</v>
      </c>
      <c r="AI79">
        <v>73</v>
      </c>
      <c r="AJ79">
        <v>1.2218012897246699</v>
      </c>
      <c r="AT79">
        <v>72</v>
      </c>
      <c r="AU79">
        <v>1.2009000089692601</v>
      </c>
    </row>
    <row r="80" spans="1:47" x14ac:dyDescent="0.25">
      <c r="A80">
        <f t="shared" si="1"/>
        <v>76</v>
      </c>
      <c r="B80">
        <v>1.2316694751994299</v>
      </c>
      <c r="M80">
        <v>75</v>
      </c>
      <c r="N80">
        <v>1.2375248737838001</v>
      </c>
      <c r="X80">
        <v>75</v>
      </c>
      <c r="Y80">
        <v>1.21874438812771</v>
      </c>
      <c r="AI80">
        <v>74</v>
      </c>
      <c r="AJ80">
        <v>1.20413640820015</v>
      </c>
      <c r="AT80">
        <v>73</v>
      </c>
      <c r="AU80">
        <v>1.18805422943429</v>
      </c>
    </row>
    <row r="81" spans="1:47" x14ac:dyDescent="0.25">
      <c r="A81">
        <f t="shared" si="1"/>
        <v>77</v>
      </c>
      <c r="B81">
        <v>1.2265309481588</v>
      </c>
      <c r="M81">
        <v>76</v>
      </c>
      <c r="N81">
        <v>1.2251518845206</v>
      </c>
      <c r="X81">
        <v>76</v>
      </c>
      <c r="Y81">
        <v>1.20833548108942</v>
      </c>
      <c r="AI81">
        <v>75</v>
      </c>
      <c r="AJ81">
        <v>1.2027244365004299</v>
      </c>
      <c r="AT81">
        <v>74</v>
      </c>
      <c r="AU81">
        <v>1.17995996280659</v>
      </c>
    </row>
    <row r="82" spans="1:47" x14ac:dyDescent="0.25">
      <c r="A82">
        <f t="shared" si="1"/>
        <v>78</v>
      </c>
      <c r="B82">
        <v>1.2131947607432201</v>
      </c>
      <c r="M82">
        <v>77</v>
      </c>
      <c r="N82">
        <v>1.2088342075029701</v>
      </c>
      <c r="X82">
        <v>77</v>
      </c>
      <c r="Y82">
        <v>1.20413640820015</v>
      </c>
      <c r="AI82">
        <v>76</v>
      </c>
      <c r="AJ82">
        <v>1.1934071529302399</v>
      </c>
      <c r="AT82">
        <v>75</v>
      </c>
      <c r="AU82">
        <v>1.17611595434182</v>
      </c>
    </row>
    <row r="83" spans="1:47" x14ac:dyDescent="0.25">
      <c r="A83">
        <f t="shared" si="1"/>
        <v>79</v>
      </c>
      <c r="B83">
        <v>1.2116352968901001</v>
      </c>
      <c r="M83">
        <v>78</v>
      </c>
      <c r="N83">
        <v>1.19937496731645</v>
      </c>
      <c r="X83">
        <v>78</v>
      </c>
      <c r="Y83">
        <v>1.19431522936546</v>
      </c>
      <c r="AI83">
        <v>77</v>
      </c>
      <c r="AJ83">
        <v>1.1857909456298601</v>
      </c>
      <c r="AT83">
        <v>76</v>
      </c>
      <c r="AU83">
        <v>1.16893358284928</v>
      </c>
    </row>
    <row r="84" spans="1:47" x14ac:dyDescent="0.25">
      <c r="A84">
        <f t="shared" si="1"/>
        <v>80</v>
      </c>
      <c r="B84">
        <v>1.18176726806078</v>
      </c>
      <c r="M84">
        <v>79</v>
      </c>
      <c r="N84">
        <v>1.1739053855552399</v>
      </c>
      <c r="X84">
        <v>79</v>
      </c>
      <c r="Y84">
        <v>1.1704775394786999</v>
      </c>
      <c r="AI84">
        <v>78</v>
      </c>
      <c r="AJ84">
        <v>1.18556138365758</v>
      </c>
      <c r="AT84">
        <v>77</v>
      </c>
      <c r="AU84">
        <v>1.1592509405938101</v>
      </c>
    </row>
    <row r="85" spans="1:47" x14ac:dyDescent="0.25">
      <c r="A85">
        <f t="shared" si="1"/>
        <v>81</v>
      </c>
      <c r="B85">
        <v>1.17878876400378</v>
      </c>
      <c r="M85">
        <v>80</v>
      </c>
      <c r="N85">
        <v>1.1668456801222</v>
      </c>
      <c r="X85">
        <v>80</v>
      </c>
      <c r="Y85">
        <v>1.16511655134772</v>
      </c>
      <c r="AI85">
        <v>79</v>
      </c>
      <c r="AJ85">
        <v>1.17008383603202</v>
      </c>
      <c r="AT85">
        <v>78</v>
      </c>
      <c r="AU85">
        <v>1.1570410481884801</v>
      </c>
    </row>
    <row r="86" spans="1:47" x14ac:dyDescent="0.25">
      <c r="A86">
        <f t="shared" si="1"/>
        <v>82</v>
      </c>
      <c r="B86">
        <v>1.17616028528582</v>
      </c>
      <c r="M86">
        <v>81</v>
      </c>
      <c r="N86">
        <v>1.1626543950855199</v>
      </c>
      <c r="X86">
        <v>81</v>
      </c>
      <c r="Y86">
        <v>1.1549198608575699</v>
      </c>
      <c r="AI86">
        <v>80</v>
      </c>
      <c r="AJ86">
        <v>1.15278262204024</v>
      </c>
      <c r="AT86">
        <v>79</v>
      </c>
      <c r="AU86">
        <v>1.1548052826445101</v>
      </c>
    </row>
    <row r="87" spans="1:47" x14ac:dyDescent="0.25">
      <c r="A87">
        <f t="shared" si="1"/>
        <v>83</v>
      </c>
      <c r="B87">
        <v>1.1620348344631699</v>
      </c>
      <c r="M87">
        <v>82</v>
      </c>
      <c r="N87">
        <v>1.1542034257365299</v>
      </c>
      <c r="X87">
        <v>82</v>
      </c>
      <c r="Y87">
        <v>1.1493019564293701</v>
      </c>
      <c r="AI87">
        <v>81</v>
      </c>
      <c r="AJ87">
        <v>1.1522826073838901</v>
      </c>
      <c r="AT87">
        <v>80</v>
      </c>
      <c r="AU87">
        <v>1.14778194051529</v>
      </c>
    </row>
    <row r="88" spans="1:47" x14ac:dyDescent="0.25">
      <c r="A88">
        <f t="shared" si="1"/>
        <v>84</v>
      </c>
      <c r="B88">
        <v>1.15913112292401</v>
      </c>
      <c r="M88">
        <v>83</v>
      </c>
      <c r="N88">
        <v>1.1514480950292301</v>
      </c>
      <c r="X88">
        <v>83</v>
      </c>
      <c r="Y88">
        <v>1.1352770854646801</v>
      </c>
      <c r="AI88">
        <v>82</v>
      </c>
      <c r="AJ88">
        <v>1.14284125216941</v>
      </c>
      <c r="AT88">
        <v>81</v>
      </c>
      <c r="AU88">
        <v>1.1401584388496699</v>
      </c>
    </row>
    <row r="89" spans="1:47" x14ac:dyDescent="0.25">
      <c r="A89">
        <f t="shared" si="1"/>
        <v>85</v>
      </c>
      <c r="B89">
        <v>1.1528706196074801</v>
      </c>
      <c r="M89">
        <v>84</v>
      </c>
      <c r="N89">
        <v>1.1467892889790401</v>
      </c>
      <c r="X89">
        <v>84</v>
      </c>
      <c r="Y89">
        <v>1.1271287354025801</v>
      </c>
      <c r="AI89">
        <v>83</v>
      </c>
      <c r="AJ89">
        <v>1.1269103385669399</v>
      </c>
      <c r="AT89">
        <v>82</v>
      </c>
      <c r="AU89">
        <v>1.13595177842439</v>
      </c>
    </row>
    <row r="90" spans="1:47" x14ac:dyDescent="0.25">
      <c r="A90">
        <f t="shared" si="1"/>
        <v>86</v>
      </c>
      <c r="B90">
        <v>1.1447492719763099</v>
      </c>
      <c r="M90">
        <v>85</v>
      </c>
      <c r="N90">
        <v>1.1337846021786</v>
      </c>
      <c r="X90">
        <v>85</v>
      </c>
      <c r="Y90">
        <v>1.1263824245090099</v>
      </c>
      <c r="AB90">
        <v>1.1263824245090099</v>
      </c>
      <c r="AI90">
        <v>84</v>
      </c>
      <c r="AJ90">
        <v>1.12616686493342</v>
      </c>
      <c r="AT90">
        <v>83</v>
      </c>
      <c r="AU90">
        <v>1.1260666480932899</v>
      </c>
    </row>
    <row r="91" spans="1:47" x14ac:dyDescent="0.25">
      <c r="A91">
        <f t="shared" si="1"/>
        <v>87</v>
      </c>
      <c r="B91">
        <v>1.1447492719763099</v>
      </c>
      <c r="M91">
        <v>86</v>
      </c>
      <c r="N91">
        <v>1.1336762753584599</v>
      </c>
      <c r="X91">
        <v>86</v>
      </c>
      <c r="Y91">
        <v>1.11900319253262</v>
      </c>
      <c r="AB91">
        <v>1.11900319253262</v>
      </c>
      <c r="AI91">
        <v>85</v>
      </c>
      <c r="AJ91">
        <v>1.1176057718958901</v>
      </c>
      <c r="AT91">
        <v>84</v>
      </c>
      <c r="AU91">
        <v>1.11900319253262</v>
      </c>
    </row>
    <row r="92" spans="1:47" x14ac:dyDescent="0.25">
      <c r="A92">
        <f t="shared" si="1"/>
        <v>88</v>
      </c>
      <c r="B92">
        <v>1.14398106473712</v>
      </c>
      <c r="M92">
        <v>87</v>
      </c>
      <c r="N92">
        <v>1.12588037078501</v>
      </c>
      <c r="X92">
        <v>87</v>
      </c>
      <c r="Y92">
        <v>1.11116618332239</v>
      </c>
      <c r="AB92">
        <v>1.11116618332239</v>
      </c>
      <c r="AI92">
        <v>86</v>
      </c>
      <c r="AJ92">
        <v>1.11078967055308</v>
      </c>
      <c r="AT92">
        <v>85</v>
      </c>
      <c r="AU92">
        <v>1.11094213610998</v>
      </c>
    </row>
    <row r="93" spans="1:47" x14ac:dyDescent="0.25">
      <c r="A93">
        <f t="shared" si="1"/>
        <v>89</v>
      </c>
      <c r="B93">
        <v>1.1438781583866799</v>
      </c>
      <c r="M93">
        <v>88</v>
      </c>
      <c r="N93">
        <v>1.11164875558844</v>
      </c>
      <c r="X93">
        <v>88</v>
      </c>
      <c r="Y93">
        <v>1.1073559422383099</v>
      </c>
      <c r="AB93">
        <v>1.1073559422383099</v>
      </c>
      <c r="AI93">
        <v>87</v>
      </c>
      <c r="AJ93">
        <v>1.1069584801458701</v>
      </c>
      <c r="AT93">
        <v>86</v>
      </c>
      <c r="AU93">
        <v>1.1085324978364599</v>
      </c>
    </row>
    <row r="94" spans="1:47" x14ac:dyDescent="0.25">
      <c r="A94">
        <f t="shared" si="1"/>
        <v>90</v>
      </c>
      <c r="B94">
        <v>1.12867672071908</v>
      </c>
      <c r="M94">
        <v>89</v>
      </c>
      <c r="N94">
        <v>1.11142602574377</v>
      </c>
      <c r="X94">
        <v>89</v>
      </c>
      <c r="Y94">
        <v>1.10533921612468</v>
      </c>
      <c r="AB94">
        <v>1.10533921612468</v>
      </c>
      <c r="AI94">
        <v>88</v>
      </c>
      <c r="AJ94">
        <v>1.1052389118044501</v>
      </c>
      <c r="AT94">
        <v>87</v>
      </c>
      <c r="AU94">
        <v>1.10302475541622</v>
      </c>
    </row>
    <row r="95" spans="1:47" x14ac:dyDescent="0.25">
      <c r="A95">
        <f t="shared" si="1"/>
        <v>91</v>
      </c>
      <c r="B95">
        <v>1.12041348035156</v>
      </c>
      <c r="M95">
        <v>90</v>
      </c>
      <c r="N95">
        <v>1.1080656202400301</v>
      </c>
      <c r="X95">
        <v>90</v>
      </c>
      <c r="Y95">
        <v>1.10444439615154</v>
      </c>
      <c r="AB95">
        <v>1.10444439615154</v>
      </c>
      <c r="AI95">
        <v>89</v>
      </c>
      <c r="AJ95">
        <v>1.10354779853249</v>
      </c>
      <c r="AT95">
        <v>88</v>
      </c>
      <c r="AU95">
        <v>1.0913609660803001</v>
      </c>
    </row>
    <row r="96" spans="1:47" x14ac:dyDescent="0.25">
      <c r="A96">
        <f t="shared" si="1"/>
        <v>92</v>
      </c>
      <c r="B96">
        <v>1.11911456086071</v>
      </c>
      <c r="M96">
        <v>91</v>
      </c>
      <c r="N96">
        <v>1.1053886318217601</v>
      </c>
      <c r="X96">
        <v>91</v>
      </c>
      <c r="Y96">
        <v>1.0900287028357001</v>
      </c>
      <c r="AB96">
        <v>1.0900287028357001</v>
      </c>
      <c r="AI96">
        <v>90</v>
      </c>
      <c r="AJ96">
        <v>1.09494135430856</v>
      </c>
      <c r="AT96">
        <v>89</v>
      </c>
      <c r="AU96">
        <v>1.08759715830073</v>
      </c>
    </row>
    <row r="97" spans="1:47" x14ac:dyDescent="0.25">
      <c r="A97">
        <f t="shared" si="1"/>
        <v>93</v>
      </c>
      <c r="B97">
        <v>1.11637039685808</v>
      </c>
      <c r="M97">
        <v>92</v>
      </c>
      <c r="N97">
        <v>1.09450561549461</v>
      </c>
      <c r="X97">
        <v>92</v>
      </c>
      <c r="Y97">
        <v>1.08558131566173</v>
      </c>
      <c r="AB97">
        <v>1.08558131566173</v>
      </c>
      <c r="AI97">
        <v>91</v>
      </c>
      <c r="AJ97">
        <v>1.0827671766968801</v>
      </c>
      <c r="AT97">
        <v>90</v>
      </c>
      <c r="AU97">
        <v>1.0787571167096099</v>
      </c>
    </row>
    <row r="98" spans="1:47" x14ac:dyDescent="0.25">
      <c r="A98">
        <f t="shared" si="1"/>
        <v>94</v>
      </c>
      <c r="B98">
        <v>1.11006758484046</v>
      </c>
      <c r="M98">
        <v>93</v>
      </c>
      <c r="N98">
        <v>1.08515476691351</v>
      </c>
      <c r="X98">
        <v>93</v>
      </c>
      <c r="Y98">
        <v>1.0843402556189401</v>
      </c>
      <c r="AB98">
        <v>1.0843402556189401</v>
      </c>
      <c r="AI98">
        <v>92</v>
      </c>
      <c r="AJ98">
        <v>1.0808427045601601</v>
      </c>
      <c r="AT98">
        <v>91</v>
      </c>
      <c r="AU98">
        <v>1.0785215805097199</v>
      </c>
    </row>
    <row r="99" spans="1:47" x14ac:dyDescent="0.25">
      <c r="A99">
        <f t="shared" si="1"/>
        <v>95</v>
      </c>
      <c r="B99">
        <v>1.1075539195361499</v>
      </c>
      <c r="M99">
        <v>94</v>
      </c>
      <c r="N99">
        <v>1.08444202086181</v>
      </c>
      <c r="X99">
        <v>94</v>
      </c>
      <c r="Y99">
        <v>1.0833768487815001</v>
      </c>
      <c r="AB99">
        <v>1.0833768487815001</v>
      </c>
      <c r="AI99">
        <v>93</v>
      </c>
      <c r="AJ99">
        <v>1.0787665009420899</v>
      </c>
      <c r="AT99">
        <v>92</v>
      </c>
      <c r="AU99">
        <v>1.07708831886723</v>
      </c>
    </row>
    <row r="100" spans="1:47" x14ac:dyDescent="0.25">
      <c r="A100">
        <f t="shared" si="1"/>
        <v>96</v>
      </c>
      <c r="B100">
        <v>1.1058319151879401</v>
      </c>
      <c r="M100">
        <v>95</v>
      </c>
      <c r="N100">
        <v>1.08438788996433</v>
      </c>
      <c r="X100">
        <v>95</v>
      </c>
      <c r="Y100">
        <v>1.08204176784418</v>
      </c>
      <c r="AB100">
        <v>1.08204176784418</v>
      </c>
      <c r="AI100">
        <v>94</v>
      </c>
      <c r="AJ100">
        <v>1.07652232733637</v>
      </c>
      <c r="AT100">
        <v>93</v>
      </c>
      <c r="AU100">
        <v>1.0697622976425201</v>
      </c>
    </row>
    <row r="101" spans="1:47" x14ac:dyDescent="0.25">
      <c r="A101">
        <f t="shared" si="1"/>
        <v>97</v>
      </c>
      <c r="B101">
        <v>1.1006555801207301</v>
      </c>
      <c r="M101">
        <v>96</v>
      </c>
      <c r="N101">
        <v>1.0841703012242001</v>
      </c>
      <c r="X101">
        <v>96</v>
      </c>
      <c r="Y101">
        <v>1.0767967750262</v>
      </c>
      <c r="AB101">
        <v>1.0767967750262</v>
      </c>
      <c r="AI101">
        <v>95</v>
      </c>
      <c r="AJ101">
        <v>1.07565209423981</v>
      </c>
      <c r="AT101">
        <v>94</v>
      </c>
      <c r="AU101">
        <v>1.0686244492786401</v>
      </c>
    </row>
    <row r="102" spans="1:47" x14ac:dyDescent="0.25">
      <c r="A102">
        <f t="shared" si="1"/>
        <v>98</v>
      </c>
      <c r="B102">
        <v>1.1002883947251301</v>
      </c>
      <c r="M102">
        <v>97</v>
      </c>
      <c r="N102">
        <v>1.0839956969607001</v>
      </c>
      <c r="X102">
        <v>97</v>
      </c>
      <c r="Y102">
        <v>1.0734392187931601</v>
      </c>
      <c r="AB102">
        <v>1.0734392187931601</v>
      </c>
      <c r="AI102">
        <v>96</v>
      </c>
      <c r="AJ102">
        <v>1.07042198620774</v>
      </c>
      <c r="AT102">
        <v>95</v>
      </c>
      <c r="AU102">
        <v>1.06464949739729</v>
      </c>
    </row>
    <row r="103" spans="1:47" x14ac:dyDescent="0.25">
      <c r="A103">
        <f t="shared" si="1"/>
        <v>99</v>
      </c>
      <c r="B103">
        <v>1.0995949789025099</v>
      </c>
      <c r="M103">
        <v>98</v>
      </c>
      <c r="N103">
        <v>1.0788046494705199</v>
      </c>
      <c r="X103">
        <v>98</v>
      </c>
      <c r="Y103">
        <v>1.0731658611025101</v>
      </c>
      <c r="AB103">
        <v>1.0731658611025101</v>
      </c>
      <c r="AI103">
        <v>97</v>
      </c>
      <c r="AJ103">
        <v>1.0692437667093699</v>
      </c>
      <c r="AT103">
        <v>96</v>
      </c>
      <c r="AU103">
        <v>1.0645347233021401</v>
      </c>
    </row>
    <row r="104" spans="1:47" x14ac:dyDescent="0.25">
      <c r="A104">
        <f t="shared" si="1"/>
        <v>100</v>
      </c>
      <c r="B104">
        <v>1.0970171785076199</v>
      </c>
      <c r="M104">
        <v>99</v>
      </c>
      <c r="N104">
        <v>1.07841097986041</v>
      </c>
      <c r="X104">
        <v>99</v>
      </c>
      <c r="Y104">
        <v>1.07267428479993</v>
      </c>
      <c r="AB104">
        <v>1.07267428479993</v>
      </c>
      <c r="AI104">
        <v>98</v>
      </c>
      <c r="AJ104">
        <v>1.0659164721229399</v>
      </c>
      <c r="AT104">
        <v>97</v>
      </c>
      <c r="AU104">
        <v>1.06360871313426</v>
      </c>
    </row>
    <row r="105" spans="1:47" x14ac:dyDescent="0.25">
      <c r="A105">
        <f t="shared" si="1"/>
        <v>101</v>
      </c>
      <c r="B105">
        <v>1.0946316668618501</v>
      </c>
      <c r="M105">
        <v>100</v>
      </c>
      <c r="N105">
        <v>1.07505995113263</v>
      </c>
      <c r="X105">
        <v>100</v>
      </c>
      <c r="Y105">
        <v>1.0711519681930499</v>
      </c>
      <c r="AB105">
        <v>1.0711519681930499</v>
      </c>
      <c r="AI105">
        <v>99</v>
      </c>
      <c r="AJ105">
        <v>1.06546927653634</v>
      </c>
      <c r="AT105">
        <v>98</v>
      </c>
      <c r="AU105">
        <v>1.06137750201058</v>
      </c>
    </row>
    <row r="106" spans="1:47" x14ac:dyDescent="0.25">
      <c r="A106">
        <f t="shared" si="1"/>
        <v>102</v>
      </c>
      <c r="B106">
        <v>1.09444505579986</v>
      </c>
      <c r="M106">
        <v>101</v>
      </c>
      <c r="N106">
        <v>1.07351414489477</v>
      </c>
      <c r="X106">
        <v>101</v>
      </c>
      <c r="Y106">
        <v>1.0705873004377999</v>
      </c>
      <c r="AB106">
        <v>1.0705873004377999</v>
      </c>
      <c r="AI106">
        <v>100</v>
      </c>
      <c r="AJ106">
        <v>1.0648524267363899</v>
      </c>
      <c r="AT106">
        <v>99</v>
      </c>
      <c r="AU106">
        <v>1.06076431026964</v>
      </c>
    </row>
    <row r="107" spans="1:47" x14ac:dyDescent="0.25">
      <c r="A107">
        <f t="shared" si="1"/>
        <v>103</v>
      </c>
      <c r="B107">
        <v>1.0875358555924</v>
      </c>
      <c r="M107">
        <v>102</v>
      </c>
      <c r="N107">
        <v>1.0710387660413001</v>
      </c>
      <c r="X107">
        <v>102</v>
      </c>
      <c r="Y107">
        <v>1.06883550102623</v>
      </c>
      <c r="AB107">
        <v>1.06883550102623</v>
      </c>
      <c r="AI107">
        <v>101</v>
      </c>
      <c r="AJ107">
        <v>1.0604561968083099</v>
      </c>
      <c r="AT107">
        <v>100</v>
      </c>
      <c r="AU107">
        <v>1.05930115277703</v>
      </c>
    </row>
    <row r="108" spans="1:47" x14ac:dyDescent="0.25">
      <c r="A108">
        <f t="shared" si="1"/>
        <v>104</v>
      </c>
      <c r="B108">
        <v>1.0869226856810399</v>
      </c>
      <c r="M108">
        <v>103</v>
      </c>
      <c r="N108">
        <v>1.0695859346177601</v>
      </c>
      <c r="X108">
        <v>103</v>
      </c>
      <c r="Y108">
        <v>1.06654609913109</v>
      </c>
      <c r="AB108">
        <v>1.06654609913109</v>
      </c>
      <c r="AI108">
        <v>102</v>
      </c>
      <c r="AJ108">
        <v>1.0602943746711599</v>
      </c>
      <c r="AT108">
        <v>101</v>
      </c>
      <c r="AU108">
        <v>1.0584759510046</v>
      </c>
    </row>
    <row r="109" spans="1:47" x14ac:dyDescent="0.25">
      <c r="A109">
        <f t="shared" si="1"/>
        <v>105</v>
      </c>
      <c r="B109">
        <v>1.0861600995816401</v>
      </c>
      <c r="M109">
        <v>104</v>
      </c>
      <c r="N109">
        <v>1.06796131728076</v>
      </c>
      <c r="X109">
        <v>104</v>
      </c>
      <c r="Y109">
        <v>1.0649269407215101</v>
      </c>
      <c r="AB109">
        <v>1.0649269407215101</v>
      </c>
      <c r="AI109">
        <v>103</v>
      </c>
      <c r="AJ109">
        <v>1.05958116218364</v>
      </c>
      <c r="AT109">
        <v>102</v>
      </c>
      <c r="AU109">
        <v>1.0574413676135199</v>
      </c>
    </row>
    <row r="110" spans="1:47" x14ac:dyDescent="0.25">
      <c r="A110">
        <f t="shared" si="1"/>
        <v>106</v>
      </c>
      <c r="B110">
        <v>1.0858579827380599</v>
      </c>
      <c r="M110">
        <v>105</v>
      </c>
      <c r="N110">
        <v>1.06746962528579</v>
      </c>
      <c r="X110">
        <v>105</v>
      </c>
      <c r="Y110">
        <v>1.06360871313426</v>
      </c>
      <c r="AB110">
        <v>1.06360871313426</v>
      </c>
      <c r="AI110">
        <v>104</v>
      </c>
      <c r="AJ110">
        <v>1.05930115277703</v>
      </c>
      <c r="AT110">
        <v>103</v>
      </c>
      <c r="AU110">
        <v>1.0548785214613201</v>
      </c>
    </row>
    <row r="111" spans="1:47" x14ac:dyDescent="0.25">
      <c r="A111">
        <f t="shared" si="1"/>
        <v>107</v>
      </c>
      <c r="B111">
        <v>1.0834455538240899</v>
      </c>
      <c r="M111">
        <v>106</v>
      </c>
      <c r="N111">
        <v>1.06508618126074</v>
      </c>
      <c r="X111">
        <v>106</v>
      </c>
      <c r="Y111">
        <v>1.0623771911622499</v>
      </c>
      <c r="AB111">
        <f>SUM(AB90:AB110)/21</f>
        <v>1.0857520432374446</v>
      </c>
      <c r="AI111">
        <v>105</v>
      </c>
      <c r="AJ111">
        <v>1.05916298466932</v>
      </c>
      <c r="AT111">
        <v>104</v>
      </c>
      <c r="AU111">
        <v>1.0547443465626201</v>
      </c>
    </row>
    <row r="112" spans="1:47" x14ac:dyDescent="0.25">
      <c r="A112">
        <f t="shared" si="1"/>
        <v>108</v>
      </c>
      <c r="B112">
        <v>1.0811806060834701</v>
      </c>
      <c r="M112">
        <v>107</v>
      </c>
      <c r="N112">
        <v>1.0647198792430601</v>
      </c>
      <c r="X112">
        <v>107</v>
      </c>
      <c r="Y112">
        <v>1.06164927966369</v>
      </c>
      <c r="AI112">
        <v>106</v>
      </c>
      <c r="AJ112">
        <v>1.0546224551319801</v>
      </c>
      <c r="AT112">
        <v>105</v>
      </c>
      <c r="AU112">
        <v>1.05309837129166</v>
      </c>
    </row>
    <row r="113" spans="1:47" x14ac:dyDescent="0.25">
      <c r="A113">
        <f t="shared" si="1"/>
        <v>109</v>
      </c>
      <c r="B113">
        <v>1.08077608701871</v>
      </c>
      <c r="M113">
        <v>108</v>
      </c>
      <c r="N113">
        <v>1.0637714971727299</v>
      </c>
      <c r="X113">
        <v>108</v>
      </c>
      <c r="Y113">
        <v>1.0604561968083099</v>
      </c>
      <c r="AI113">
        <v>107</v>
      </c>
      <c r="AJ113">
        <v>1.0542960124930301</v>
      </c>
      <c r="AT113">
        <v>106</v>
      </c>
      <c r="AU113">
        <v>1.0523246877401999</v>
      </c>
    </row>
    <row r="114" spans="1:47" x14ac:dyDescent="0.25">
      <c r="A114">
        <f t="shared" si="1"/>
        <v>110</v>
      </c>
      <c r="B114">
        <v>1.0805702315010799</v>
      </c>
      <c r="M114">
        <v>109</v>
      </c>
      <c r="N114">
        <v>1.0626810346979201</v>
      </c>
      <c r="X114">
        <v>109</v>
      </c>
      <c r="Y114">
        <v>1.06013447538887</v>
      </c>
      <c r="AI114">
        <v>108</v>
      </c>
      <c r="AJ114">
        <v>1.05419252765125</v>
      </c>
      <c r="AT114">
        <v>107</v>
      </c>
      <c r="AU114">
        <v>1.05086698567486</v>
      </c>
    </row>
    <row r="115" spans="1:47" x14ac:dyDescent="0.25">
      <c r="A115">
        <f t="shared" si="1"/>
        <v>111</v>
      </c>
      <c r="B115">
        <v>1.0764530644823</v>
      </c>
      <c r="M115">
        <v>110</v>
      </c>
      <c r="N115">
        <v>1.0624236226825401</v>
      </c>
      <c r="X115">
        <v>110</v>
      </c>
      <c r="Y115">
        <v>1.0583010620548901</v>
      </c>
      <c r="AI115">
        <v>109</v>
      </c>
      <c r="AJ115">
        <v>1.0537813646996801</v>
      </c>
      <c r="AT115">
        <v>108</v>
      </c>
      <c r="AU115">
        <v>1.04398218829079</v>
      </c>
    </row>
    <row r="116" spans="1:47" x14ac:dyDescent="0.25">
      <c r="A116">
        <f t="shared" si="1"/>
        <v>112</v>
      </c>
      <c r="B116">
        <v>1.0731424785618999</v>
      </c>
      <c r="M116">
        <v>111</v>
      </c>
      <c r="N116">
        <v>1.0623771911622499</v>
      </c>
      <c r="X116">
        <v>111</v>
      </c>
      <c r="Y116">
        <v>1.0583010620548901</v>
      </c>
      <c r="AI116">
        <v>110</v>
      </c>
      <c r="AJ116">
        <v>1.0527082824079701</v>
      </c>
      <c r="AT116">
        <v>109</v>
      </c>
      <c r="AU116">
        <v>1.0430964432877701</v>
      </c>
    </row>
    <row r="117" spans="1:47" x14ac:dyDescent="0.25">
      <c r="A117">
        <f t="shared" si="1"/>
        <v>113</v>
      </c>
      <c r="B117">
        <v>1.07277720451152</v>
      </c>
      <c r="M117">
        <v>112</v>
      </c>
      <c r="N117">
        <v>1.06119962366729</v>
      </c>
      <c r="X117">
        <v>112</v>
      </c>
      <c r="Y117">
        <v>1.0580107380574399</v>
      </c>
      <c r="AI117">
        <v>111</v>
      </c>
      <c r="AJ117">
        <v>1.04063984668752</v>
      </c>
      <c r="AT117">
        <v>110</v>
      </c>
      <c r="AU117">
        <v>1.03414733467236</v>
      </c>
    </row>
    <row r="118" spans="1:47" x14ac:dyDescent="0.25">
      <c r="A118">
        <f t="shared" si="1"/>
        <v>114</v>
      </c>
      <c r="B118">
        <v>1.07140973875271</v>
      </c>
      <c r="M118">
        <v>113</v>
      </c>
      <c r="N118">
        <v>1.06075129343458</v>
      </c>
      <c r="X118">
        <v>113</v>
      </c>
      <c r="Y118">
        <v>1.0571651856958899</v>
      </c>
      <c r="AI118">
        <v>112</v>
      </c>
      <c r="AJ118">
        <v>1.03783440354861</v>
      </c>
      <c r="AT118">
        <v>111</v>
      </c>
      <c r="AU118">
        <v>1.0314430815217901</v>
      </c>
    </row>
    <row r="119" spans="1:47" x14ac:dyDescent="0.25">
      <c r="A119">
        <f t="shared" si="1"/>
        <v>115</v>
      </c>
      <c r="B119">
        <v>1.07099315954158</v>
      </c>
      <c r="M119">
        <v>114</v>
      </c>
      <c r="N119">
        <v>1.0562959854185701</v>
      </c>
      <c r="X119">
        <v>114</v>
      </c>
      <c r="Y119">
        <v>1.0546039864941199</v>
      </c>
      <c r="AI119">
        <v>113</v>
      </c>
      <c r="AJ119">
        <v>1.0374272188181299</v>
      </c>
      <c r="AT119">
        <v>112</v>
      </c>
      <c r="AU119">
        <v>1.02679292706312</v>
      </c>
    </row>
    <row r="120" spans="1:47" x14ac:dyDescent="0.25">
      <c r="A120">
        <f t="shared" si="1"/>
        <v>116</v>
      </c>
      <c r="B120">
        <v>1.07055281402861</v>
      </c>
      <c r="M120">
        <v>115</v>
      </c>
      <c r="N120">
        <v>1.0543190134140299</v>
      </c>
      <c r="X120">
        <v>115</v>
      </c>
      <c r="Y120">
        <v>1.05419252765125</v>
      </c>
      <c r="AI120">
        <v>114</v>
      </c>
      <c r="AJ120">
        <v>1.03414733467236</v>
      </c>
      <c r="AT120">
        <v>113</v>
      </c>
      <c r="AU120">
        <v>1.0247098072666101</v>
      </c>
    </row>
    <row r="121" spans="1:47" x14ac:dyDescent="0.25">
      <c r="A121">
        <f t="shared" si="1"/>
        <v>117</v>
      </c>
      <c r="B121">
        <v>1.0673746372866899</v>
      </c>
      <c r="M121">
        <v>116</v>
      </c>
      <c r="N121">
        <v>1.0496162889601599</v>
      </c>
      <c r="X121">
        <v>116</v>
      </c>
      <c r="Y121">
        <v>1.04718753742935</v>
      </c>
      <c r="AI121">
        <v>115</v>
      </c>
      <c r="AJ121">
        <v>1.0326636539441101</v>
      </c>
      <c r="AT121">
        <v>114</v>
      </c>
      <c r="AU121">
        <v>1.0231450104830599</v>
      </c>
    </row>
    <row r="122" spans="1:47" x14ac:dyDescent="0.25">
      <c r="A122">
        <f t="shared" si="1"/>
        <v>118</v>
      </c>
      <c r="B122">
        <v>1.06266505848913</v>
      </c>
      <c r="M122">
        <v>117</v>
      </c>
      <c r="N122">
        <v>1.04760217936957</v>
      </c>
      <c r="X122">
        <v>117</v>
      </c>
      <c r="Y122">
        <v>1.0453619061649599</v>
      </c>
      <c r="AI122">
        <v>116</v>
      </c>
      <c r="AJ122">
        <v>1.0283014714157701</v>
      </c>
      <c r="AT122">
        <v>115</v>
      </c>
      <c r="AU122">
        <v>1.02168534812684</v>
      </c>
    </row>
    <row r="123" spans="1:47" x14ac:dyDescent="0.25">
      <c r="A123">
        <f t="shared" si="1"/>
        <v>119</v>
      </c>
      <c r="B123">
        <v>1.06261272799665</v>
      </c>
      <c r="M123">
        <v>118</v>
      </c>
      <c r="N123">
        <v>1.04527364018064</v>
      </c>
      <c r="X123">
        <v>118</v>
      </c>
      <c r="Y123">
        <v>1.0413883776814501</v>
      </c>
      <c r="AI123">
        <v>117</v>
      </c>
      <c r="AJ123">
        <v>1.0278819206632901</v>
      </c>
      <c r="AT123">
        <v>116</v>
      </c>
      <c r="AU123">
        <v>1.02016682572957</v>
      </c>
    </row>
    <row r="124" spans="1:47" x14ac:dyDescent="0.25">
      <c r="A124">
        <f t="shared" si="1"/>
        <v>120</v>
      </c>
      <c r="B124">
        <v>1.0604539785578599</v>
      </c>
      <c r="M124">
        <v>119</v>
      </c>
      <c r="N124">
        <v>1.04177127473535</v>
      </c>
      <c r="X124">
        <v>119</v>
      </c>
      <c r="Y124">
        <v>1.0400053166033301</v>
      </c>
      <c r="AI124">
        <v>118</v>
      </c>
      <c r="AJ124">
        <v>1.02683557090482</v>
      </c>
      <c r="AT124">
        <v>117</v>
      </c>
      <c r="AU124">
        <v>1.0161001464111501</v>
      </c>
    </row>
    <row r="125" spans="1:47" x14ac:dyDescent="0.25">
      <c r="A125">
        <f t="shared" si="1"/>
        <v>121</v>
      </c>
      <c r="B125">
        <v>1.05688901952584</v>
      </c>
      <c r="M125">
        <v>120</v>
      </c>
      <c r="N125">
        <v>1.04042697688681</v>
      </c>
      <c r="X125">
        <v>120</v>
      </c>
      <c r="Y125">
        <v>1.0291366640564299</v>
      </c>
      <c r="AI125">
        <v>119</v>
      </c>
      <c r="AJ125">
        <v>1.02523455037226</v>
      </c>
      <c r="AT125">
        <v>118</v>
      </c>
      <c r="AU125">
        <v>1.01327755882225</v>
      </c>
    </row>
    <row r="126" spans="1:47" x14ac:dyDescent="0.25">
      <c r="A126">
        <f t="shared" si="1"/>
        <v>122</v>
      </c>
      <c r="B126">
        <v>1.05581409490593</v>
      </c>
      <c r="M126">
        <v>121</v>
      </c>
      <c r="N126">
        <v>1.0391428862900001</v>
      </c>
      <c r="X126">
        <v>121</v>
      </c>
      <c r="Y126">
        <v>1.0278488197023301</v>
      </c>
      <c r="AI126">
        <v>120</v>
      </c>
      <c r="AJ126">
        <v>1.02506040015043</v>
      </c>
      <c r="AT126">
        <v>119</v>
      </c>
      <c r="AU126">
        <v>1.01290260125498</v>
      </c>
    </row>
    <row r="127" spans="1:47" x14ac:dyDescent="0.25">
      <c r="A127">
        <f t="shared" si="1"/>
        <v>123</v>
      </c>
      <c r="B127">
        <v>1.0557825866722099</v>
      </c>
      <c r="M127">
        <v>122</v>
      </c>
      <c r="N127">
        <v>1.03690695057071</v>
      </c>
      <c r="X127">
        <v>122</v>
      </c>
      <c r="Y127">
        <v>1.02701026633671</v>
      </c>
      <c r="AI127">
        <v>121</v>
      </c>
      <c r="AJ127">
        <v>1.0203257237466901</v>
      </c>
      <c r="AT127">
        <v>120</v>
      </c>
      <c r="AU127">
        <v>1.01195895940831</v>
      </c>
    </row>
    <row r="128" spans="1:47" x14ac:dyDescent="0.25">
      <c r="A128">
        <f t="shared" si="1"/>
        <v>124</v>
      </c>
      <c r="B128">
        <v>1.05511974535984</v>
      </c>
      <c r="M128">
        <v>123</v>
      </c>
      <c r="N128">
        <v>1.0344600698953601</v>
      </c>
      <c r="X128">
        <v>123</v>
      </c>
      <c r="Y128">
        <v>1.0268652831001901</v>
      </c>
      <c r="AI128">
        <v>122</v>
      </c>
      <c r="AJ128">
        <v>1.0169167681231901</v>
      </c>
      <c r="AT128">
        <v>121</v>
      </c>
      <c r="AU128">
        <v>1.0087703144472799</v>
      </c>
    </row>
    <row r="129" spans="1:47" x14ac:dyDescent="0.25">
      <c r="A129">
        <f t="shared" si="1"/>
        <v>125</v>
      </c>
      <c r="B129">
        <v>1.05511974535984</v>
      </c>
      <c r="M129">
        <v>124</v>
      </c>
      <c r="N129">
        <v>1.0344424306375499</v>
      </c>
      <c r="X129">
        <v>124</v>
      </c>
      <c r="Y129">
        <v>1.0259214305309801</v>
      </c>
      <c r="AI129">
        <v>123</v>
      </c>
      <c r="AJ129">
        <v>1.0139236090331201</v>
      </c>
      <c r="AT129">
        <v>122</v>
      </c>
      <c r="AU129">
        <v>1.0087081686883099</v>
      </c>
    </row>
    <row r="130" spans="1:47" x14ac:dyDescent="0.25">
      <c r="A130">
        <f t="shared" si="1"/>
        <v>126</v>
      </c>
      <c r="B130">
        <v>1.05457467945659</v>
      </c>
      <c r="M130">
        <v>125</v>
      </c>
      <c r="N130">
        <v>1.03428355206891</v>
      </c>
      <c r="X130">
        <v>125</v>
      </c>
      <c r="Y130">
        <v>1.0239750241699701</v>
      </c>
      <c r="AI130">
        <v>124</v>
      </c>
      <c r="AJ130">
        <v>1.01141280023338</v>
      </c>
      <c r="AT130">
        <v>123</v>
      </c>
      <c r="AU130">
        <v>1.0053317785086899</v>
      </c>
    </row>
    <row r="131" spans="1:47" x14ac:dyDescent="0.25">
      <c r="A131">
        <f t="shared" si="1"/>
        <v>127</v>
      </c>
      <c r="B131">
        <v>1.0479301860567001</v>
      </c>
      <c r="M131">
        <v>126</v>
      </c>
      <c r="N131">
        <v>1.0307634881279399</v>
      </c>
      <c r="X131">
        <v>126</v>
      </c>
      <c r="Y131">
        <v>1.0182005533307199</v>
      </c>
      <c r="AI131">
        <v>125</v>
      </c>
      <c r="AJ131">
        <v>1.00810617684218</v>
      </c>
      <c r="AT131">
        <v>124</v>
      </c>
      <c r="AU131">
        <v>1.00439841004404</v>
      </c>
    </row>
    <row r="132" spans="1:47" x14ac:dyDescent="0.25">
      <c r="A132">
        <f t="shared" si="1"/>
        <v>128</v>
      </c>
      <c r="B132">
        <v>1.0448502308377701</v>
      </c>
      <c r="M132">
        <v>127</v>
      </c>
      <c r="N132">
        <v>1.0296065326745301</v>
      </c>
      <c r="X132">
        <v>127</v>
      </c>
      <c r="Y132">
        <v>1.01717927527686</v>
      </c>
      <c r="AI132">
        <v>126</v>
      </c>
      <c r="AJ132">
        <v>1.00787892249273</v>
      </c>
      <c r="AT132">
        <v>125</v>
      </c>
      <c r="AU132">
        <v>1.00009276600236</v>
      </c>
    </row>
    <row r="133" spans="1:47" x14ac:dyDescent="0.25">
      <c r="A133">
        <f t="shared" si="1"/>
        <v>129</v>
      </c>
      <c r="B133">
        <v>1.0443771174409699</v>
      </c>
      <c r="M133">
        <v>128</v>
      </c>
      <c r="N133">
        <v>1.02839151945628</v>
      </c>
      <c r="X133">
        <v>128</v>
      </c>
      <c r="Y133">
        <v>1.0089839746843801</v>
      </c>
      <c r="AI133">
        <v>127</v>
      </c>
      <c r="AJ133">
        <v>1.00745889633389</v>
      </c>
      <c r="AT133">
        <v>126</v>
      </c>
      <c r="AU133">
        <v>0.98940781008698597</v>
      </c>
    </row>
    <row r="134" spans="1:47" x14ac:dyDescent="0.25">
      <c r="A134">
        <f t="shared" si="1"/>
        <v>130</v>
      </c>
      <c r="B134">
        <v>1.0442457917954699</v>
      </c>
      <c r="M134">
        <v>129</v>
      </c>
      <c r="N134">
        <v>1.02751400387217</v>
      </c>
      <c r="X134">
        <v>129</v>
      </c>
      <c r="Y134">
        <v>1.00882568746043</v>
      </c>
      <c r="AI134">
        <v>128</v>
      </c>
      <c r="AJ134">
        <v>1.00734261570095</v>
      </c>
      <c r="AT134">
        <v>127</v>
      </c>
      <c r="AU134">
        <v>0.98940781008698597</v>
      </c>
    </row>
    <row r="135" spans="1:47" x14ac:dyDescent="0.25">
      <c r="A135">
        <f t="shared" ref="A135:A198" si="2">A134+1</f>
        <v>131</v>
      </c>
      <c r="B135">
        <v>1.0437008543980399</v>
      </c>
      <c r="M135">
        <v>130</v>
      </c>
      <c r="N135">
        <v>1.02751400387217</v>
      </c>
      <c r="X135">
        <v>130</v>
      </c>
      <c r="Y135">
        <v>1.0086277398729</v>
      </c>
      <c r="AI135">
        <v>129</v>
      </c>
      <c r="AJ135">
        <v>1.00438476869539</v>
      </c>
      <c r="AT135">
        <v>128</v>
      </c>
      <c r="AU135">
        <v>0.98851990693119995</v>
      </c>
    </row>
    <row r="136" spans="1:47" x14ac:dyDescent="0.25">
      <c r="A136">
        <f t="shared" si="2"/>
        <v>132</v>
      </c>
      <c r="B136">
        <v>1.0430964943510701</v>
      </c>
      <c r="M136">
        <v>131</v>
      </c>
      <c r="N136">
        <v>1.02728436344001</v>
      </c>
      <c r="X136">
        <v>131</v>
      </c>
      <c r="Y136">
        <v>1.00823253130588</v>
      </c>
      <c r="AI136">
        <v>130</v>
      </c>
      <c r="AJ136">
        <v>1.00139277387151</v>
      </c>
      <c r="AT136">
        <v>129</v>
      </c>
      <c r="AU136">
        <v>0.98296500132002496</v>
      </c>
    </row>
    <row r="137" spans="1:47" x14ac:dyDescent="0.25">
      <c r="A137">
        <f t="shared" si="2"/>
        <v>133</v>
      </c>
      <c r="B137">
        <v>1.03975888039492</v>
      </c>
      <c r="M137">
        <v>132</v>
      </c>
      <c r="N137">
        <v>1.02701026633671</v>
      </c>
      <c r="X137">
        <v>132</v>
      </c>
      <c r="Y137">
        <v>1.0058293655095001</v>
      </c>
      <c r="AI137">
        <v>131</v>
      </c>
      <c r="AJ137">
        <v>0.99885994169838199</v>
      </c>
      <c r="AT137">
        <v>130</v>
      </c>
      <c r="AU137">
        <v>0.98071190048105605</v>
      </c>
    </row>
    <row r="138" spans="1:47" x14ac:dyDescent="0.25">
      <c r="A138">
        <f t="shared" si="2"/>
        <v>134</v>
      </c>
      <c r="B138">
        <v>1.0391866038823101</v>
      </c>
      <c r="M138">
        <v>133</v>
      </c>
      <c r="N138">
        <v>1.02683557090482</v>
      </c>
      <c r="X138">
        <v>133</v>
      </c>
      <c r="Y138">
        <v>1.00439841004404</v>
      </c>
      <c r="AI138">
        <v>132</v>
      </c>
      <c r="AJ138">
        <v>0.99812567289702603</v>
      </c>
      <c r="AT138">
        <v>131</v>
      </c>
      <c r="AU138">
        <v>0.97901529562421996</v>
      </c>
    </row>
    <row r="139" spans="1:47" x14ac:dyDescent="0.25">
      <c r="A139">
        <f t="shared" si="2"/>
        <v>135</v>
      </c>
      <c r="B139">
        <v>1.0369764290833801</v>
      </c>
      <c r="M139">
        <v>134</v>
      </c>
      <c r="N139">
        <v>1.0221287483674799</v>
      </c>
      <c r="X139">
        <v>134</v>
      </c>
      <c r="Y139">
        <v>1.0007811318734701</v>
      </c>
      <c r="AI139">
        <v>133</v>
      </c>
      <c r="AJ139">
        <v>0.997824394581592</v>
      </c>
      <c r="AT139">
        <v>132</v>
      </c>
      <c r="AU139">
        <v>0.97843648732307198</v>
      </c>
    </row>
    <row r="140" spans="1:47" x14ac:dyDescent="0.25">
      <c r="A140">
        <f t="shared" si="2"/>
        <v>136</v>
      </c>
      <c r="B140">
        <v>1.0345912767499399</v>
      </c>
      <c r="M140">
        <v>135</v>
      </c>
      <c r="N140">
        <v>1.0103065222532699</v>
      </c>
      <c r="X140">
        <v>135</v>
      </c>
      <c r="Y140">
        <v>0.99980409896376599</v>
      </c>
      <c r="AI140">
        <v>134</v>
      </c>
      <c r="AJ140">
        <v>0.99109607068101102</v>
      </c>
      <c r="AT140">
        <v>133</v>
      </c>
      <c r="AU140">
        <v>0.97611034084623305</v>
      </c>
    </row>
    <row r="141" spans="1:47" x14ac:dyDescent="0.25">
      <c r="A141">
        <f t="shared" si="2"/>
        <v>137</v>
      </c>
      <c r="B141">
        <v>1.02885816661559</v>
      </c>
      <c r="M141">
        <v>136</v>
      </c>
      <c r="N141">
        <v>1.00857485028529</v>
      </c>
      <c r="X141">
        <v>136</v>
      </c>
      <c r="Y141">
        <v>0.99948301814626705</v>
      </c>
      <c r="AI141">
        <v>135</v>
      </c>
      <c r="AJ141">
        <v>0.99024049739713005</v>
      </c>
      <c r="AT141">
        <v>134</v>
      </c>
      <c r="AU141">
        <v>0.97573689657386897</v>
      </c>
    </row>
    <row r="142" spans="1:47" x14ac:dyDescent="0.25">
      <c r="A142">
        <f t="shared" si="2"/>
        <v>138</v>
      </c>
      <c r="B142">
        <v>1.0287792358680301</v>
      </c>
      <c r="M142">
        <v>137</v>
      </c>
      <c r="N142">
        <v>1.0054645074303601</v>
      </c>
      <c r="X142">
        <v>137</v>
      </c>
      <c r="Y142">
        <v>0.99913274999867696</v>
      </c>
      <c r="AI142">
        <v>136</v>
      </c>
      <c r="AJ142">
        <v>0.98830604021327195</v>
      </c>
      <c r="AT142">
        <v>135</v>
      </c>
      <c r="AU142">
        <v>0.97535914687969305</v>
      </c>
    </row>
    <row r="143" spans="1:47" x14ac:dyDescent="0.25">
      <c r="A143">
        <f t="shared" si="2"/>
        <v>139</v>
      </c>
      <c r="B143">
        <v>1.02790761297169</v>
      </c>
      <c r="M143">
        <v>138</v>
      </c>
      <c r="N143">
        <v>1.00247616296989</v>
      </c>
      <c r="X143">
        <v>138</v>
      </c>
      <c r="Y143">
        <v>0.99659455220230597</v>
      </c>
      <c r="AI143">
        <v>137</v>
      </c>
      <c r="AJ143">
        <v>0.98630058520262898</v>
      </c>
      <c r="AT143">
        <v>136</v>
      </c>
      <c r="AU143">
        <v>0.972382852252483</v>
      </c>
    </row>
    <row r="144" spans="1:47" x14ac:dyDescent="0.25">
      <c r="A144">
        <f t="shared" si="2"/>
        <v>140</v>
      </c>
      <c r="B144">
        <v>1.01515771415185</v>
      </c>
      <c r="M144">
        <v>139</v>
      </c>
      <c r="N144">
        <v>0.99765055856551799</v>
      </c>
      <c r="X144">
        <v>139</v>
      </c>
      <c r="Y144">
        <v>0.99526166157280704</v>
      </c>
      <c r="AI144">
        <v>138</v>
      </c>
      <c r="AJ144">
        <v>0.98036215643328595</v>
      </c>
      <c r="AT144">
        <v>137</v>
      </c>
      <c r="AU144">
        <v>0.96675980624578906</v>
      </c>
    </row>
    <row r="145" spans="1:47" x14ac:dyDescent="0.25">
      <c r="A145">
        <f t="shared" si="2"/>
        <v>141</v>
      </c>
      <c r="B145">
        <v>1.0135509100921201</v>
      </c>
      <c r="M145">
        <v>140</v>
      </c>
      <c r="N145">
        <v>0.98600245657378605</v>
      </c>
      <c r="X145">
        <v>140</v>
      </c>
      <c r="Y145">
        <v>0.98179218447434202</v>
      </c>
      <c r="AI145">
        <v>139</v>
      </c>
      <c r="AJ145">
        <v>0.97504009480425302</v>
      </c>
      <c r="AT145">
        <v>138</v>
      </c>
      <c r="AU145">
        <v>0.96424019140967698</v>
      </c>
    </row>
    <row r="146" spans="1:47" x14ac:dyDescent="0.25">
      <c r="A146">
        <f t="shared" si="2"/>
        <v>142</v>
      </c>
      <c r="B146">
        <v>1.01104098798167</v>
      </c>
      <c r="M146">
        <v>141</v>
      </c>
      <c r="N146">
        <v>0.98036215643328595</v>
      </c>
      <c r="X146">
        <v>141</v>
      </c>
      <c r="Y146">
        <v>0.971126925198316</v>
      </c>
      <c r="AI146">
        <v>140</v>
      </c>
      <c r="AJ146">
        <v>0.97247562246423203</v>
      </c>
      <c r="AT146">
        <v>139</v>
      </c>
      <c r="AU146">
        <v>0.963709439279125</v>
      </c>
    </row>
    <row r="147" spans="1:47" x14ac:dyDescent="0.25">
      <c r="A147">
        <f t="shared" si="2"/>
        <v>143</v>
      </c>
      <c r="B147">
        <v>1.0090721629402299</v>
      </c>
      <c r="M147">
        <v>142</v>
      </c>
      <c r="N147">
        <v>0.97901529562421996</v>
      </c>
      <c r="X147">
        <v>142</v>
      </c>
      <c r="Y147">
        <v>0.96880453734567895</v>
      </c>
      <c r="AI147">
        <v>141</v>
      </c>
      <c r="AJ147">
        <v>0.96461812072778397</v>
      </c>
      <c r="AT147">
        <v>140</v>
      </c>
      <c r="AU147">
        <v>0.95925863500938602</v>
      </c>
    </row>
    <row r="148" spans="1:47" x14ac:dyDescent="0.25">
      <c r="A148">
        <f t="shared" si="2"/>
        <v>144</v>
      </c>
      <c r="B148">
        <v>1.00857485028529</v>
      </c>
      <c r="M148">
        <v>143</v>
      </c>
      <c r="N148">
        <v>0.97901260700175496</v>
      </c>
      <c r="X148">
        <v>143</v>
      </c>
      <c r="Y148">
        <v>0.96838473413437798</v>
      </c>
      <c r="AI148">
        <v>142</v>
      </c>
      <c r="AJ148">
        <v>0.96447769063275901</v>
      </c>
      <c r="AT148">
        <v>141</v>
      </c>
      <c r="AU148">
        <v>0.95816804788865195</v>
      </c>
    </row>
    <row r="149" spans="1:47" x14ac:dyDescent="0.25">
      <c r="A149">
        <f t="shared" si="2"/>
        <v>145</v>
      </c>
      <c r="B149">
        <v>1.00823253130588</v>
      </c>
      <c r="M149">
        <v>144</v>
      </c>
      <c r="N149">
        <v>0.97481167804157298</v>
      </c>
      <c r="X149">
        <v>144</v>
      </c>
      <c r="Y149">
        <v>0.96678510327301204</v>
      </c>
      <c r="AI149">
        <v>143</v>
      </c>
      <c r="AJ149">
        <v>0.96098697699071101</v>
      </c>
      <c r="AT149">
        <v>142</v>
      </c>
      <c r="AU149">
        <v>0.95590267795183104</v>
      </c>
    </row>
    <row r="150" spans="1:47" x14ac:dyDescent="0.25">
      <c r="A150">
        <f t="shared" si="2"/>
        <v>146</v>
      </c>
      <c r="B150">
        <v>1.0060381608813</v>
      </c>
      <c r="M150">
        <v>145</v>
      </c>
      <c r="N150">
        <v>0.97453792908636905</v>
      </c>
      <c r="X150">
        <v>145</v>
      </c>
      <c r="Y150">
        <v>0.96591657481453497</v>
      </c>
      <c r="AI150">
        <v>144</v>
      </c>
      <c r="AJ150">
        <v>0.95937158554046498</v>
      </c>
      <c r="AT150">
        <v>143</v>
      </c>
      <c r="AU150">
        <v>0.95533840871993103</v>
      </c>
    </row>
    <row r="151" spans="1:47" x14ac:dyDescent="0.25">
      <c r="A151">
        <f t="shared" si="2"/>
        <v>147</v>
      </c>
      <c r="B151">
        <v>1.00571975729703</v>
      </c>
      <c r="M151">
        <v>146</v>
      </c>
      <c r="N151">
        <v>0.973470626627293</v>
      </c>
      <c r="X151">
        <v>146</v>
      </c>
      <c r="Y151">
        <v>0.96350175404518501</v>
      </c>
      <c r="AI151">
        <v>145</v>
      </c>
      <c r="AJ151">
        <v>0.95532721255989905</v>
      </c>
      <c r="AT151">
        <v>144</v>
      </c>
      <c r="AU151">
        <v>0.955114967125819</v>
      </c>
    </row>
    <row r="152" spans="1:47" x14ac:dyDescent="0.25">
      <c r="A152">
        <f t="shared" si="2"/>
        <v>148</v>
      </c>
      <c r="B152">
        <v>1.0025822774367501</v>
      </c>
      <c r="M152">
        <v>147</v>
      </c>
      <c r="N152">
        <v>0.97124229762228298</v>
      </c>
      <c r="X152">
        <v>147</v>
      </c>
      <c r="Y152">
        <v>0.962399891978578</v>
      </c>
      <c r="AI152">
        <v>146</v>
      </c>
      <c r="AJ152">
        <v>0.95025134361504404</v>
      </c>
      <c r="AT152">
        <v>145</v>
      </c>
      <c r="AU152">
        <v>0.94921518727780396</v>
      </c>
    </row>
    <row r="153" spans="1:47" x14ac:dyDescent="0.25">
      <c r="A153">
        <f t="shared" si="2"/>
        <v>149</v>
      </c>
      <c r="B153">
        <v>0.99802277466870704</v>
      </c>
      <c r="M153">
        <v>148</v>
      </c>
      <c r="N153">
        <v>0.96595314939694299</v>
      </c>
      <c r="X153">
        <v>148</v>
      </c>
      <c r="Y153">
        <v>0.96194591546073005</v>
      </c>
      <c r="AI153">
        <v>147</v>
      </c>
      <c r="AJ153">
        <v>0.94674054032307497</v>
      </c>
      <c r="AT153">
        <v>146</v>
      </c>
      <c r="AU153">
        <v>0.94063445721305305</v>
      </c>
    </row>
    <row r="154" spans="1:47" x14ac:dyDescent="0.25">
      <c r="A154">
        <f t="shared" si="2"/>
        <v>150</v>
      </c>
      <c r="B154">
        <v>0.994095097807837</v>
      </c>
      <c r="M154">
        <v>149</v>
      </c>
      <c r="N154">
        <v>0.96326983920899001</v>
      </c>
      <c r="X154">
        <v>149</v>
      </c>
      <c r="Y154">
        <v>0.96119057377474504</v>
      </c>
      <c r="AI154">
        <v>148</v>
      </c>
      <c r="AJ154">
        <v>0.94399890793414098</v>
      </c>
      <c r="AT154">
        <v>147</v>
      </c>
      <c r="AU154">
        <v>0.93850020861389405</v>
      </c>
    </row>
    <row r="155" spans="1:47" x14ac:dyDescent="0.25">
      <c r="A155">
        <f t="shared" si="2"/>
        <v>151</v>
      </c>
      <c r="B155">
        <v>0.98586358973491695</v>
      </c>
      <c r="M155">
        <v>150</v>
      </c>
      <c r="N155">
        <v>0.96194591546073005</v>
      </c>
      <c r="X155">
        <v>150</v>
      </c>
      <c r="Y155">
        <v>0.95574071446065101</v>
      </c>
      <c r="AI155">
        <v>149</v>
      </c>
      <c r="AJ155">
        <v>0.94350822982605598</v>
      </c>
      <c r="AT155">
        <v>148</v>
      </c>
      <c r="AU155">
        <v>0.93585176041863705</v>
      </c>
    </row>
    <row r="156" spans="1:47" x14ac:dyDescent="0.25">
      <c r="A156">
        <f t="shared" si="2"/>
        <v>152</v>
      </c>
      <c r="B156">
        <v>0.98579171522712405</v>
      </c>
      <c r="M156">
        <v>151</v>
      </c>
      <c r="N156">
        <v>0.95812414823101599</v>
      </c>
      <c r="X156">
        <v>151</v>
      </c>
      <c r="Y156">
        <v>0.94710831057734701</v>
      </c>
      <c r="AI156">
        <v>150</v>
      </c>
      <c r="AJ156">
        <v>0.94190450329715703</v>
      </c>
      <c r="AT156">
        <v>149</v>
      </c>
      <c r="AU156">
        <v>0.93132258145338598</v>
      </c>
    </row>
    <row r="157" spans="1:47" x14ac:dyDescent="0.25">
      <c r="A157">
        <f t="shared" si="2"/>
        <v>153</v>
      </c>
      <c r="B157">
        <v>0.98186228240047502</v>
      </c>
      <c r="M157">
        <v>152</v>
      </c>
      <c r="N157">
        <v>0.95736494486819301</v>
      </c>
      <c r="X157">
        <v>152</v>
      </c>
      <c r="Y157">
        <v>0.94469508484059295</v>
      </c>
      <c r="AI157">
        <v>151</v>
      </c>
      <c r="AJ157">
        <v>0.94043395541342001</v>
      </c>
      <c r="AT157">
        <v>150</v>
      </c>
      <c r="AU157">
        <v>0.930185374429502</v>
      </c>
    </row>
    <row r="158" spans="1:47" x14ac:dyDescent="0.25">
      <c r="A158">
        <f t="shared" si="2"/>
        <v>154</v>
      </c>
      <c r="B158">
        <v>0.97922275702886796</v>
      </c>
      <c r="M158">
        <v>153</v>
      </c>
      <c r="N158">
        <v>0.94754541447282803</v>
      </c>
      <c r="X158">
        <v>153</v>
      </c>
      <c r="Y158">
        <v>0.94149281564185905</v>
      </c>
      <c r="AI158">
        <v>152</v>
      </c>
      <c r="AJ158">
        <v>0.93814577464971804</v>
      </c>
      <c r="AT158">
        <v>151</v>
      </c>
      <c r="AU158">
        <v>0.92934574082533905</v>
      </c>
    </row>
    <row r="159" spans="1:47" x14ac:dyDescent="0.25">
      <c r="A159">
        <f t="shared" si="2"/>
        <v>155</v>
      </c>
      <c r="B159">
        <v>0.975585038864487</v>
      </c>
      <c r="M159">
        <v>154</v>
      </c>
      <c r="N159">
        <v>0.94724081026131601</v>
      </c>
      <c r="X159">
        <v>154</v>
      </c>
      <c r="Y159">
        <v>0.93803205527362199</v>
      </c>
      <c r="AI159">
        <v>153</v>
      </c>
      <c r="AJ159">
        <v>0.93374971068325496</v>
      </c>
      <c r="AT159">
        <v>152</v>
      </c>
      <c r="AU159">
        <v>0.92746553117151598</v>
      </c>
    </row>
    <row r="160" spans="1:47" x14ac:dyDescent="0.25">
      <c r="A160">
        <f t="shared" si="2"/>
        <v>156</v>
      </c>
      <c r="B160">
        <v>0.97535914687969305</v>
      </c>
      <c r="M160">
        <v>155</v>
      </c>
      <c r="N160">
        <v>0.94417629971307104</v>
      </c>
      <c r="X160">
        <v>155</v>
      </c>
      <c r="Y160">
        <v>0.93603620252966002</v>
      </c>
      <c r="AI160">
        <v>154</v>
      </c>
      <c r="AJ160">
        <v>0.930466052588096</v>
      </c>
      <c r="AT160">
        <v>153</v>
      </c>
      <c r="AU160">
        <v>0.92673686840097103</v>
      </c>
    </row>
    <row r="161" spans="1:47" x14ac:dyDescent="0.25">
      <c r="A161">
        <f t="shared" si="2"/>
        <v>157</v>
      </c>
      <c r="B161">
        <v>0.973964816203022</v>
      </c>
      <c r="M161">
        <v>156</v>
      </c>
      <c r="N161">
        <v>0.94308447155017705</v>
      </c>
      <c r="X161">
        <v>156</v>
      </c>
      <c r="Y161">
        <v>0.93462273743065705</v>
      </c>
      <c r="AI161">
        <v>155</v>
      </c>
      <c r="AJ161">
        <v>0.92843426370254101</v>
      </c>
      <c r="AT161">
        <v>154</v>
      </c>
      <c r="AU161">
        <v>0.92526815646292904</v>
      </c>
    </row>
    <row r="162" spans="1:47" x14ac:dyDescent="0.25">
      <c r="A162">
        <f t="shared" si="2"/>
        <v>158</v>
      </c>
      <c r="B162">
        <v>0.97315127086005304</v>
      </c>
      <c r="M162">
        <v>157</v>
      </c>
      <c r="N162">
        <v>0.93896285839231997</v>
      </c>
      <c r="X162">
        <v>157</v>
      </c>
      <c r="Y162">
        <v>0.93398895910291402</v>
      </c>
      <c r="AI162">
        <v>156</v>
      </c>
      <c r="AJ162">
        <v>0.92778776753422199</v>
      </c>
      <c r="AT162">
        <v>155</v>
      </c>
      <c r="AU162">
        <v>0.925088375184694</v>
      </c>
    </row>
    <row r="163" spans="1:47" x14ac:dyDescent="0.25">
      <c r="A163">
        <f t="shared" si="2"/>
        <v>159</v>
      </c>
      <c r="B163">
        <v>0.97170003164401297</v>
      </c>
      <c r="M163">
        <v>158</v>
      </c>
      <c r="N163">
        <v>0.93726510916412697</v>
      </c>
      <c r="X163">
        <v>158</v>
      </c>
      <c r="Y163">
        <v>0.93333664668058802</v>
      </c>
      <c r="AI163">
        <v>157</v>
      </c>
      <c r="AJ163">
        <v>0.92525864827003002</v>
      </c>
      <c r="AT163">
        <v>156</v>
      </c>
      <c r="AU163">
        <v>0.92478744810423597</v>
      </c>
    </row>
    <row r="164" spans="1:47" x14ac:dyDescent="0.25">
      <c r="A164">
        <f t="shared" si="2"/>
        <v>160</v>
      </c>
      <c r="B164">
        <v>0.96838473413437798</v>
      </c>
      <c r="M164">
        <v>159</v>
      </c>
      <c r="N164">
        <v>0.93677448707408595</v>
      </c>
      <c r="X164">
        <v>159</v>
      </c>
      <c r="Y164">
        <v>0.93088761521600105</v>
      </c>
      <c r="AI164">
        <v>158</v>
      </c>
      <c r="AJ164">
        <v>0.92161267422561499</v>
      </c>
      <c r="AT164">
        <v>157</v>
      </c>
      <c r="AU164">
        <v>0.91701069343244401</v>
      </c>
    </row>
    <row r="165" spans="1:47" x14ac:dyDescent="0.25">
      <c r="A165">
        <f t="shared" si="2"/>
        <v>161</v>
      </c>
      <c r="B165">
        <v>0.966962762507379</v>
      </c>
      <c r="M165">
        <v>160</v>
      </c>
      <c r="N165">
        <v>0.93404011237081397</v>
      </c>
      <c r="X165">
        <v>160</v>
      </c>
      <c r="Y165">
        <v>0.92940289442199198</v>
      </c>
      <c r="AI165">
        <v>159</v>
      </c>
      <c r="AJ165">
        <v>0.91711557824656997</v>
      </c>
      <c r="AT165">
        <v>158</v>
      </c>
      <c r="AU165">
        <v>0.91427759613173998</v>
      </c>
    </row>
    <row r="166" spans="1:47" x14ac:dyDescent="0.25">
      <c r="A166">
        <f t="shared" si="2"/>
        <v>162</v>
      </c>
      <c r="B166">
        <v>0.96447769063275901</v>
      </c>
      <c r="M166">
        <v>161</v>
      </c>
      <c r="N166">
        <v>0.93241839596909104</v>
      </c>
      <c r="X166">
        <v>161</v>
      </c>
      <c r="Y166">
        <v>0.92777834364544198</v>
      </c>
      <c r="AI166">
        <v>160</v>
      </c>
      <c r="AJ166">
        <v>0.91178943728932604</v>
      </c>
      <c r="AT166">
        <v>159</v>
      </c>
      <c r="AU166">
        <v>0.91042136065452395</v>
      </c>
    </row>
    <row r="167" spans="1:47" x14ac:dyDescent="0.25">
      <c r="A167">
        <f t="shared" si="2"/>
        <v>163</v>
      </c>
      <c r="B167">
        <v>0.959450174274047</v>
      </c>
      <c r="M167">
        <v>162</v>
      </c>
      <c r="N167">
        <v>0.93208173693686003</v>
      </c>
      <c r="X167">
        <v>162</v>
      </c>
      <c r="Y167">
        <v>0.92310409975858598</v>
      </c>
      <c r="AI167">
        <v>161</v>
      </c>
      <c r="AJ167">
        <v>0.91064025363110601</v>
      </c>
      <c r="AT167">
        <v>160</v>
      </c>
      <c r="AU167">
        <v>0.90662712281583901</v>
      </c>
    </row>
    <row r="168" spans="1:47" x14ac:dyDescent="0.25">
      <c r="A168">
        <f t="shared" si="2"/>
        <v>164</v>
      </c>
      <c r="B168">
        <v>0.95925863500938602</v>
      </c>
      <c r="M168">
        <v>163</v>
      </c>
      <c r="N168">
        <v>0.92590062666869</v>
      </c>
      <c r="X168">
        <v>163</v>
      </c>
      <c r="Y168">
        <v>0.92153347465403102</v>
      </c>
      <c r="AI168">
        <v>162</v>
      </c>
      <c r="AJ168">
        <v>0.90917728187100899</v>
      </c>
      <c r="AT168">
        <v>161</v>
      </c>
      <c r="AU168">
        <v>0.90419565025040705</v>
      </c>
    </row>
    <row r="169" spans="1:47" x14ac:dyDescent="0.25">
      <c r="A169">
        <f t="shared" si="2"/>
        <v>165</v>
      </c>
      <c r="B169">
        <v>0.95351489508516896</v>
      </c>
      <c r="M169">
        <v>164</v>
      </c>
      <c r="N169">
        <v>0.92495582163567502</v>
      </c>
      <c r="X169">
        <v>164</v>
      </c>
      <c r="Y169">
        <v>0.91390758026855801</v>
      </c>
      <c r="AI169">
        <v>163</v>
      </c>
      <c r="AJ169">
        <v>0.90756112553634505</v>
      </c>
      <c r="AT169">
        <v>162</v>
      </c>
      <c r="AU169">
        <v>0.90298872400416696</v>
      </c>
    </row>
    <row r="170" spans="1:47" x14ac:dyDescent="0.25">
      <c r="A170">
        <f t="shared" si="2"/>
        <v>166</v>
      </c>
      <c r="B170">
        <v>0.94469508484059295</v>
      </c>
      <c r="M170">
        <v>165</v>
      </c>
      <c r="N170">
        <v>0.91754693895040096</v>
      </c>
      <c r="X170">
        <v>165</v>
      </c>
      <c r="Y170">
        <v>0.91388756599433196</v>
      </c>
      <c r="AI170">
        <v>164</v>
      </c>
      <c r="AJ170">
        <v>0.90706934432445097</v>
      </c>
      <c r="AT170">
        <v>163</v>
      </c>
      <c r="AU170">
        <v>0.90289862804502596</v>
      </c>
    </row>
    <row r="171" spans="1:47" x14ac:dyDescent="0.25">
      <c r="A171">
        <f t="shared" si="2"/>
        <v>167</v>
      </c>
      <c r="B171">
        <v>0.94399890793414098</v>
      </c>
      <c r="M171">
        <v>166</v>
      </c>
      <c r="N171">
        <v>0.91213673646770699</v>
      </c>
      <c r="X171">
        <v>166</v>
      </c>
      <c r="Y171">
        <v>0.91196693417140995</v>
      </c>
      <c r="AI171">
        <v>165</v>
      </c>
      <c r="AJ171">
        <v>0.90580986510636996</v>
      </c>
      <c r="AT171">
        <v>164</v>
      </c>
      <c r="AU171">
        <v>0.90212876931685904</v>
      </c>
    </row>
    <row r="172" spans="1:47" x14ac:dyDescent="0.25">
      <c r="A172">
        <f t="shared" si="2"/>
        <v>168</v>
      </c>
      <c r="B172">
        <v>0.94356104039055699</v>
      </c>
      <c r="M172">
        <v>167</v>
      </c>
      <c r="N172">
        <v>0.91064025363110601</v>
      </c>
      <c r="X172">
        <v>167</v>
      </c>
      <c r="Y172">
        <v>0.90367663390118402</v>
      </c>
      <c r="AI172">
        <v>166</v>
      </c>
      <c r="AJ172">
        <v>0.90528329038962196</v>
      </c>
      <c r="AT172">
        <v>165</v>
      </c>
      <c r="AU172">
        <v>0.90012413455449802</v>
      </c>
    </row>
    <row r="173" spans="1:47" x14ac:dyDescent="0.25">
      <c r="A173">
        <f t="shared" si="2"/>
        <v>169</v>
      </c>
      <c r="B173">
        <v>0.93275982711048699</v>
      </c>
      <c r="M173">
        <v>168</v>
      </c>
      <c r="N173">
        <v>0.91009671867481201</v>
      </c>
      <c r="X173">
        <v>168</v>
      </c>
      <c r="Y173">
        <v>0.90084588091150697</v>
      </c>
      <c r="AI173">
        <v>167</v>
      </c>
      <c r="AJ173">
        <v>0.90291073762137697</v>
      </c>
      <c r="AT173">
        <v>166</v>
      </c>
      <c r="AU173">
        <v>0.89850726410111703</v>
      </c>
    </row>
    <row r="174" spans="1:47" x14ac:dyDescent="0.25">
      <c r="A174">
        <f t="shared" si="2"/>
        <v>170</v>
      </c>
      <c r="B174">
        <v>0.92643706704497797</v>
      </c>
      <c r="M174">
        <v>169</v>
      </c>
      <c r="N174">
        <v>0.90900361586649903</v>
      </c>
      <c r="X174">
        <v>169</v>
      </c>
      <c r="Y174">
        <v>0.89919653958462598</v>
      </c>
      <c r="AI174">
        <v>168</v>
      </c>
      <c r="AJ174">
        <v>0.89903434643042202</v>
      </c>
      <c r="AT174">
        <v>167</v>
      </c>
      <c r="AU174">
        <v>0.89603856397731596</v>
      </c>
    </row>
    <row r="175" spans="1:47" x14ac:dyDescent="0.25">
      <c r="A175">
        <f t="shared" si="2"/>
        <v>171</v>
      </c>
      <c r="B175">
        <v>0.92154142557879004</v>
      </c>
      <c r="M175">
        <v>170</v>
      </c>
      <c r="N175">
        <v>0.90197900406125997</v>
      </c>
      <c r="X175">
        <v>170</v>
      </c>
      <c r="Y175">
        <v>0.89715158667486505</v>
      </c>
      <c r="AI175">
        <v>169</v>
      </c>
      <c r="AJ175">
        <v>0.89861880962074103</v>
      </c>
      <c r="AT175">
        <v>168</v>
      </c>
      <c r="AU175">
        <v>0.89540565452661502</v>
      </c>
    </row>
    <row r="176" spans="1:47" x14ac:dyDescent="0.25">
      <c r="A176">
        <f t="shared" si="2"/>
        <v>172</v>
      </c>
      <c r="B176">
        <v>0.92086337175608002</v>
      </c>
      <c r="M176">
        <v>171</v>
      </c>
      <c r="N176">
        <v>0.90105664916585804</v>
      </c>
      <c r="X176">
        <v>171</v>
      </c>
      <c r="Y176">
        <v>0.89697695542419997</v>
      </c>
      <c r="AI176">
        <v>170</v>
      </c>
      <c r="AJ176">
        <v>0.89235875709475099</v>
      </c>
      <c r="AT176">
        <v>169</v>
      </c>
      <c r="AU176">
        <v>0.89229123448685599</v>
      </c>
    </row>
    <row r="177" spans="1:47" x14ac:dyDescent="0.25">
      <c r="A177">
        <f t="shared" si="2"/>
        <v>173</v>
      </c>
      <c r="B177">
        <v>0.91990760154232698</v>
      </c>
      <c r="M177">
        <v>172</v>
      </c>
      <c r="N177">
        <v>0.90084588091150697</v>
      </c>
      <c r="X177">
        <v>172</v>
      </c>
      <c r="Y177">
        <v>0.89464041650983595</v>
      </c>
      <c r="AI177">
        <v>171</v>
      </c>
      <c r="AJ177">
        <v>0.889484346047963</v>
      </c>
      <c r="AT177">
        <v>170</v>
      </c>
      <c r="AU177">
        <v>0.88599194798098801</v>
      </c>
    </row>
    <row r="178" spans="1:47" x14ac:dyDescent="0.25">
      <c r="A178">
        <f t="shared" si="2"/>
        <v>174</v>
      </c>
      <c r="B178">
        <v>0.91912720777951895</v>
      </c>
      <c r="M178">
        <v>173</v>
      </c>
      <c r="N178">
        <v>0.89878897655628698</v>
      </c>
      <c r="X178">
        <v>173</v>
      </c>
      <c r="Y178">
        <v>0.89351278849342297</v>
      </c>
      <c r="AI178">
        <v>172</v>
      </c>
      <c r="AJ178">
        <v>0.88853531936290697</v>
      </c>
      <c r="AT178">
        <v>171</v>
      </c>
      <c r="AU178">
        <v>0.88560734928042195</v>
      </c>
    </row>
    <row r="179" spans="1:47" x14ac:dyDescent="0.25">
      <c r="A179">
        <f t="shared" si="2"/>
        <v>175</v>
      </c>
      <c r="B179">
        <v>0.91885745191201595</v>
      </c>
      <c r="M179">
        <v>174</v>
      </c>
      <c r="N179">
        <v>0.89551311723557403</v>
      </c>
      <c r="X179">
        <v>174</v>
      </c>
      <c r="Y179">
        <v>0.89128549992450201</v>
      </c>
      <c r="AI179">
        <v>173</v>
      </c>
      <c r="AJ179">
        <v>0.88825733547419605</v>
      </c>
      <c r="AT179">
        <v>172</v>
      </c>
      <c r="AU179">
        <v>0.88451643931510404</v>
      </c>
    </row>
    <row r="180" spans="1:47" x14ac:dyDescent="0.25">
      <c r="A180">
        <f t="shared" si="2"/>
        <v>176</v>
      </c>
      <c r="B180">
        <v>0.91160823312484196</v>
      </c>
      <c r="M180">
        <v>175</v>
      </c>
      <c r="N180">
        <v>0.89357875465984604</v>
      </c>
      <c r="X180">
        <v>175</v>
      </c>
      <c r="Y180">
        <v>0.89094136224892995</v>
      </c>
      <c r="AI180">
        <v>174</v>
      </c>
      <c r="AJ180">
        <v>0.88679195140797396</v>
      </c>
      <c r="AT180">
        <v>173</v>
      </c>
      <c r="AU180">
        <v>0.88216018212131797</v>
      </c>
    </row>
    <row r="181" spans="1:47" x14ac:dyDescent="0.25">
      <c r="A181">
        <f t="shared" si="2"/>
        <v>177</v>
      </c>
      <c r="B181">
        <v>0.910266201754381</v>
      </c>
      <c r="M181">
        <v>176</v>
      </c>
      <c r="N181">
        <v>0.89228941282998897</v>
      </c>
      <c r="X181">
        <v>176</v>
      </c>
      <c r="Y181">
        <v>0.89066438151544502</v>
      </c>
      <c r="AI181">
        <v>175</v>
      </c>
      <c r="AJ181">
        <v>0.886734003689719</v>
      </c>
      <c r="AT181">
        <v>174</v>
      </c>
      <c r="AU181">
        <v>0.87896301196467297</v>
      </c>
    </row>
    <row r="182" spans="1:47" x14ac:dyDescent="0.25">
      <c r="A182">
        <f t="shared" si="2"/>
        <v>178</v>
      </c>
      <c r="B182">
        <v>0.90980024012472804</v>
      </c>
      <c r="M182">
        <v>177</v>
      </c>
      <c r="N182">
        <v>0.88687704533019196</v>
      </c>
      <c r="X182">
        <v>177</v>
      </c>
      <c r="Y182">
        <v>0.88431749723964403</v>
      </c>
      <c r="AI182">
        <v>176</v>
      </c>
      <c r="AJ182">
        <v>0.88426823748348005</v>
      </c>
      <c r="AT182">
        <v>175</v>
      </c>
      <c r="AU182">
        <v>0.87870593664949803</v>
      </c>
    </row>
    <row r="183" spans="1:47" x14ac:dyDescent="0.25">
      <c r="A183">
        <f t="shared" si="2"/>
        <v>179</v>
      </c>
      <c r="B183">
        <v>0.90855966122391896</v>
      </c>
      <c r="M183">
        <v>178</v>
      </c>
      <c r="N183">
        <v>0.88134309590728499</v>
      </c>
      <c r="X183">
        <v>178</v>
      </c>
      <c r="Y183">
        <v>0.87866792398636795</v>
      </c>
      <c r="AI183">
        <v>177</v>
      </c>
      <c r="AJ183">
        <v>0.88215469501800503</v>
      </c>
      <c r="AT183">
        <v>176</v>
      </c>
      <c r="AU183">
        <v>0.87598546691274903</v>
      </c>
    </row>
    <row r="184" spans="1:47" x14ac:dyDescent="0.25">
      <c r="A184">
        <f t="shared" si="2"/>
        <v>180</v>
      </c>
      <c r="B184">
        <v>0.906485399087266</v>
      </c>
      <c r="M184">
        <v>179</v>
      </c>
      <c r="N184">
        <v>0.87966170775778496</v>
      </c>
      <c r="X184">
        <v>179</v>
      </c>
      <c r="Y184">
        <v>0.86611144896054904</v>
      </c>
      <c r="AI184">
        <v>178</v>
      </c>
      <c r="AJ184">
        <v>0.86917270330447705</v>
      </c>
      <c r="AT184">
        <v>177</v>
      </c>
      <c r="AU184">
        <v>0.86761288403222603</v>
      </c>
    </row>
    <row r="185" spans="1:47" x14ac:dyDescent="0.25">
      <c r="A185">
        <f t="shared" si="2"/>
        <v>181</v>
      </c>
      <c r="B185">
        <v>0.87966170775778496</v>
      </c>
      <c r="M185">
        <v>180</v>
      </c>
      <c r="N185">
        <v>0.868763179748406</v>
      </c>
      <c r="X185">
        <v>180</v>
      </c>
      <c r="Y185">
        <v>0.86159674468354397</v>
      </c>
      <c r="AI185">
        <v>179</v>
      </c>
      <c r="AJ185">
        <v>0.85924657389339198</v>
      </c>
      <c r="AT185">
        <v>178</v>
      </c>
      <c r="AU185">
        <v>0.86697618425550504</v>
      </c>
    </row>
    <row r="186" spans="1:47" x14ac:dyDescent="0.25">
      <c r="A186">
        <f t="shared" si="2"/>
        <v>182</v>
      </c>
      <c r="B186">
        <v>0.87476074200765297</v>
      </c>
      <c r="M186">
        <v>181</v>
      </c>
      <c r="N186">
        <v>0.85379666187746195</v>
      </c>
      <c r="X186">
        <v>181</v>
      </c>
      <c r="Y186">
        <v>0.846891401308836</v>
      </c>
      <c r="AI186">
        <v>180</v>
      </c>
      <c r="AJ186">
        <v>0.845498338169964</v>
      </c>
      <c r="AT186">
        <v>179</v>
      </c>
      <c r="AU186">
        <v>0.858750656671457</v>
      </c>
    </row>
    <row r="187" spans="1:47" x14ac:dyDescent="0.25">
      <c r="A187">
        <f t="shared" si="2"/>
        <v>183</v>
      </c>
      <c r="B187">
        <v>0.86479709933503202</v>
      </c>
      <c r="M187">
        <v>182</v>
      </c>
      <c r="N187">
        <v>0.85277181614481701</v>
      </c>
      <c r="X187">
        <v>182</v>
      </c>
      <c r="Y187">
        <v>0.84040740897166499</v>
      </c>
      <c r="AI187">
        <v>181</v>
      </c>
      <c r="AJ187">
        <v>0.83467395236255204</v>
      </c>
      <c r="AT187">
        <v>180</v>
      </c>
      <c r="AU187">
        <v>0.84352750925520004</v>
      </c>
    </row>
    <row r="188" spans="1:47" x14ac:dyDescent="0.25">
      <c r="A188">
        <f t="shared" si="2"/>
        <v>184</v>
      </c>
      <c r="B188">
        <v>0.85830717878895002</v>
      </c>
      <c r="M188">
        <v>183</v>
      </c>
      <c r="N188">
        <v>0.842636583603664</v>
      </c>
      <c r="X188">
        <v>183</v>
      </c>
      <c r="Y188">
        <v>0.83887638462749203</v>
      </c>
      <c r="AI188">
        <v>182</v>
      </c>
      <c r="AJ188">
        <v>0.83026708220975598</v>
      </c>
      <c r="AT188">
        <v>181</v>
      </c>
      <c r="AU188">
        <v>0.82782716376126297</v>
      </c>
    </row>
    <row r="189" spans="1:47" x14ac:dyDescent="0.25">
      <c r="A189">
        <f t="shared" si="2"/>
        <v>185</v>
      </c>
      <c r="B189">
        <v>0.85663073447526095</v>
      </c>
      <c r="M189">
        <v>184</v>
      </c>
      <c r="N189">
        <v>0.84176296199287903</v>
      </c>
      <c r="X189">
        <v>184</v>
      </c>
      <c r="Y189">
        <v>0.83703178752248297</v>
      </c>
      <c r="AI189">
        <v>183</v>
      </c>
      <c r="AJ189">
        <v>0.82567885799559304</v>
      </c>
      <c r="AT189">
        <v>182</v>
      </c>
      <c r="AU189">
        <v>0.82491181541452296</v>
      </c>
    </row>
    <row r="190" spans="1:47" x14ac:dyDescent="0.25">
      <c r="A190">
        <f t="shared" si="2"/>
        <v>186</v>
      </c>
      <c r="B190">
        <v>0.85649910716351996</v>
      </c>
      <c r="M190">
        <v>185</v>
      </c>
      <c r="N190">
        <v>0.841546259959294</v>
      </c>
      <c r="X190">
        <v>185</v>
      </c>
      <c r="Y190">
        <v>0.82800614866662203</v>
      </c>
      <c r="AI190">
        <v>184</v>
      </c>
      <c r="AJ190">
        <v>0.82427770016305502</v>
      </c>
      <c r="AT190">
        <v>183</v>
      </c>
      <c r="AU190">
        <v>0.81907753759141999</v>
      </c>
    </row>
    <row r="191" spans="1:47" x14ac:dyDescent="0.25">
      <c r="A191">
        <f t="shared" si="2"/>
        <v>187</v>
      </c>
      <c r="B191">
        <v>0.85258971402641004</v>
      </c>
      <c r="M191">
        <v>186</v>
      </c>
      <c r="N191">
        <v>0.83808453323065202</v>
      </c>
      <c r="X191">
        <v>186</v>
      </c>
      <c r="Y191">
        <v>0.82329758985037504</v>
      </c>
      <c r="AI191">
        <v>185</v>
      </c>
      <c r="AJ191">
        <v>0.82238776589794804</v>
      </c>
      <c r="AT191">
        <v>184</v>
      </c>
      <c r="AU191">
        <v>0.81813787013388894</v>
      </c>
    </row>
    <row r="192" spans="1:47" x14ac:dyDescent="0.25">
      <c r="A192">
        <f t="shared" si="2"/>
        <v>188</v>
      </c>
      <c r="B192">
        <v>0.85023572705634298</v>
      </c>
      <c r="M192">
        <v>187</v>
      </c>
      <c r="N192">
        <v>0.82373212357107595</v>
      </c>
      <c r="X192">
        <v>187</v>
      </c>
      <c r="Y192">
        <v>0.82107698984892996</v>
      </c>
      <c r="AI192">
        <v>186</v>
      </c>
      <c r="AJ192">
        <v>0.81547643805438796</v>
      </c>
      <c r="AT192">
        <v>185</v>
      </c>
      <c r="AU192">
        <v>0.81580683438928103</v>
      </c>
    </row>
    <row r="193" spans="1:47" x14ac:dyDescent="0.25">
      <c r="A193">
        <f t="shared" si="2"/>
        <v>189</v>
      </c>
      <c r="B193">
        <v>0.84956268449536199</v>
      </c>
      <c r="M193">
        <v>188</v>
      </c>
      <c r="N193">
        <v>0.82266215326898495</v>
      </c>
      <c r="X193">
        <v>188</v>
      </c>
      <c r="Y193">
        <v>0.82026825226154998</v>
      </c>
      <c r="AI193">
        <v>187</v>
      </c>
      <c r="AJ193">
        <v>0.81244617650046902</v>
      </c>
      <c r="AT193">
        <v>186</v>
      </c>
      <c r="AU193">
        <v>0.81547606647215598</v>
      </c>
    </row>
    <row r="194" spans="1:47" x14ac:dyDescent="0.25">
      <c r="A194">
        <f t="shared" si="2"/>
        <v>190</v>
      </c>
      <c r="B194">
        <v>0.84749932650516702</v>
      </c>
      <c r="M194">
        <v>189</v>
      </c>
      <c r="N194">
        <v>0.82249730882268202</v>
      </c>
      <c r="X194">
        <v>189</v>
      </c>
      <c r="Y194">
        <v>0.81563762249673599</v>
      </c>
      <c r="AI194">
        <v>188</v>
      </c>
      <c r="AJ194">
        <v>0.81102879534804295</v>
      </c>
      <c r="AT194">
        <v>187</v>
      </c>
      <c r="AU194">
        <v>0.80769225750440699</v>
      </c>
    </row>
    <row r="195" spans="1:47" x14ac:dyDescent="0.25">
      <c r="A195">
        <f t="shared" si="2"/>
        <v>191</v>
      </c>
      <c r="B195">
        <v>0.83799462783682199</v>
      </c>
      <c r="M195">
        <v>190</v>
      </c>
      <c r="N195">
        <v>0.81719870609314504</v>
      </c>
      <c r="X195">
        <v>190</v>
      </c>
      <c r="Y195">
        <v>0.81447767882581401</v>
      </c>
      <c r="AI195">
        <v>189</v>
      </c>
      <c r="AJ195">
        <v>0.80758161261444195</v>
      </c>
      <c r="AT195">
        <v>188</v>
      </c>
      <c r="AU195">
        <v>0.806834869671477</v>
      </c>
    </row>
    <row r="196" spans="1:47" x14ac:dyDescent="0.25">
      <c r="A196">
        <f t="shared" si="2"/>
        <v>192</v>
      </c>
      <c r="B196">
        <v>0.83217610945366405</v>
      </c>
      <c r="M196">
        <v>191</v>
      </c>
      <c r="N196">
        <v>0.81340761928996497</v>
      </c>
      <c r="X196">
        <v>191</v>
      </c>
      <c r="Y196">
        <v>0.80679834066400802</v>
      </c>
      <c r="AI196">
        <v>190</v>
      </c>
      <c r="AJ196">
        <v>0.79550644667269599</v>
      </c>
      <c r="AT196">
        <v>189</v>
      </c>
      <c r="AU196">
        <v>0.804391077232123</v>
      </c>
    </row>
    <row r="197" spans="1:47" x14ac:dyDescent="0.25">
      <c r="A197">
        <f t="shared" si="2"/>
        <v>193</v>
      </c>
      <c r="B197">
        <v>0.83180108911234596</v>
      </c>
      <c r="M197">
        <v>192</v>
      </c>
      <c r="N197">
        <v>0.807710556154695</v>
      </c>
      <c r="X197">
        <v>192</v>
      </c>
      <c r="Y197">
        <v>0.79941915698358801</v>
      </c>
      <c r="AI197">
        <v>191</v>
      </c>
      <c r="AJ197">
        <v>0.78437721663870397</v>
      </c>
      <c r="AT197">
        <v>190</v>
      </c>
      <c r="AU197">
        <v>0.78116529343077001</v>
      </c>
    </row>
    <row r="198" spans="1:47" x14ac:dyDescent="0.25">
      <c r="A198">
        <f t="shared" si="2"/>
        <v>194</v>
      </c>
      <c r="B198">
        <v>0.83175412766941803</v>
      </c>
      <c r="M198">
        <v>193</v>
      </c>
      <c r="N198">
        <v>0.80221677552139503</v>
      </c>
      <c r="X198">
        <v>193</v>
      </c>
      <c r="Y198">
        <v>0.78634221220542</v>
      </c>
      <c r="AI198">
        <v>192</v>
      </c>
      <c r="AJ198">
        <v>0.78157507268914295</v>
      </c>
      <c r="AT198">
        <v>191</v>
      </c>
      <c r="AU198">
        <v>0.77816238399455495</v>
      </c>
    </row>
    <row r="199" spans="1:47" x14ac:dyDescent="0.25">
      <c r="A199">
        <f t="shared" ref="A199:A211" si="3">A198+1</f>
        <v>195</v>
      </c>
      <c r="B199">
        <v>0.80992320599673595</v>
      </c>
      <c r="M199">
        <v>194</v>
      </c>
      <c r="N199">
        <v>0.78647443499463998</v>
      </c>
      <c r="X199">
        <v>194</v>
      </c>
      <c r="Y199">
        <v>0.76578076886688395</v>
      </c>
      <c r="AI199">
        <v>193</v>
      </c>
      <c r="AJ199">
        <v>0.77243924752635795</v>
      </c>
      <c r="AT199">
        <v>192</v>
      </c>
      <c r="AU199">
        <v>0.77485556824971902</v>
      </c>
    </row>
    <row r="200" spans="1:47" x14ac:dyDescent="0.25">
      <c r="A200">
        <f t="shared" si="3"/>
        <v>196</v>
      </c>
      <c r="B200">
        <v>0.80824296658406203</v>
      </c>
      <c r="M200">
        <v>195</v>
      </c>
      <c r="N200">
        <v>0.76889873239181505</v>
      </c>
      <c r="X200">
        <v>195</v>
      </c>
      <c r="Y200">
        <v>0.74891031696600596</v>
      </c>
      <c r="AI200">
        <v>194</v>
      </c>
      <c r="AJ200">
        <v>0.76015861040784605</v>
      </c>
      <c r="AT200">
        <v>193</v>
      </c>
      <c r="AU200">
        <v>0.769733306803002</v>
      </c>
    </row>
    <row r="201" spans="1:47" x14ac:dyDescent="0.25">
      <c r="A201">
        <f t="shared" si="3"/>
        <v>197</v>
      </c>
      <c r="B201">
        <v>0.79727912896311603</v>
      </c>
      <c r="M201">
        <v>196</v>
      </c>
      <c r="N201">
        <v>0.76512716847765605</v>
      </c>
      <c r="X201">
        <v>196</v>
      </c>
      <c r="Y201">
        <v>0.74430045387323496</v>
      </c>
      <c r="AI201">
        <v>195</v>
      </c>
      <c r="AJ201">
        <v>0.73094356709457597</v>
      </c>
      <c r="AT201">
        <v>194</v>
      </c>
      <c r="AU201">
        <v>0.753952264345361</v>
      </c>
    </row>
    <row r="202" spans="1:47" x14ac:dyDescent="0.25">
      <c r="A202">
        <f t="shared" si="3"/>
        <v>198</v>
      </c>
      <c r="B202">
        <v>0.79695829133078799</v>
      </c>
      <c r="M202">
        <v>197</v>
      </c>
      <c r="N202">
        <v>0.760780957343963</v>
      </c>
      <c r="X202">
        <v>197</v>
      </c>
      <c r="Y202">
        <v>0.72459259429852096</v>
      </c>
      <c r="AI202">
        <v>196</v>
      </c>
      <c r="AJ202">
        <v>0.72853546217690901</v>
      </c>
      <c r="AT202">
        <v>195</v>
      </c>
      <c r="AU202">
        <v>0.72581689380932601</v>
      </c>
    </row>
    <row r="203" spans="1:47" x14ac:dyDescent="0.25">
      <c r="A203">
        <f t="shared" si="3"/>
        <v>199</v>
      </c>
      <c r="B203">
        <v>0.79403041736186397</v>
      </c>
      <c r="M203">
        <v>198</v>
      </c>
      <c r="N203">
        <v>0.75994479136409598</v>
      </c>
      <c r="X203">
        <v>198</v>
      </c>
      <c r="Y203">
        <v>0.72158767954945202</v>
      </c>
      <c r="AI203">
        <v>197</v>
      </c>
      <c r="AJ203">
        <v>0.71196540464945302</v>
      </c>
      <c r="AT203">
        <v>196</v>
      </c>
      <c r="AU203">
        <v>0.72336560314158704</v>
      </c>
    </row>
    <row r="204" spans="1:47" x14ac:dyDescent="0.25">
      <c r="A204">
        <f t="shared" si="3"/>
        <v>200</v>
      </c>
      <c r="B204">
        <v>0.79362006453349698</v>
      </c>
      <c r="M204">
        <v>199</v>
      </c>
      <c r="N204">
        <v>0.74196747068456703</v>
      </c>
      <c r="X204">
        <v>199</v>
      </c>
      <c r="Y204">
        <v>0.71868780853852099</v>
      </c>
      <c r="AI204">
        <v>198</v>
      </c>
      <c r="AJ204">
        <v>0.71173302847834297</v>
      </c>
      <c r="AT204">
        <v>197</v>
      </c>
      <c r="AU204">
        <v>0.70700891582297598</v>
      </c>
    </row>
    <row r="205" spans="1:47" x14ac:dyDescent="0.25">
      <c r="A205">
        <f t="shared" si="3"/>
        <v>201</v>
      </c>
      <c r="B205">
        <v>0.77837028137003705</v>
      </c>
      <c r="M205">
        <v>200</v>
      </c>
      <c r="N205">
        <v>0.74029928997044903</v>
      </c>
      <c r="X205">
        <v>200</v>
      </c>
      <c r="Y205">
        <v>0.71167072525488195</v>
      </c>
      <c r="AI205">
        <v>199</v>
      </c>
      <c r="AJ205">
        <v>0.709555534022977</v>
      </c>
      <c r="AT205">
        <v>198</v>
      </c>
      <c r="AU205">
        <v>0.70571373013899896</v>
      </c>
    </row>
    <row r="206" spans="1:47" x14ac:dyDescent="0.25">
      <c r="A206">
        <f t="shared" si="3"/>
        <v>202</v>
      </c>
      <c r="B206">
        <v>0.77689957493377104</v>
      </c>
      <c r="M206">
        <v>201</v>
      </c>
      <c r="N206">
        <v>0.73608693654931401</v>
      </c>
      <c r="X206">
        <v>201</v>
      </c>
      <c r="Y206">
        <v>0.70974239504408798</v>
      </c>
      <c r="AI206">
        <v>200</v>
      </c>
      <c r="AJ206">
        <v>0.70937837441450502</v>
      </c>
      <c r="AT206">
        <v>199</v>
      </c>
      <c r="AU206">
        <v>0.70565071849472205</v>
      </c>
    </row>
    <row r="207" spans="1:47" x14ac:dyDescent="0.25">
      <c r="A207">
        <f t="shared" si="3"/>
        <v>203</v>
      </c>
      <c r="B207">
        <v>0.77443680716060703</v>
      </c>
      <c r="M207">
        <v>202</v>
      </c>
      <c r="N207">
        <v>0.73545344389408895</v>
      </c>
      <c r="X207">
        <v>202</v>
      </c>
      <c r="Y207">
        <v>0.706909005209444</v>
      </c>
      <c r="AI207">
        <v>201</v>
      </c>
      <c r="AJ207">
        <v>0.70876377953327296</v>
      </c>
      <c r="AT207">
        <v>200</v>
      </c>
      <c r="AU207">
        <v>0.70526254894006801</v>
      </c>
    </row>
    <row r="208" spans="1:47" x14ac:dyDescent="0.25">
      <c r="A208">
        <f t="shared" si="3"/>
        <v>204</v>
      </c>
      <c r="B208">
        <v>0.77318463927838699</v>
      </c>
      <c r="M208">
        <v>203</v>
      </c>
      <c r="N208">
        <v>0.73501590447457898</v>
      </c>
      <c r="X208">
        <v>203</v>
      </c>
      <c r="Y208">
        <v>0.70272354193007702</v>
      </c>
      <c r="AI208">
        <v>202</v>
      </c>
      <c r="AJ208">
        <v>0.70486558429416302</v>
      </c>
      <c r="AT208">
        <v>201</v>
      </c>
      <c r="AU208">
        <v>0.70305107737265604</v>
      </c>
    </row>
    <row r="209" spans="1:47" x14ac:dyDescent="0.25">
      <c r="A209">
        <f t="shared" si="3"/>
        <v>205</v>
      </c>
      <c r="B209">
        <v>0.76894633284255898</v>
      </c>
      <c r="M209">
        <v>204</v>
      </c>
      <c r="N209">
        <v>0.72368455736492399</v>
      </c>
      <c r="X209">
        <v>204</v>
      </c>
      <c r="Y209">
        <v>0.69705185634436795</v>
      </c>
      <c r="AI209">
        <v>203</v>
      </c>
      <c r="AJ209">
        <v>0.70023479421201196</v>
      </c>
      <c r="AT209">
        <v>202</v>
      </c>
      <c r="AU209">
        <v>0.69594513790887402</v>
      </c>
    </row>
    <row r="210" spans="1:47" x14ac:dyDescent="0.25">
      <c r="A210">
        <f t="shared" si="3"/>
        <v>206</v>
      </c>
      <c r="B210">
        <v>0.72630768721054295</v>
      </c>
      <c r="M210">
        <v>205</v>
      </c>
      <c r="N210">
        <v>0.71992090281812104</v>
      </c>
      <c r="X210">
        <v>205</v>
      </c>
      <c r="Y210">
        <v>0.69668893547663202</v>
      </c>
      <c r="AI210">
        <v>204</v>
      </c>
      <c r="AJ210">
        <v>0.69547096507258599</v>
      </c>
      <c r="AT210">
        <v>203</v>
      </c>
      <c r="AU210">
        <v>0.695813884400307</v>
      </c>
    </row>
    <row r="211" spans="1:47" x14ac:dyDescent="0.25">
      <c r="A211">
        <f t="shared" si="3"/>
        <v>207</v>
      </c>
      <c r="B211">
        <v>0.725489905597129</v>
      </c>
      <c r="M211">
        <v>206</v>
      </c>
      <c r="N211">
        <v>0.69368209759641197</v>
      </c>
      <c r="X211">
        <v>206</v>
      </c>
      <c r="Y211">
        <v>0.67479783684299899</v>
      </c>
      <c r="AI211">
        <v>205</v>
      </c>
      <c r="AJ211">
        <v>0.69540033419264502</v>
      </c>
      <c r="AT211">
        <v>204</v>
      </c>
      <c r="AU211">
        <v>0.68112674899801195</v>
      </c>
    </row>
    <row r="212" spans="1:47" x14ac:dyDescent="0.25">
      <c r="M212">
        <v>207</v>
      </c>
      <c r="N212">
        <v>0.69190418963332101</v>
      </c>
      <c r="X212">
        <v>207</v>
      </c>
      <c r="Y212">
        <v>0.67361282670378198</v>
      </c>
      <c r="AI212">
        <v>206</v>
      </c>
      <c r="AJ212">
        <v>0.67378022189597297</v>
      </c>
      <c r="AT212">
        <v>205</v>
      </c>
      <c r="AU212">
        <v>0.67920953568358</v>
      </c>
    </row>
    <row r="213" spans="1:47" x14ac:dyDescent="0.25">
      <c r="AI213">
        <v>207</v>
      </c>
      <c r="AJ213">
        <v>0.67293160494874105</v>
      </c>
      <c r="AT213">
        <v>206</v>
      </c>
      <c r="AU213">
        <v>0.66792519084318502</v>
      </c>
    </row>
    <row r="214" spans="1:47" x14ac:dyDescent="0.25">
      <c r="AT214">
        <v>207</v>
      </c>
      <c r="AU214">
        <v>0.66776986843866404</v>
      </c>
    </row>
  </sheetData>
  <sortState ref="BG7:BG213">
    <sortCondition descending="1" ref="BG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215"/>
  <sheetViews>
    <sheetView rightToLeft="1" topLeftCell="O43" workbookViewId="0">
      <selection activeCell="AA72" sqref="AA72"/>
    </sheetView>
  </sheetViews>
  <sheetFormatPr defaultRowHeight="15" x14ac:dyDescent="0.25"/>
  <sheetData>
    <row r="3" spans="1:46" x14ac:dyDescent="0.25">
      <c r="B3" t="s">
        <v>103</v>
      </c>
    </row>
    <row r="4" spans="1:46" x14ac:dyDescent="0.25">
      <c r="A4" t="s">
        <v>104</v>
      </c>
      <c r="B4" t="s">
        <v>102</v>
      </c>
      <c r="M4" t="s">
        <v>108</v>
      </c>
    </row>
    <row r="5" spans="1:46" x14ac:dyDescent="0.25">
      <c r="A5">
        <v>1</v>
      </c>
      <c r="B5">
        <v>7.0326492890000001</v>
      </c>
      <c r="L5" t="s">
        <v>104</v>
      </c>
      <c r="M5" t="s">
        <v>102</v>
      </c>
      <c r="X5" t="s">
        <v>109</v>
      </c>
    </row>
    <row r="6" spans="1:46" x14ac:dyDescent="0.25">
      <c r="A6">
        <f>A5+1</f>
        <v>2</v>
      </c>
      <c r="B6">
        <v>6.8838899939999996</v>
      </c>
      <c r="L6">
        <v>1</v>
      </c>
      <c r="M6">
        <v>7.1868564270000004</v>
      </c>
      <c r="W6" t="s">
        <v>104</v>
      </c>
      <c r="X6" t="s">
        <v>102</v>
      </c>
      <c r="AI6" t="s">
        <v>110</v>
      </c>
    </row>
    <row r="7" spans="1:46" x14ac:dyDescent="0.25">
      <c r="A7">
        <f t="shared" ref="A7:A70" si="0">A6+1</f>
        <v>3</v>
      </c>
      <c r="B7">
        <v>6.8246641989999999</v>
      </c>
      <c r="L7">
        <f>L6+1</f>
        <v>2</v>
      </c>
      <c r="M7">
        <v>6.9993600799999998</v>
      </c>
      <c r="W7">
        <v>1</v>
      </c>
      <c r="X7">
        <v>7.2209497440000003</v>
      </c>
      <c r="AH7" t="s">
        <v>104</v>
      </c>
      <c r="AI7" t="s">
        <v>102</v>
      </c>
      <c r="AT7" t="s">
        <v>111</v>
      </c>
    </row>
    <row r="8" spans="1:46" x14ac:dyDescent="0.25">
      <c r="A8">
        <f t="shared" si="0"/>
        <v>4</v>
      </c>
      <c r="B8">
        <v>6.7625789080000001</v>
      </c>
      <c r="L8">
        <f t="shared" ref="L8:L71" si="1">L7+1</f>
        <v>3</v>
      </c>
      <c r="M8">
        <v>6.8654306390000004</v>
      </c>
      <c r="W8">
        <f>W7+1</f>
        <v>2</v>
      </c>
      <c r="X8">
        <v>7.1993172779999997</v>
      </c>
      <c r="AH8">
        <v>1</v>
      </c>
      <c r="AI8">
        <v>7.2933467529999998</v>
      </c>
      <c r="AS8" t="s">
        <v>104</v>
      </c>
      <c r="AT8" t="s">
        <v>102</v>
      </c>
    </row>
    <row r="9" spans="1:46" x14ac:dyDescent="0.25">
      <c r="A9">
        <f t="shared" si="0"/>
        <v>5</v>
      </c>
      <c r="B9">
        <v>6.6474441630000003</v>
      </c>
      <c r="L9">
        <f t="shared" si="1"/>
        <v>4</v>
      </c>
      <c r="M9">
        <v>6.850592411</v>
      </c>
      <c r="W9">
        <f t="shared" ref="W9:W72" si="2">W8+1</f>
        <v>3</v>
      </c>
      <c r="X9">
        <v>6.8800346159999997</v>
      </c>
      <c r="AH9">
        <f>AH8+1</f>
        <v>2</v>
      </c>
      <c r="AI9">
        <v>7.2079056330000002</v>
      </c>
      <c r="AS9">
        <v>1</v>
      </c>
      <c r="AT9">
        <v>7.3212258449999998</v>
      </c>
    </row>
    <row r="10" spans="1:46" x14ac:dyDescent="0.25">
      <c r="A10">
        <f t="shared" si="0"/>
        <v>6</v>
      </c>
      <c r="B10">
        <v>6.6052549840000001</v>
      </c>
      <c r="L10">
        <f t="shared" si="1"/>
        <v>5</v>
      </c>
      <c r="M10">
        <v>6.707510063</v>
      </c>
      <c r="W10">
        <f t="shared" si="2"/>
        <v>4</v>
      </c>
      <c r="X10">
        <v>6.8630532620000002</v>
      </c>
      <c r="AH10">
        <f t="shared" ref="AH10:AH73" si="3">AH9+1</f>
        <v>3</v>
      </c>
      <c r="AI10">
        <v>6.9636245350000001</v>
      </c>
      <c r="AS10">
        <f>AS9+1</f>
        <v>2</v>
      </c>
      <c r="AT10">
        <v>7.2998885509999996</v>
      </c>
    </row>
    <row r="11" spans="1:46" x14ac:dyDescent="0.25">
      <c r="A11">
        <f t="shared" si="0"/>
        <v>7</v>
      </c>
      <c r="B11">
        <v>6.5185019029999998</v>
      </c>
      <c r="L11">
        <f t="shared" si="1"/>
        <v>6</v>
      </c>
      <c r="M11">
        <v>6.6681824340000002</v>
      </c>
      <c r="W11">
        <f t="shared" si="2"/>
        <v>5</v>
      </c>
      <c r="X11">
        <v>6.7129995720000002</v>
      </c>
      <c r="AH11">
        <f t="shared" si="3"/>
        <v>4</v>
      </c>
      <c r="AI11">
        <v>6.8972047520000004</v>
      </c>
      <c r="AS11">
        <f t="shared" ref="AS11:AS74" si="4">AS10+1</f>
        <v>3</v>
      </c>
      <c r="AT11">
        <v>6.9664522</v>
      </c>
    </row>
    <row r="12" spans="1:46" x14ac:dyDescent="0.25">
      <c r="A12">
        <f t="shared" si="0"/>
        <v>8</v>
      </c>
      <c r="B12">
        <v>6.5173785290000001</v>
      </c>
      <c r="L12">
        <f t="shared" si="1"/>
        <v>7</v>
      </c>
      <c r="M12">
        <v>6.6022278229999998</v>
      </c>
      <c r="W12">
        <f t="shared" si="2"/>
        <v>6</v>
      </c>
      <c r="X12">
        <v>6.6784723079999999</v>
      </c>
      <c r="AH12">
        <f t="shared" si="3"/>
        <v>5</v>
      </c>
      <c r="AI12">
        <v>6.7531110569999999</v>
      </c>
      <c r="AS12">
        <f t="shared" si="4"/>
        <v>4</v>
      </c>
      <c r="AT12">
        <v>6.9137491180000001</v>
      </c>
    </row>
    <row r="13" spans="1:46" x14ac:dyDescent="0.25">
      <c r="A13">
        <f t="shared" si="0"/>
        <v>9</v>
      </c>
      <c r="B13">
        <v>6.4563988820000002</v>
      </c>
      <c r="L13">
        <f t="shared" si="1"/>
        <v>8</v>
      </c>
      <c r="M13">
        <v>6.586213023</v>
      </c>
      <c r="W13">
        <f t="shared" si="2"/>
        <v>7</v>
      </c>
      <c r="X13">
        <v>6.6431442980000002</v>
      </c>
      <c r="AH13">
        <f t="shared" si="3"/>
        <v>6</v>
      </c>
      <c r="AI13">
        <v>6.718655439</v>
      </c>
      <c r="AS13">
        <f t="shared" si="4"/>
        <v>5</v>
      </c>
      <c r="AT13">
        <v>6.7558024919999999</v>
      </c>
    </row>
    <row r="14" spans="1:46" x14ac:dyDescent="0.25">
      <c r="A14">
        <f t="shared" si="0"/>
        <v>10</v>
      </c>
      <c r="B14">
        <v>6.4444739970000002</v>
      </c>
      <c r="L14">
        <f t="shared" si="1"/>
        <v>9</v>
      </c>
      <c r="M14">
        <v>6.51662769</v>
      </c>
      <c r="W14">
        <f t="shared" si="2"/>
        <v>8</v>
      </c>
      <c r="X14">
        <v>6.5898766330000003</v>
      </c>
      <c r="AH14">
        <f t="shared" si="3"/>
        <v>7</v>
      </c>
      <c r="AI14">
        <v>6.6821359180000002</v>
      </c>
      <c r="AS14">
        <f t="shared" si="4"/>
        <v>6</v>
      </c>
      <c r="AT14">
        <v>6.7254687249999998</v>
      </c>
    </row>
    <row r="15" spans="1:46" x14ac:dyDescent="0.25">
      <c r="A15">
        <f t="shared" si="0"/>
        <v>11</v>
      </c>
      <c r="B15">
        <v>6.3537907139999996</v>
      </c>
      <c r="L15">
        <f t="shared" si="1"/>
        <v>10</v>
      </c>
      <c r="M15">
        <v>6.4992967999999998</v>
      </c>
      <c r="W15">
        <f t="shared" si="2"/>
        <v>9</v>
      </c>
      <c r="X15">
        <v>6.5290885410000001</v>
      </c>
      <c r="AH15">
        <f t="shared" si="3"/>
        <v>8</v>
      </c>
      <c r="AI15">
        <v>6.629659814</v>
      </c>
      <c r="AS15">
        <f t="shared" si="4"/>
        <v>7</v>
      </c>
      <c r="AT15">
        <v>6.6840515979999999</v>
      </c>
    </row>
    <row r="16" spans="1:46" x14ac:dyDescent="0.25">
      <c r="A16">
        <f t="shared" si="0"/>
        <v>12</v>
      </c>
      <c r="B16">
        <v>6.3206997720000002</v>
      </c>
      <c r="L16">
        <f t="shared" si="1"/>
        <v>11</v>
      </c>
      <c r="M16">
        <v>6.4717323950000001</v>
      </c>
      <c r="W16">
        <f t="shared" si="2"/>
        <v>10</v>
      </c>
      <c r="X16">
        <v>6.5139638289999997</v>
      </c>
      <c r="AH16">
        <f t="shared" si="3"/>
        <v>9</v>
      </c>
      <c r="AI16">
        <v>6.6155736689999998</v>
      </c>
      <c r="AS16">
        <f t="shared" si="4"/>
        <v>8</v>
      </c>
      <c r="AT16">
        <v>6.6658208129999998</v>
      </c>
    </row>
    <row r="17" spans="1:46" x14ac:dyDescent="0.25">
      <c r="A17">
        <f t="shared" si="0"/>
        <v>13</v>
      </c>
      <c r="B17">
        <v>6.149919476</v>
      </c>
      <c r="L17">
        <f t="shared" si="1"/>
        <v>12</v>
      </c>
      <c r="M17">
        <v>6.4386414529999998</v>
      </c>
      <c r="W17">
        <f t="shared" si="2"/>
        <v>11</v>
      </c>
      <c r="X17">
        <v>6.4820549209999996</v>
      </c>
      <c r="AH17">
        <f t="shared" si="3"/>
        <v>10</v>
      </c>
      <c r="AI17">
        <v>6.5580058149999996</v>
      </c>
      <c r="AS17">
        <f t="shared" si="4"/>
        <v>9</v>
      </c>
      <c r="AT17">
        <v>6.6173954640000003</v>
      </c>
    </row>
    <row r="18" spans="1:46" x14ac:dyDescent="0.25">
      <c r="A18">
        <f t="shared" si="0"/>
        <v>14</v>
      </c>
      <c r="B18">
        <v>6.1267558160000002</v>
      </c>
      <c r="L18">
        <f t="shared" si="1"/>
        <v>13</v>
      </c>
      <c r="M18">
        <v>6.1851395330000001</v>
      </c>
      <c r="W18">
        <f t="shared" si="2"/>
        <v>12</v>
      </c>
      <c r="X18">
        <v>6.4489639790000002</v>
      </c>
      <c r="AH18">
        <f t="shared" si="3"/>
        <v>11</v>
      </c>
      <c r="AI18">
        <v>6.4967219500000004</v>
      </c>
      <c r="AS18">
        <f t="shared" si="4"/>
        <v>10</v>
      </c>
      <c r="AT18">
        <v>6.5691600140000004</v>
      </c>
    </row>
    <row r="19" spans="1:46" x14ac:dyDescent="0.25">
      <c r="A19">
        <f t="shared" si="0"/>
        <v>15</v>
      </c>
      <c r="B19">
        <v>6.0450057580000003</v>
      </c>
      <c r="L19">
        <f t="shared" si="1"/>
        <v>14</v>
      </c>
      <c r="M19">
        <v>6.1619758730000003</v>
      </c>
      <c r="W19">
        <f t="shared" si="2"/>
        <v>13</v>
      </c>
      <c r="X19">
        <v>6.1947833609999998</v>
      </c>
      <c r="AH19">
        <f t="shared" si="3"/>
        <v>12</v>
      </c>
      <c r="AI19">
        <v>6.4636310080000001</v>
      </c>
      <c r="AS19">
        <f t="shared" si="4"/>
        <v>11</v>
      </c>
      <c r="AT19">
        <v>6.5066289480000004</v>
      </c>
    </row>
    <row r="20" spans="1:46" x14ac:dyDescent="0.25">
      <c r="A20">
        <f t="shared" si="0"/>
        <v>16</v>
      </c>
      <c r="B20">
        <v>6.0449310929999998</v>
      </c>
      <c r="L20">
        <f t="shared" si="1"/>
        <v>15</v>
      </c>
      <c r="M20">
        <v>6.1200569490000003</v>
      </c>
      <c r="W20">
        <f t="shared" si="2"/>
        <v>14</v>
      </c>
      <c r="X20">
        <v>6.171619701</v>
      </c>
      <c r="AH20">
        <f t="shared" si="3"/>
        <v>13</v>
      </c>
      <c r="AI20">
        <v>6.2174799700000003</v>
      </c>
      <c r="AS20">
        <f t="shared" si="4"/>
        <v>12</v>
      </c>
      <c r="AT20">
        <v>6.4735380060000001</v>
      </c>
    </row>
    <row r="21" spans="1:46" x14ac:dyDescent="0.25">
      <c r="A21">
        <f t="shared" si="0"/>
        <v>17</v>
      </c>
      <c r="B21">
        <v>5.7597831380000004</v>
      </c>
      <c r="L21">
        <f t="shared" si="1"/>
        <v>16</v>
      </c>
      <c r="M21">
        <v>6.093553966</v>
      </c>
      <c r="W21">
        <f t="shared" si="2"/>
        <v>15</v>
      </c>
      <c r="X21">
        <v>6.1205776670000001</v>
      </c>
      <c r="AH21">
        <f t="shared" si="3"/>
        <v>14</v>
      </c>
      <c r="AI21">
        <v>6.1943163099999996</v>
      </c>
      <c r="AS21">
        <f t="shared" si="4"/>
        <v>13</v>
      </c>
      <c r="AT21">
        <v>6.2196763170000002</v>
      </c>
    </row>
    <row r="22" spans="1:46" x14ac:dyDescent="0.25">
      <c r="A22">
        <f t="shared" si="0"/>
        <v>18</v>
      </c>
      <c r="B22">
        <v>5.7149433529999998</v>
      </c>
      <c r="L22">
        <f t="shared" si="1"/>
        <v>17</v>
      </c>
      <c r="M22">
        <v>5.9443914329999998</v>
      </c>
      <c r="W22">
        <f t="shared" si="2"/>
        <v>16</v>
      </c>
      <c r="X22">
        <v>6.0951576750000003</v>
      </c>
      <c r="AH22">
        <f t="shared" si="3"/>
        <v>15</v>
      </c>
      <c r="AI22">
        <v>6.131670744</v>
      </c>
      <c r="AS22">
        <f t="shared" si="4"/>
        <v>14</v>
      </c>
      <c r="AT22">
        <v>6.1965126570000004</v>
      </c>
    </row>
    <row r="23" spans="1:46" x14ac:dyDescent="0.25">
      <c r="A23">
        <f t="shared" si="0"/>
        <v>19</v>
      </c>
      <c r="B23">
        <v>5.6421432810000001</v>
      </c>
      <c r="L23">
        <f t="shared" si="1"/>
        <v>18</v>
      </c>
      <c r="M23">
        <v>5.9286204400000004</v>
      </c>
      <c r="W23">
        <f t="shared" si="2"/>
        <v>17</v>
      </c>
      <c r="X23">
        <v>6.0011500670000002</v>
      </c>
      <c r="AH23">
        <f t="shared" si="3"/>
        <v>16</v>
      </c>
      <c r="AI23">
        <v>6.12919809</v>
      </c>
      <c r="AS23">
        <f t="shared" si="4"/>
        <v>15</v>
      </c>
      <c r="AT23">
        <v>6.1371775709999996</v>
      </c>
    </row>
    <row r="24" spans="1:46" x14ac:dyDescent="0.25">
      <c r="A24">
        <f t="shared" si="0"/>
        <v>20</v>
      </c>
      <c r="B24">
        <v>5.407213864</v>
      </c>
      <c r="L24">
        <f t="shared" si="1"/>
        <v>19</v>
      </c>
      <c r="M24">
        <v>5.8558203679999998</v>
      </c>
      <c r="W24">
        <f t="shared" si="2"/>
        <v>18</v>
      </c>
      <c r="X24">
        <v>5.9440163500000001</v>
      </c>
      <c r="AH24">
        <f t="shared" si="3"/>
        <v>17</v>
      </c>
      <c r="AI24">
        <v>6.0855922519999996</v>
      </c>
      <c r="AS24">
        <f t="shared" si="4"/>
        <v>16</v>
      </c>
      <c r="AT24">
        <v>6.1325383359999996</v>
      </c>
    </row>
    <row r="25" spans="1:46" x14ac:dyDescent="0.25">
      <c r="A25">
        <f t="shared" si="0"/>
        <v>21</v>
      </c>
      <c r="B25">
        <v>5.2039560590000002</v>
      </c>
      <c r="L25">
        <f t="shared" si="1"/>
        <v>20</v>
      </c>
      <c r="M25">
        <v>5.5144805090000002</v>
      </c>
      <c r="W25">
        <f t="shared" si="2"/>
        <v>19</v>
      </c>
      <c r="X25">
        <v>5.8712162780000003</v>
      </c>
      <c r="AH25">
        <f t="shared" si="3"/>
        <v>18</v>
      </c>
      <c r="AI25">
        <v>5.9499180760000003</v>
      </c>
      <c r="AS25">
        <f t="shared" si="4"/>
        <v>17</v>
      </c>
      <c r="AT25">
        <v>6.0937681990000003</v>
      </c>
    </row>
    <row r="26" spans="1:46" x14ac:dyDescent="0.25">
      <c r="A26">
        <f t="shared" si="0"/>
        <v>22</v>
      </c>
      <c r="B26">
        <v>5.1889766210000001</v>
      </c>
      <c r="L26">
        <f t="shared" si="1"/>
        <v>21</v>
      </c>
      <c r="M26">
        <v>5.3849896570000002</v>
      </c>
      <c r="W26">
        <f t="shared" si="2"/>
        <v>20</v>
      </c>
      <c r="X26">
        <v>5.5274322319999998</v>
      </c>
      <c r="AH26">
        <f t="shared" si="3"/>
        <v>19</v>
      </c>
      <c r="AI26">
        <v>5.8771180039999997</v>
      </c>
      <c r="AS26">
        <f t="shared" si="4"/>
        <v>18</v>
      </c>
      <c r="AT26">
        <v>5.9767182950000004</v>
      </c>
    </row>
    <row r="27" spans="1:46" x14ac:dyDescent="0.25">
      <c r="A27">
        <f t="shared" si="0"/>
        <v>23</v>
      </c>
      <c r="B27">
        <v>5.1291160280000003</v>
      </c>
      <c r="L27">
        <f t="shared" si="1"/>
        <v>22</v>
      </c>
      <c r="M27">
        <v>5.3277553409999996</v>
      </c>
      <c r="W27">
        <f t="shared" si="2"/>
        <v>21</v>
      </c>
      <c r="X27">
        <v>5.3895246769999998</v>
      </c>
      <c r="AH27">
        <f t="shared" si="3"/>
        <v>20</v>
      </c>
      <c r="AI27">
        <v>5.5600421979999997</v>
      </c>
      <c r="AS27">
        <f t="shared" si="4"/>
        <v>19</v>
      </c>
      <c r="AT27">
        <v>5.9039182229999998</v>
      </c>
    </row>
    <row r="28" spans="1:46" x14ac:dyDescent="0.25">
      <c r="A28">
        <f t="shared" si="0"/>
        <v>24</v>
      </c>
      <c r="B28">
        <v>5.1252635980000001</v>
      </c>
      <c r="L28">
        <f t="shared" si="1"/>
        <v>23</v>
      </c>
      <c r="M28">
        <v>5.273311004</v>
      </c>
      <c r="W28">
        <f t="shared" si="2"/>
        <v>22</v>
      </c>
      <c r="X28">
        <v>5.3438084879999996</v>
      </c>
      <c r="AH28">
        <f t="shared" si="3"/>
        <v>21</v>
      </c>
      <c r="AI28">
        <v>5.4040036440000003</v>
      </c>
      <c r="AS28">
        <f t="shared" si="4"/>
        <v>20</v>
      </c>
      <c r="AT28">
        <v>5.56568738</v>
      </c>
    </row>
    <row r="29" spans="1:46" x14ac:dyDescent="0.25">
      <c r="A29">
        <f t="shared" si="0"/>
        <v>25</v>
      </c>
      <c r="B29">
        <v>5.0920035449999999</v>
      </c>
      <c r="L29">
        <f t="shared" si="1"/>
        <v>24</v>
      </c>
      <c r="M29">
        <v>5.2088126140000002</v>
      </c>
      <c r="W29">
        <f t="shared" si="2"/>
        <v>23</v>
      </c>
      <c r="X29">
        <v>5.2968773010000003</v>
      </c>
      <c r="AH29">
        <f t="shared" si="3"/>
        <v>22</v>
      </c>
      <c r="AI29">
        <v>5.3561056379999998</v>
      </c>
      <c r="AS29">
        <f t="shared" si="4"/>
        <v>21</v>
      </c>
      <c r="AT29">
        <v>5.4259275870000003</v>
      </c>
    </row>
    <row r="30" spans="1:46" x14ac:dyDescent="0.25">
      <c r="A30">
        <f t="shared" si="0"/>
        <v>26</v>
      </c>
      <c r="B30">
        <v>5.076845402</v>
      </c>
      <c r="L30">
        <f t="shared" si="1"/>
        <v>25</v>
      </c>
      <c r="M30">
        <v>5.2020771369999999</v>
      </c>
      <c r="W30">
        <f t="shared" si="2"/>
        <v>24</v>
      </c>
      <c r="X30">
        <v>5.2247258910000003</v>
      </c>
      <c r="AH30">
        <f t="shared" si="3"/>
        <v>23</v>
      </c>
      <c r="AI30">
        <v>5.3094040729999996</v>
      </c>
      <c r="AS30">
        <f t="shared" si="4"/>
        <v>22</v>
      </c>
      <c r="AT30">
        <v>5.3561866580000004</v>
      </c>
    </row>
    <row r="31" spans="1:46" x14ac:dyDescent="0.25">
      <c r="A31">
        <f t="shared" si="0"/>
        <v>27</v>
      </c>
      <c r="B31">
        <v>5.0747129129999999</v>
      </c>
      <c r="L31">
        <f t="shared" si="1"/>
        <v>26</v>
      </c>
      <c r="M31">
        <v>5.1669071100000004</v>
      </c>
      <c r="W31">
        <f t="shared" si="2"/>
        <v>25</v>
      </c>
      <c r="X31">
        <v>5.2021307209999996</v>
      </c>
      <c r="AH31">
        <f t="shared" si="3"/>
        <v>24</v>
      </c>
      <c r="AI31">
        <v>5.2381386079999999</v>
      </c>
      <c r="AS31">
        <f t="shared" si="4"/>
        <v>23</v>
      </c>
      <c r="AT31">
        <v>5.3124322680000002</v>
      </c>
    </row>
    <row r="32" spans="1:46" x14ac:dyDescent="0.25">
      <c r="A32">
        <f t="shared" si="0"/>
        <v>28</v>
      </c>
      <c r="B32">
        <v>5.0513070039999999</v>
      </c>
      <c r="L32">
        <f t="shared" si="1"/>
        <v>27</v>
      </c>
      <c r="M32">
        <v>5.139696303</v>
      </c>
      <c r="W32">
        <f t="shared" si="2"/>
        <v>26</v>
      </c>
      <c r="X32">
        <v>5.1716097400000001</v>
      </c>
      <c r="AH32">
        <f t="shared" si="3"/>
        <v>25</v>
      </c>
      <c r="AI32">
        <v>5.2131839470000001</v>
      </c>
      <c r="AS32">
        <f t="shared" si="4"/>
        <v>24</v>
      </c>
      <c r="AT32">
        <v>5.2406574629999998</v>
      </c>
    </row>
    <row r="33" spans="1:46" x14ac:dyDescent="0.25">
      <c r="A33">
        <f t="shared" si="0"/>
        <v>29</v>
      </c>
      <c r="B33">
        <v>4.9429930339999997</v>
      </c>
      <c r="L33">
        <f t="shared" si="1"/>
        <v>28</v>
      </c>
      <c r="M33">
        <v>5.0762251349999996</v>
      </c>
      <c r="W33">
        <f t="shared" si="2"/>
        <v>27</v>
      </c>
      <c r="X33">
        <v>5.1520907749999996</v>
      </c>
      <c r="AH33">
        <f t="shared" si="3"/>
        <v>26</v>
      </c>
      <c r="AI33">
        <v>5.1752933619999997</v>
      </c>
      <c r="AS33">
        <f t="shared" si="4"/>
        <v>25</v>
      </c>
      <c r="AT33">
        <v>5.2382793330000004</v>
      </c>
    </row>
    <row r="34" spans="1:46" x14ac:dyDescent="0.25">
      <c r="A34">
        <f t="shared" si="0"/>
        <v>30</v>
      </c>
      <c r="B34">
        <v>4.942242952</v>
      </c>
      <c r="L34">
        <f t="shared" si="1"/>
        <v>29</v>
      </c>
      <c r="M34">
        <v>5.0199379879999997</v>
      </c>
      <c r="W34">
        <f t="shared" si="2"/>
        <v>28</v>
      </c>
      <c r="X34">
        <v>5.0781437260000004</v>
      </c>
      <c r="AH34">
        <f t="shared" si="3"/>
        <v>27</v>
      </c>
      <c r="AI34">
        <v>5.1662890109999999</v>
      </c>
      <c r="AS34">
        <f t="shared" si="4"/>
        <v>26</v>
      </c>
      <c r="AT34">
        <v>5.1763345730000001</v>
      </c>
    </row>
    <row r="35" spans="1:46" x14ac:dyDescent="0.25">
      <c r="A35">
        <f t="shared" si="0"/>
        <v>31</v>
      </c>
      <c r="B35">
        <v>4.6968317400000004</v>
      </c>
      <c r="L35">
        <f t="shared" si="1"/>
        <v>30</v>
      </c>
      <c r="M35">
        <v>4.9559676340000003</v>
      </c>
      <c r="W35">
        <f t="shared" si="2"/>
        <v>29</v>
      </c>
      <c r="X35">
        <v>5.0472446030000002</v>
      </c>
      <c r="AH35">
        <f t="shared" si="3"/>
        <v>28</v>
      </c>
      <c r="AI35">
        <v>5.0892816060000001</v>
      </c>
      <c r="AS35">
        <f t="shared" si="4"/>
        <v>27</v>
      </c>
      <c r="AT35">
        <v>5.1752946939999998</v>
      </c>
    </row>
    <row r="36" spans="1:46" x14ac:dyDescent="0.25">
      <c r="A36">
        <f t="shared" si="0"/>
        <v>32</v>
      </c>
      <c r="B36">
        <v>4.6905226679999998</v>
      </c>
      <c r="L36">
        <f t="shared" si="1"/>
        <v>31</v>
      </c>
      <c r="M36">
        <v>4.7595338800000002</v>
      </c>
      <c r="W36">
        <f t="shared" si="2"/>
        <v>30</v>
      </c>
      <c r="X36">
        <v>4.9741011909999999</v>
      </c>
      <c r="AH36">
        <f t="shared" si="3"/>
        <v>29</v>
      </c>
      <c r="AI36">
        <v>5.0806909009999996</v>
      </c>
      <c r="AS36">
        <f t="shared" si="4"/>
        <v>28</v>
      </c>
      <c r="AT36">
        <v>5.1198623650000004</v>
      </c>
    </row>
    <row r="37" spans="1:46" x14ac:dyDescent="0.25">
      <c r="A37">
        <f t="shared" si="0"/>
        <v>33</v>
      </c>
      <c r="B37">
        <v>4.6781284669999996</v>
      </c>
      <c r="L37">
        <f t="shared" si="1"/>
        <v>32</v>
      </c>
      <c r="M37">
        <v>4.7570091290000001</v>
      </c>
      <c r="W37">
        <f t="shared" si="2"/>
        <v>31</v>
      </c>
      <c r="X37">
        <v>4.761470181</v>
      </c>
      <c r="AH37">
        <f t="shared" si="3"/>
        <v>30</v>
      </c>
      <c r="AI37">
        <v>4.9801164660000001</v>
      </c>
      <c r="AS37">
        <f t="shared" si="4"/>
        <v>29</v>
      </c>
      <c r="AT37">
        <v>5.0988343309999999</v>
      </c>
    </row>
    <row r="38" spans="1:46" x14ac:dyDescent="0.25">
      <c r="A38">
        <f t="shared" si="0"/>
        <v>34</v>
      </c>
      <c r="B38">
        <v>4.675724657</v>
      </c>
      <c r="L38">
        <f t="shared" si="1"/>
        <v>33</v>
      </c>
      <c r="M38">
        <v>4.7158193810000002</v>
      </c>
      <c r="W38">
        <f t="shared" si="2"/>
        <v>32</v>
      </c>
      <c r="X38">
        <v>4.7591709169999996</v>
      </c>
      <c r="AH38">
        <f t="shared" si="3"/>
        <v>31</v>
      </c>
      <c r="AI38">
        <v>4.8131862429999996</v>
      </c>
      <c r="AS38">
        <f t="shared" si="4"/>
        <v>30</v>
      </c>
      <c r="AT38">
        <v>4.9820192219999999</v>
      </c>
    </row>
    <row r="39" spans="1:46" x14ac:dyDescent="0.25">
      <c r="A39">
        <f t="shared" si="0"/>
        <v>35</v>
      </c>
      <c r="B39">
        <v>4.6362717910000004</v>
      </c>
      <c r="L39">
        <f t="shared" si="1"/>
        <v>34</v>
      </c>
      <c r="M39">
        <v>4.712956105</v>
      </c>
      <c r="W39">
        <f t="shared" si="2"/>
        <v>33</v>
      </c>
      <c r="X39">
        <v>4.7564658319999999</v>
      </c>
      <c r="AH39">
        <f t="shared" si="3"/>
        <v>32</v>
      </c>
      <c r="AI39">
        <v>4.7950055870000003</v>
      </c>
      <c r="AS39">
        <f t="shared" si="4"/>
        <v>31</v>
      </c>
      <c r="AT39">
        <v>4.8568720699999997</v>
      </c>
    </row>
    <row r="40" spans="1:46" x14ac:dyDescent="0.25">
      <c r="A40">
        <f t="shared" si="0"/>
        <v>36</v>
      </c>
      <c r="B40">
        <v>4.6236817690000001</v>
      </c>
      <c r="L40">
        <f t="shared" si="1"/>
        <v>35</v>
      </c>
      <c r="M40">
        <v>4.6849466179999997</v>
      </c>
      <c r="W40">
        <f t="shared" si="2"/>
        <v>34</v>
      </c>
      <c r="X40">
        <v>4.7161923110000004</v>
      </c>
      <c r="AH40">
        <f t="shared" si="3"/>
        <v>33</v>
      </c>
      <c r="AI40">
        <v>4.7789766169999996</v>
      </c>
      <c r="AS40">
        <f t="shared" si="4"/>
        <v>32</v>
      </c>
      <c r="AT40">
        <v>4.8154907480000002</v>
      </c>
    </row>
    <row r="41" spans="1:46" x14ac:dyDescent="0.25">
      <c r="A41">
        <f t="shared" si="0"/>
        <v>37</v>
      </c>
      <c r="B41">
        <v>4.6191536400000004</v>
      </c>
      <c r="L41">
        <f t="shared" si="1"/>
        <v>36</v>
      </c>
      <c r="M41">
        <v>4.6705115230000001</v>
      </c>
      <c r="W41">
        <f t="shared" si="2"/>
        <v>35</v>
      </c>
      <c r="X41">
        <v>4.6958672190000001</v>
      </c>
      <c r="AH41">
        <f t="shared" si="3"/>
        <v>34</v>
      </c>
      <c r="AI41">
        <v>4.7711497449999998</v>
      </c>
      <c r="AS41">
        <f t="shared" si="4"/>
        <v>33</v>
      </c>
      <c r="AT41">
        <v>4.8109868660000004</v>
      </c>
    </row>
    <row r="42" spans="1:46" x14ac:dyDescent="0.25">
      <c r="A42">
        <f t="shared" si="0"/>
        <v>38</v>
      </c>
      <c r="B42">
        <v>4.5158845029999997</v>
      </c>
      <c r="L42">
        <f t="shared" si="1"/>
        <v>37</v>
      </c>
      <c r="M42">
        <v>4.6529049450000004</v>
      </c>
      <c r="W42">
        <f t="shared" si="2"/>
        <v>36</v>
      </c>
      <c r="X42">
        <v>4.6948164109999997</v>
      </c>
      <c r="AH42">
        <f t="shared" si="3"/>
        <v>35</v>
      </c>
      <c r="AI42">
        <v>4.7217681059999999</v>
      </c>
      <c r="AS42">
        <f t="shared" si="4"/>
        <v>34</v>
      </c>
      <c r="AT42">
        <v>4.7913133229999998</v>
      </c>
    </row>
    <row r="43" spans="1:46" x14ac:dyDescent="0.25">
      <c r="A43">
        <f t="shared" si="0"/>
        <v>39</v>
      </c>
      <c r="B43">
        <v>4.475259769</v>
      </c>
      <c r="L43">
        <f t="shared" si="1"/>
        <v>38</v>
      </c>
      <c r="M43">
        <v>4.6510670310000002</v>
      </c>
      <c r="W43">
        <f t="shared" si="2"/>
        <v>37</v>
      </c>
      <c r="X43">
        <v>4.6938249890000003</v>
      </c>
      <c r="AH43">
        <f t="shared" si="3"/>
        <v>36</v>
      </c>
      <c r="AI43">
        <v>4.7157238780000004</v>
      </c>
      <c r="AS43">
        <f t="shared" si="4"/>
        <v>35</v>
      </c>
      <c r="AT43">
        <v>4.7883396429999996</v>
      </c>
    </row>
    <row r="44" spans="1:46" x14ac:dyDescent="0.25">
      <c r="A44">
        <f t="shared" si="0"/>
        <v>40</v>
      </c>
      <c r="B44">
        <v>4.4602134109999998</v>
      </c>
      <c r="L44">
        <f t="shared" si="1"/>
        <v>39</v>
      </c>
      <c r="M44">
        <v>4.6488880569999997</v>
      </c>
      <c r="W44">
        <f t="shared" si="2"/>
        <v>38</v>
      </c>
      <c r="X44">
        <v>4.6860216680000004</v>
      </c>
      <c r="AH44">
        <f t="shared" si="3"/>
        <v>37</v>
      </c>
      <c r="AI44">
        <v>4.7145410659999998</v>
      </c>
      <c r="AS44">
        <f t="shared" si="4"/>
        <v>36</v>
      </c>
      <c r="AT44">
        <v>4.7484183040000003</v>
      </c>
    </row>
    <row r="45" spans="1:46" x14ac:dyDescent="0.25">
      <c r="A45">
        <f t="shared" si="0"/>
        <v>41</v>
      </c>
      <c r="B45">
        <v>4.445512688</v>
      </c>
      <c r="L45">
        <f t="shared" si="1"/>
        <v>40</v>
      </c>
      <c r="M45">
        <v>4.5814505370000003</v>
      </c>
      <c r="W45">
        <f t="shared" si="2"/>
        <v>39</v>
      </c>
      <c r="X45">
        <v>4.6573041000000002</v>
      </c>
      <c r="AH45">
        <f t="shared" si="3"/>
        <v>38</v>
      </c>
      <c r="AI45">
        <v>4.7127021060000001</v>
      </c>
      <c r="AS45">
        <f t="shared" si="4"/>
        <v>37</v>
      </c>
      <c r="AT45">
        <v>4.7402192010000004</v>
      </c>
    </row>
    <row r="46" spans="1:46" x14ac:dyDescent="0.25">
      <c r="A46">
        <f t="shared" si="0"/>
        <v>42</v>
      </c>
      <c r="B46">
        <v>4.4106111849999996</v>
      </c>
      <c r="L46">
        <f t="shared" si="1"/>
        <v>41</v>
      </c>
      <c r="M46">
        <v>4.5368661379999997</v>
      </c>
      <c r="W46">
        <f t="shared" si="2"/>
        <v>40</v>
      </c>
      <c r="X46">
        <v>4.6533186899999999</v>
      </c>
      <c r="AH46">
        <f t="shared" si="3"/>
        <v>39</v>
      </c>
      <c r="AI46">
        <v>4.7003500169999999</v>
      </c>
      <c r="AS46">
        <f t="shared" si="4"/>
        <v>38</v>
      </c>
      <c r="AT46">
        <v>4.7396802960000004</v>
      </c>
    </row>
    <row r="47" spans="1:46" x14ac:dyDescent="0.25">
      <c r="A47">
        <f t="shared" si="0"/>
        <v>43</v>
      </c>
      <c r="B47">
        <v>4.4042578649999999</v>
      </c>
      <c r="L47">
        <f t="shared" si="1"/>
        <v>42</v>
      </c>
      <c r="M47">
        <v>4.5304225880000004</v>
      </c>
      <c r="W47">
        <f t="shared" si="2"/>
        <v>41</v>
      </c>
      <c r="X47">
        <v>4.5645424730000004</v>
      </c>
      <c r="AH47">
        <f t="shared" si="3"/>
        <v>40</v>
      </c>
      <c r="AI47">
        <v>4.6662698459999996</v>
      </c>
      <c r="AS47">
        <f t="shared" si="4"/>
        <v>39</v>
      </c>
      <c r="AT47">
        <v>4.7155756780000004</v>
      </c>
    </row>
    <row r="48" spans="1:46" x14ac:dyDescent="0.25">
      <c r="A48">
        <f t="shared" si="0"/>
        <v>44</v>
      </c>
      <c r="B48">
        <v>4.3940822749999997</v>
      </c>
      <c r="L48">
        <f t="shared" si="1"/>
        <v>43</v>
      </c>
      <c r="M48">
        <v>4.5265158630000002</v>
      </c>
      <c r="W48">
        <f t="shared" si="2"/>
        <v>42</v>
      </c>
      <c r="X48">
        <v>4.554219947</v>
      </c>
      <c r="AH48">
        <f t="shared" si="3"/>
        <v>41</v>
      </c>
      <c r="AI48">
        <v>4.6197753959999996</v>
      </c>
      <c r="AS48">
        <f t="shared" si="4"/>
        <v>40</v>
      </c>
      <c r="AT48">
        <v>4.688462661</v>
      </c>
    </row>
    <row r="49" spans="1:46" x14ac:dyDescent="0.25">
      <c r="A49">
        <f t="shared" si="0"/>
        <v>45</v>
      </c>
      <c r="B49">
        <v>4.3927526480000001</v>
      </c>
      <c r="L49">
        <f t="shared" si="1"/>
        <v>44</v>
      </c>
      <c r="M49">
        <v>4.5108974599999998</v>
      </c>
      <c r="W49">
        <f t="shared" si="2"/>
        <v>43</v>
      </c>
      <c r="X49">
        <v>4.5494965870000001</v>
      </c>
      <c r="AH49">
        <f t="shared" si="3"/>
        <v>42</v>
      </c>
      <c r="AI49">
        <v>4.6133318460000003</v>
      </c>
      <c r="AS49">
        <f t="shared" si="4"/>
        <v>41</v>
      </c>
      <c r="AT49">
        <v>4.6240582669999997</v>
      </c>
    </row>
    <row r="50" spans="1:46" x14ac:dyDescent="0.25">
      <c r="A50">
        <f t="shared" si="0"/>
        <v>46</v>
      </c>
      <c r="B50">
        <v>4.35845153</v>
      </c>
      <c r="L50">
        <f t="shared" si="1"/>
        <v>45</v>
      </c>
      <c r="M50">
        <v>4.5098276259999999</v>
      </c>
      <c r="W50">
        <f t="shared" si="2"/>
        <v>44</v>
      </c>
      <c r="X50">
        <v>4.5307987340000002</v>
      </c>
      <c r="AH50">
        <f t="shared" si="3"/>
        <v>43</v>
      </c>
      <c r="AI50">
        <v>4.5711282530000004</v>
      </c>
      <c r="AS50">
        <f t="shared" si="4"/>
        <v>42</v>
      </c>
      <c r="AT50">
        <v>4.6176147170000004</v>
      </c>
    </row>
    <row r="51" spans="1:46" x14ac:dyDescent="0.25">
      <c r="A51">
        <f t="shared" si="0"/>
        <v>47</v>
      </c>
      <c r="B51">
        <v>4.35845153</v>
      </c>
      <c r="L51">
        <f t="shared" si="1"/>
        <v>46</v>
      </c>
      <c r="M51">
        <v>4.5072435219999996</v>
      </c>
      <c r="W51">
        <f t="shared" si="2"/>
        <v>45</v>
      </c>
      <c r="X51">
        <v>4.5289815549999997</v>
      </c>
      <c r="AH51">
        <f t="shared" si="3"/>
        <v>44</v>
      </c>
      <c r="AI51">
        <v>4.5597920260000002</v>
      </c>
      <c r="AS51">
        <f t="shared" si="4"/>
        <v>43</v>
      </c>
      <c r="AT51">
        <v>4.6126765990000003</v>
      </c>
    </row>
    <row r="52" spans="1:46" x14ac:dyDescent="0.25">
      <c r="A52">
        <f t="shared" si="0"/>
        <v>48</v>
      </c>
      <c r="B52">
        <v>4.3549185670000004</v>
      </c>
      <c r="L52">
        <f t="shared" si="1"/>
        <v>47</v>
      </c>
      <c r="M52">
        <v>4.4864642789999998</v>
      </c>
      <c r="W52">
        <f t="shared" si="2"/>
        <v>46</v>
      </c>
      <c r="X52">
        <v>4.507463564</v>
      </c>
      <c r="AH52">
        <f t="shared" si="3"/>
        <v>45</v>
      </c>
      <c r="AI52">
        <v>4.5561703260000002</v>
      </c>
      <c r="AS52">
        <f t="shared" si="4"/>
        <v>44</v>
      </c>
      <c r="AT52">
        <v>4.6042646449999998</v>
      </c>
    </row>
    <row r="53" spans="1:46" x14ac:dyDescent="0.25">
      <c r="A53">
        <f t="shared" si="0"/>
        <v>49</v>
      </c>
      <c r="B53">
        <v>4.3526724809999999</v>
      </c>
      <c r="L53">
        <f t="shared" si="1"/>
        <v>48</v>
      </c>
      <c r="M53">
        <v>4.4580522650000001</v>
      </c>
      <c r="W53">
        <f t="shared" si="2"/>
        <v>47</v>
      </c>
      <c r="X53">
        <v>4.4969365850000003</v>
      </c>
      <c r="AH53">
        <f t="shared" si="3"/>
        <v>46</v>
      </c>
      <c r="AI53">
        <v>4.5387063579999998</v>
      </c>
      <c r="AS53">
        <f t="shared" si="4"/>
        <v>45</v>
      </c>
      <c r="AT53">
        <v>4.5668140069999996</v>
      </c>
    </row>
    <row r="54" spans="1:46" x14ac:dyDescent="0.25">
      <c r="A54">
        <f t="shared" si="0"/>
        <v>50</v>
      </c>
      <c r="B54">
        <v>4.3520079799999998</v>
      </c>
      <c r="L54">
        <f t="shared" si="1"/>
        <v>49</v>
      </c>
      <c r="M54">
        <v>4.4239215349999998</v>
      </c>
      <c r="W54">
        <f t="shared" si="2"/>
        <v>48</v>
      </c>
      <c r="X54">
        <v>4.4589021310000003</v>
      </c>
      <c r="AH54">
        <f t="shared" si="3"/>
        <v>47</v>
      </c>
      <c r="AI54">
        <v>4.5254477270000004</v>
      </c>
      <c r="AS54">
        <f t="shared" si="4"/>
        <v>46</v>
      </c>
      <c r="AT54">
        <v>4.561330066</v>
      </c>
    </row>
    <row r="55" spans="1:46" x14ac:dyDescent="0.25">
      <c r="A55">
        <f t="shared" si="0"/>
        <v>51</v>
      </c>
      <c r="B55">
        <v>4.3304320030000003</v>
      </c>
      <c r="L55">
        <f t="shared" si="1"/>
        <v>50</v>
      </c>
      <c r="M55">
        <v>4.3920909180000001</v>
      </c>
      <c r="W55">
        <f t="shared" si="2"/>
        <v>49</v>
      </c>
      <c r="X55">
        <v>4.4574068469999997</v>
      </c>
      <c r="AH55">
        <f t="shared" si="3"/>
        <v>48</v>
      </c>
      <c r="AI55">
        <v>4.4975082300000002</v>
      </c>
      <c r="AS55">
        <f t="shared" si="4"/>
        <v>47</v>
      </c>
      <c r="AT55">
        <v>4.5497355119999998</v>
      </c>
    </row>
    <row r="56" spans="1:46" x14ac:dyDescent="0.25">
      <c r="A56">
        <f t="shared" si="0"/>
        <v>52</v>
      </c>
      <c r="B56">
        <v>4.2331240619999999</v>
      </c>
      <c r="L56">
        <f t="shared" si="1"/>
        <v>51</v>
      </c>
      <c r="M56">
        <v>4.3667961259999997</v>
      </c>
      <c r="W56">
        <f t="shared" si="2"/>
        <v>50</v>
      </c>
      <c r="X56">
        <v>4.4256359319999996</v>
      </c>
      <c r="AH56">
        <f t="shared" si="3"/>
        <v>49</v>
      </c>
      <c r="AI56">
        <v>4.4626781910000002</v>
      </c>
      <c r="AS56">
        <f t="shared" si="4"/>
        <v>48</v>
      </c>
      <c r="AT56">
        <v>4.517729901</v>
      </c>
    </row>
    <row r="57" spans="1:46" x14ac:dyDescent="0.25">
      <c r="A57">
        <f t="shared" si="0"/>
        <v>53</v>
      </c>
      <c r="B57">
        <v>4.2314924950000004</v>
      </c>
      <c r="L57">
        <f t="shared" si="1"/>
        <v>52</v>
      </c>
      <c r="M57">
        <v>4.3419937500000003</v>
      </c>
      <c r="W57">
        <f t="shared" si="2"/>
        <v>51</v>
      </c>
      <c r="X57">
        <v>4.4159953009999997</v>
      </c>
      <c r="AH57">
        <f t="shared" si="3"/>
        <v>50</v>
      </c>
      <c r="AI57">
        <v>4.4481090349999999</v>
      </c>
      <c r="AS57">
        <f t="shared" si="4"/>
        <v>49</v>
      </c>
      <c r="AT57">
        <v>4.4821209279999996</v>
      </c>
    </row>
    <row r="58" spans="1:46" x14ac:dyDescent="0.25">
      <c r="A58">
        <f t="shared" si="0"/>
        <v>54</v>
      </c>
      <c r="B58">
        <v>4.21876549</v>
      </c>
      <c r="L58">
        <f t="shared" si="1"/>
        <v>53</v>
      </c>
      <c r="M58">
        <v>4.3413116240000003</v>
      </c>
      <c r="W58">
        <f t="shared" si="2"/>
        <v>52</v>
      </c>
      <c r="X58">
        <v>4.3891712849999998</v>
      </c>
      <c r="AH58">
        <f t="shared" si="3"/>
        <v>51</v>
      </c>
      <c r="AI58">
        <v>4.4337666479999998</v>
      </c>
      <c r="AS58">
        <f t="shared" si="4"/>
        <v>50</v>
      </c>
      <c r="AT58">
        <v>4.4654389999999999</v>
      </c>
    </row>
    <row r="59" spans="1:46" x14ac:dyDescent="0.25">
      <c r="A59">
        <f t="shared" si="0"/>
        <v>55</v>
      </c>
      <c r="B59">
        <v>4.202582864</v>
      </c>
      <c r="L59">
        <f t="shared" si="1"/>
        <v>54</v>
      </c>
      <c r="M59">
        <v>4.3215424410000001</v>
      </c>
      <c r="W59">
        <f t="shared" si="2"/>
        <v>53</v>
      </c>
      <c r="X59">
        <v>4.3611427420000002</v>
      </c>
      <c r="AH59">
        <f t="shared" si="3"/>
        <v>52</v>
      </c>
      <c r="AI59">
        <v>4.4022331770000003</v>
      </c>
      <c r="AS59">
        <f t="shared" si="4"/>
        <v>51</v>
      </c>
      <c r="AT59">
        <v>4.4405024229999999</v>
      </c>
    </row>
    <row r="60" spans="1:46" x14ac:dyDescent="0.25">
      <c r="A60">
        <f t="shared" si="0"/>
        <v>56</v>
      </c>
      <c r="B60">
        <v>4.1739203610000004</v>
      </c>
      <c r="L60">
        <f t="shared" si="1"/>
        <v>55</v>
      </c>
      <c r="M60">
        <v>4.2369568820000003</v>
      </c>
      <c r="W60">
        <f t="shared" si="2"/>
        <v>54</v>
      </c>
      <c r="X60">
        <v>4.3261848990000003</v>
      </c>
      <c r="AH60">
        <f t="shared" si="3"/>
        <v>53</v>
      </c>
      <c r="AI60">
        <v>4.3813534609999998</v>
      </c>
      <c r="AS60">
        <f t="shared" si="4"/>
        <v>52</v>
      </c>
      <c r="AT60">
        <v>4.4243624869999998</v>
      </c>
    </row>
    <row r="61" spans="1:46" x14ac:dyDescent="0.25">
      <c r="A61">
        <f t="shared" si="0"/>
        <v>57</v>
      </c>
      <c r="B61">
        <v>4.1030681820000003</v>
      </c>
      <c r="L61">
        <f t="shared" si="1"/>
        <v>56</v>
      </c>
      <c r="M61">
        <v>4.2162330189999997</v>
      </c>
      <c r="W61">
        <f t="shared" si="2"/>
        <v>55</v>
      </c>
      <c r="X61">
        <v>4.2440382440000004</v>
      </c>
      <c r="AH61">
        <f t="shared" si="3"/>
        <v>54</v>
      </c>
      <c r="AI61">
        <v>4.3672781650000001</v>
      </c>
      <c r="AS61">
        <f t="shared" si="4"/>
        <v>53</v>
      </c>
      <c r="AT61">
        <v>4.406660316</v>
      </c>
    </row>
    <row r="62" spans="1:46" x14ac:dyDescent="0.25">
      <c r="A62">
        <f t="shared" si="0"/>
        <v>58</v>
      </c>
      <c r="B62">
        <v>4.0779321910000004</v>
      </c>
      <c r="L62">
        <f t="shared" si="1"/>
        <v>57</v>
      </c>
      <c r="M62">
        <v>4.1791117529999999</v>
      </c>
      <c r="W62">
        <f t="shared" si="2"/>
        <v>56</v>
      </c>
      <c r="X62">
        <v>4.220304316</v>
      </c>
      <c r="AH62">
        <f t="shared" si="3"/>
        <v>55</v>
      </c>
      <c r="AI62">
        <v>4.2474467489999999</v>
      </c>
      <c r="AS62">
        <f t="shared" si="4"/>
        <v>54</v>
      </c>
      <c r="AT62">
        <v>4.3832984899999996</v>
      </c>
    </row>
    <row r="63" spans="1:46" x14ac:dyDescent="0.25">
      <c r="A63">
        <f t="shared" si="0"/>
        <v>59</v>
      </c>
      <c r="B63">
        <v>4.0296209369999998</v>
      </c>
      <c r="L63">
        <f t="shared" si="1"/>
        <v>58</v>
      </c>
      <c r="M63">
        <v>4.1047143940000002</v>
      </c>
      <c r="W63">
        <f t="shared" si="2"/>
        <v>57</v>
      </c>
      <c r="X63">
        <v>4.2094748400000004</v>
      </c>
      <c r="AA63">
        <v>4.1739203610000004</v>
      </c>
      <c r="AH63">
        <f t="shared" si="3"/>
        <v>56</v>
      </c>
      <c r="AI63">
        <v>4.2472120479999997</v>
      </c>
      <c r="AS63">
        <f t="shared" si="4"/>
        <v>55</v>
      </c>
      <c r="AT63">
        <v>4.2795034919999999</v>
      </c>
    </row>
    <row r="64" spans="1:46" x14ac:dyDescent="0.25">
      <c r="A64">
        <f t="shared" si="0"/>
        <v>60</v>
      </c>
      <c r="B64">
        <v>4.0170962670000003</v>
      </c>
      <c r="L64">
        <f t="shared" si="1"/>
        <v>59</v>
      </c>
      <c r="M64">
        <v>4.0981387170000003</v>
      </c>
      <c r="W64">
        <f t="shared" si="2"/>
        <v>58</v>
      </c>
      <c r="X64">
        <v>4.1739203610000004</v>
      </c>
      <c r="AA64">
        <v>4.1108938500000001</v>
      </c>
      <c r="AH64">
        <f t="shared" si="3"/>
        <v>57</v>
      </c>
      <c r="AI64">
        <v>4.2095869419999996</v>
      </c>
      <c r="AS64">
        <f t="shared" si="4"/>
        <v>56</v>
      </c>
      <c r="AT64">
        <v>4.2665060920000002</v>
      </c>
    </row>
    <row r="65" spans="1:46" x14ac:dyDescent="0.25">
      <c r="A65">
        <f t="shared" si="0"/>
        <v>61</v>
      </c>
      <c r="B65">
        <v>4.0122149550000001</v>
      </c>
      <c r="L65">
        <f t="shared" si="1"/>
        <v>60</v>
      </c>
      <c r="M65">
        <v>4.0671480439999996</v>
      </c>
      <c r="W65">
        <f t="shared" si="2"/>
        <v>59</v>
      </c>
      <c r="X65">
        <v>4.1108938500000001</v>
      </c>
      <c r="AA65">
        <v>4.0800204520000003</v>
      </c>
      <c r="AH65">
        <f t="shared" si="3"/>
        <v>58</v>
      </c>
      <c r="AI65">
        <v>4.1970032750000001</v>
      </c>
      <c r="AS65">
        <f t="shared" si="4"/>
        <v>57</v>
      </c>
      <c r="AT65">
        <v>4.2327958450000001</v>
      </c>
    </row>
    <row r="66" spans="1:46" x14ac:dyDescent="0.25">
      <c r="A66">
        <f t="shared" si="0"/>
        <v>62</v>
      </c>
      <c r="B66">
        <v>4.0041239739999996</v>
      </c>
      <c r="L66">
        <f t="shared" si="1"/>
        <v>61</v>
      </c>
      <c r="M66">
        <v>4.0532001940000004</v>
      </c>
      <c r="W66">
        <f t="shared" si="2"/>
        <v>60</v>
      </c>
      <c r="X66">
        <v>4.0800204520000003</v>
      </c>
      <c r="AA66">
        <v>4.0707595750000003</v>
      </c>
      <c r="AH66">
        <f t="shared" si="3"/>
        <v>59</v>
      </c>
      <c r="AI66">
        <v>4.1145184349999999</v>
      </c>
      <c r="AS66">
        <f t="shared" si="4"/>
        <v>58</v>
      </c>
      <c r="AT66">
        <v>4.2085919150000004</v>
      </c>
    </row>
    <row r="67" spans="1:46" x14ac:dyDescent="0.25">
      <c r="A67">
        <f t="shared" si="0"/>
        <v>63</v>
      </c>
      <c r="B67">
        <v>3.984949528</v>
      </c>
      <c r="L67">
        <f t="shared" si="1"/>
        <v>62</v>
      </c>
      <c r="M67">
        <v>4.0522751870000002</v>
      </c>
      <c r="W67">
        <f t="shared" si="2"/>
        <v>61</v>
      </c>
      <c r="X67">
        <v>4.0707595750000003</v>
      </c>
      <c r="AA67">
        <v>4.0683424500000003</v>
      </c>
      <c r="AH67">
        <f t="shared" si="3"/>
        <v>60</v>
      </c>
      <c r="AI67">
        <v>4.1074902919999996</v>
      </c>
      <c r="AS67">
        <f t="shared" si="4"/>
        <v>59</v>
      </c>
      <c r="AT67">
        <v>4.1771280209999997</v>
      </c>
    </row>
    <row r="68" spans="1:46" x14ac:dyDescent="0.25">
      <c r="A68">
        <f t="shared" si="0"/>
        <v>64</v>
      </c>
      <c r="B68">
        <v>3.983210674</v>
      </c>
      <c r="L68">
        <f t="shared" si="1"/>
        <v>63</v>
      </c>
      <c r="M68">
        <v>4.0461004039999997</v>
      </c>
      <c r="W68">
        <f t="shared" si="2"/>
        <v>62</v>
      </c>
      <c r="X68">
        <v>4.0683424500000003</v>
      </c>
      <c r="AA68">
        <v>4.0541576240000001</v>
      </c>
      <c r="AH68">
        <f t="shared" si="3"/>
        <v>61</v>
      </c>
      <c r="AI68">
        <v>4.1045936129999996</v>
      </c>
      <c r="AS68">
        <f t="shared" si="4"/>
        <v>60</v>
      </c>
      <c r="AT68">
        <v>4.1254891809999998</v>
      </c>
    </row>
    <row r="69" spans="1:46" x14ac:dyDescent="0.25">
      <c r="A69">
        <f t="shared" si="0"/>
        <v>65</v>
      </c>
      <c r="B69">
        <v>3.978945462</v>
      </c>
      <c r="L69">
        <f t="shared" si="1"/>
        <v>64</v>
      </c>
      <c r="M69">
        <v>4.0310763019999998</v>
      </c>
      <c r="W69">
        <f t="shared" si="2"/>
        <v>63</v>
      </c>
      <c r="X69">
        <v>4.0541576240000001</v>
      </c>
      <c r="AA69">
        <v>4.0482203070000002</v>
      </c>
      <c r="AH69">
        <f t="shared" si="3"/>
        <v>62</v>
      </c>
      <c r="AI69">
        <v>4.0911872169999999</v>
      </c>
      <c r="AS69">
        <f t="shared" si="4"/>
        <v>61</v>
      </c>
      <c r="AT69">
        <v>4.1240363499999999</v>
      </c>
    </row>
    <row r="70" spans="1:46" x14ac:dyDescent="0.25">
      <c r="A70">
        <f t="shared" si="0"/>
        <v>66</v>
      </c>
      <c r="B70">
        <v>3.963280508</v>
      </c>
      <c r="L70">
        <f t="shared" si="1"/>
        <v>65</v>
      </c>
      <c r="M70">
        <v>4.0288380549999996</v>
      </c>
      <c r="W70">
        <f t="shared" si="2"/>
        <v>64</v>
      </c>
      <c r="X70">
        <v>4.0482203070000002</v>
      </c>
      <c r="AA70">
        <v>4.0478756640000002</v>
      </c>
      <c r="AH70">
        <f t="shared" si="3"/>
        <v>63</v>
      </c>
      <c r="AI70">
        <v>4.0854204550000004</v>
      </c>
      <c r="AS70">
        <f t="shared" si="4"/>
        <v>62</v>
      </c>
      <c r="AT70">
        <v>4.1211857780000001</v>
      </c>
    </row>
    <row r="71" spans="1:46" x14ac:dyDescent="0.25">
      <c r="A71">
        <f t="shared" ref="A71:A134" si="5">A70+1</f>
        <v>67</v>
      </c>
      <c r="B71">
        <v>3.9532436949999998</v>
      </c>
      <c r="L71">
        <f t="shared" si="1"/>
        <v>66</v>
      </c>
      <c r="M71">
        <v>4.0283560319999996</v>
      </c>
      <c r="W71">
        <f t="shared" si="2"/>
        <v>65</v>
      </c>
      <c r="X71">
        <v>4.0478756640000002</v>
      </c>
      <c r="AA71">
        <v>4.0440216720000004</v>
      </c>
      <c r="AH71">
        <f t="shared" si="3"/>
        <v>64</v>
      </c>
      <c r="AI71">
        <v>4.0768852009999996</v>
      </c>
      <c r="AS71">
        <f t="shared" si="4"/>
        <v>63</v>
      </c>
      <c r="AT71">
        <v>4.1178806699999999</v>
      </c>
    </row>
    <row r="72" spans="1:46" x14ac:dyDescent="0.25">
      <c r="A72">
        <f t="shared" si="5"/>
        <v>68</v>
      </c>
      <c r="B72">
        <v>3.9426330680000001</v>
      </c>
      <c r="L72">
        <f t="shared" ref="L72:L135" si="6">L71+1</f>
        <v>67</v>
      </c>
      <c r="M72">
        <v>4.0261993489999996</v>
      </c>
      <c r="W72">
        <f t="shared" si="2"/>
        <v>66</v>
      </c>
      <c r="X72">
        <v>4.0440216720000004</v>
      </c>
      <c r="AA72">
        <f>SUM(AA63:AA71)/9</f>
        <v>4.077579106111112</v>
      </c>
      <c r="AH72">
        <f t="shared" si="3"/>
        <v>65</v>
      </c>
      <c r="AI72">
        <v>4.0662992649999996</v>
      </c>
      <c r="AS72">
        <f t="shared" si="4"/>
        <v>64</v>
      </c>
      <c r="AT72">
        <v>4.1156234600000001</v>
      </c>
    </row>
    <row r="73" spans="1:46" x14ac:dyDescent="0.25">
      <c r="A73">
        <f t="shared" si="5"/>
        <v>69</v>
      </c>
      <c r="B73">
        <v>3.9229372179999999</v>
      </c>
      <c r="L73">
        <f t="shared" si="6"/>
        <v>68</v>
      </c>
      <c r="M73">
        <v>4.0160470400000001</v>
      </c>
      <c r="W73">
        <f t="shared" ref="W73:W136" si="7">W72+1</f>
        <v>67</v>
      </c>
      <c r="X73">
        <v>4.0361287419999998</v>
      </c>
      <c r="AH73">
        <f t="shared" si="3"/>
        <v>66</v>
      </c>
      <c r="AI73">
        <v>4.0565569090000002</v>
      </c>
      <c r="AS73">
        <f t="shared" si="4"/>
        <v>65</v>
      </c>
      <c r="AT73">
        <v>4.0971147969999997</v>
      </c>
    </row>
    <row r="74" spans="1:46" x14ac:dyDescent="0.25">
      <c r="A74">
        <f t="shared" si="5"/>
        <v>70</v>
      </c>
      <c r="B74">
        <v>3.897126799</v>
      </c>
      <c r="L74">
        <f t="shared" si="6"/>
        <v>69</v>
      </c>
      <c r="M74">
        <v>4.0038968669999999</v>
      </c>
      <c r="W74">
        <f t="shared" si="7"/>
        <v>68</v>
      </c>
      <c r="X74">
        <v>4.0213326059999996</v>
      </c>
      <c r="AH74">
        <f t="shared" ref="AH74:AH137" si="8">AH73+1</f>
        <v>67</v>
      </c>
      <c r="AI74">
        <v>4.0550557390000002</v>
      </c>
      <c r="AS74">
        <f t="shared" si="4"/>
        <v>66</v>
      </c>
      <c r="AT74">
        <v>4.0827191559999996</v>
      </c>
    </row>
    <row r="75" spans="1:46" x14ac:dyDescent="0.25">
      <c r="A75">
        <f t="shared" si="5"/>
        <v>71</v>
      </c>
      <c r="B75">
        <v>3.8661870700000001</v>
      </c>
      <c r="L75">
        <f t="shared" si="6"/>
        <v>70</v>
      </c>
      <c r="M75">
        <v>3.9841532850000001</v>
      </c>
      <c r="W75">
        <f t="shared" si="7"/>
        <v>69</v>
      </c>
      <c r="X75">
        <v>4.0044721939999999</v>
      </c>
      <c r="AH75">
        <f t="shared" si="8"/>
        <v>68</v>
      </c>
      <c r="AI75">
        <v>4.052665792</v>
      </c>
      <c r="AS75">
        <f t="shared" ref="AS75:AS138" si="9">AS74+1</f>
        <v>67</v>
      </c>
      <c r="AT75">
        <v>4.0773612259999998</v>
      </c>
    </row>
    <row r="76" spans="1:46" x14ac:dyDescent="0.25">
      <c r="A76">
        <f t="shared" si="5"/>
        <v>72</v>
      </c>
      <c r="B76">
        <v>3.8448529480000002</v>
      </c>
      <c r="L76">
        <f t="shared" si="6"/>
        <v>71</v>
      </c>
      <c r="M76">
        <v>3.9778993649999999</v>
      </c>
      <c r="W76">
        <f t="shared" si="7"/>
        <v>70</v>
      </c>
      <c r="X76">
        <v>3.9985003589999999</v>
      </c>
      <c r="AH76">
        <f t="shared" si="8"/>
        <v>69</v>
      </c>
      <c r="AI76">
        <v>4.0518878110000003</v>
      </c>
      <c r="AS76">
        <f t="shared" si="9"/>
        <v>68</v>
      </c>
      <c r="AT76">
        <v>4.0736670689999999</v>
      </c>
    </row>
    <row r="77" spans="1:46" x14ac:dyDescent="0.25">
      <c r="A77">
        <f t="shared" si="5"/>
        <v>73</v>
      </c>
      <c r="B77">
        <v>3.82111818</v>
      </c>
      <c r="L77">
        <f t="shared" si="6"/>
        <v>72</v>
      </c>
      <c r="M77">
        <v>3.9675606299999999</v>
      </c>
      <c r="W77">
        <f t="shared" si="7"/>
        <v>71</v>
      </c>
      <c r="X77">
        <v>3.9976876990000001</v>
      </c>
      <c r="AH77">
        <f t="shared" si="8"/>
        <v>70</v>
      </c>
      <c r="AI77">
        <v>4.0515035209999999</v>
      </c>
      <c r="AS77">
        <f t="shared" si="9"/>
        <v>69</v>
      </c>
      <c r="AT77">
        <v>4.0707834099999998</v>
      </c>
    </row>
    <row r="78" spans="1:46" x14ac:dyDescent="0.25">
      <c r="A78">
        <f t="shared" si="5"/>
        <v>74</v>
      </c>
      <c r="B78">
        <v>3.800591507</v>
      </c>
      <c r="L78">
        <f t="shared" si="6"/>
        <v>73</v>
      </c>
      <c r="M78">
        <v>3.9110476009999999</v>
      </c>
      <c r="W78">
        <f t="shared" si="7"/>
        <v>72</v>
      </c>
      <c r="X78">
        <v>3.991819655</v>
      </c>
      <c r="AH78">
        <f t="shared" si="8"/>
        <v>71</v>
      </c>
      <c r="AI78">
        <v>4.0095407850000004</v>
      </c>
      <c r="AS78">
        <f t="shared" si="9"/>
        <v>70</v>
      </c>
      <c r="AT78">
        <v>4.0593532679999997</v>
      </c>
    </row>
    <row r="79" spans="1:46" x14ac:dyDescent="0.25">
      <c r="A79">
        <f t="shared" si="5"/>
        <v>75</v>
      </c>
      <c r="B79">
        <v>3.7761031439999999</v>
      </c>
      <c r="L79">
        <f t="shared" si="6"/>
        <v>74</v>
      </c>
      <c r="M79">
        <v>3.8811861919999999</v>
      </c>
      <c r="W79">
        <f t="shared" si="7"/>
        <v>73</v>
      </c>
      <c r="X79">
        <v>3.912671644</v>
      </c>
      <c r="AH79">
        <f t="shared" si="8"/>
        <v>72</v>
      </c>
      <c r="AI79">
        <v>4.0094487059999997</v>
      </c>
      <c r="AS79">
        <f t="shared" si="9"/>
        <v>71</v>
      </c>
      <c r="AT79">
        <v>4.0227593840000004</v>
      </c>
    </row>
    <row r="80" spans="1:46" x14ac:dyDescent="0.25">
      <c r="A80">
        <f t="shared" si="5"/>
        <v>76</v>
      </c>
      <c r="B80">
        <v>3.7600450969999999</v>
      </c>
      <c r="L80">
        <f t="shared" si="6"/>
        <v>75</v>
      </c>
      <c r="M80">
        <v>3.8544514969999999</v>
      </c>
      <c r="W80">
        <f t="shared" si="7"/>
        <v>74</v>
      </c>
      <c r="X80">
        <v>3.9023378129999999</v>
      </c>
      <c r="AH80">
        <f t="shared" si="8"/>
        <v>73</v>
      </c>
      <c r="AI80">
        <v>3.9382098349999999</v>
      </c>
      <c r="AS80">
        <f t="shared" si="9"/>
        <v>72</v>
      </c>
      <c r="AT80">
        <v>4.0103640389999997</v>
      </c>
    </row>
    <row r="81" spans="1:46" x14ac:dyDescent="0.25">
      <c r="A81">
        <f t="shared" si="5"/>
        <v>77</v>
      </c>
      <c r="B81">
        <v>3.7477050639999998</v>
      </c>
      <c r="L81">
        <f t="shared" si="6"/>
        <v>76</v>
      </c>
      <c r="M81">
        <v>3.7995516560000002</v>
      </c>
      <c r="W81">
        <f t="shared" si="7"/>
        <v>75</v>
      </c>
      <c r="X81">
        <v>3.8646319340000002</v>
      </c>
      <c r="AH81">
        <f t="shared" si="8"/>
        <v>74</v>
      </c>
      <c r="AI81">
        <v>3.924526685</v>
      </c>
      <c r="AS81">
        <f t="shared" si="9"/>
        <v>73</v>
      </c>
      <c r="AT81">
        <v>3.9615611940000002</v>
      </c>
    </row>
    <row r="82" spans="1:46" x14ac:dyDescent="0.25">
      <c r="A82">
        <f t="shared" si="5"/>
        <v>78</v>
      </c>
      <c r="B82">
        <v>3.7433294350000001</v>
      </c>
      <c r="L82">
        <f t="shared" si="6"/>
        <v>77</v>
      </c>
      <c r="M82">
        <v>3.7897798319999998</v>
      </c>
      <c r="W82">
        <f t="shared" si="7"/>
        <v>76</v>
      </c>
      <c r="X82">
        <v>3.8045782130000001</v>
      </c>
      <c r="AH82">
        <f t="shared" si="8"/>
        <v>75</v>
      </c>
      <c r="AI82">
        <v>3.8731659139999999</v>
      </c>
      <c r="AS82">
        <f t="shared" si="9"/>
        <v>74</v>
      </c>
      <c r="AT82">
        <v>3.938926693</v>
      </c>
    </row>
    <row r="83" spans="1:46" x14ac:dyDescent="0.25">
      <c r="A83">
        <f t="shared" si="5"/>
        <v>79</v>
      </c>
      <c r="B83">
        <v>3.7312163030000001</v>
      </c>
      <c r="L83">
        <f t="shared" si="6"/>
        <v>78</v>
      </c>
      <c r="M83">
        <v>3.7755342879999998</v>
      </c>
      <c r="W83">
        <f t="shared" si="7"/>
        <v>77</v>
      </c>
      <c r="X83">
        <v>3.8043143920000002</v>
      </c>
      <c r="AH83">
        <f t="shared" si="8"/>
        <v>76</v>
      </c>
      <c r="AI83">
        <v>3.8448146090000002</v>
      </c>
      <c r="AS83">
        <f t="shared" si="9"/>
        <v>75</v>
      </c>
      <c r="AT83">
        <v>3.8766174339999999</v>
      </c>
    </row>
    <row r="84" spans="1:46" x14ac:dyDescent="0.25">
      <c r="A84">
        <f t="shared" si="5"/>
        <v>80</v>
      </c>
      <c r="B84">
        <v>3.6929959120000002</v>
      </c>
      <c r="L84">
        <f t="shared" si="6"/>
        <v>79</v>
      </c>
      <c r="M84">
        <v>3.7714425509999998</v>
      </c>
      <c r="W84">
        <f t="shared" si="7"/>
        <v>78</v>
      </c>
      <c r="X84">
        <v>3.7946855930000001</v>
      </c>
      <c r="AH84">
        <f t="shared" si="8"/>
        <v>77</v>
      </c>
      <c r="AI84">
        <v>3.832432034</v>
      </c>
      <c r="AS84">
        <f t="shared" si="9"/>
        <v>76</v>
      </c>
      <c r="AT84">
        <v>3.873326171</v>
      </c>
    </row>
    <row r="85" spans="1:46" x14ac:dyDescent="0.25">
      <c r="A85">
        <f t="shared" si="5"/>
        <v>81</v>
      </c>
      <c r="B85">
        <v>3.691546803</v>
      </c>
      <c r="L85">
        <f t="shared" si="6"/>
        <v>80</v>
      </c>
      <c r="M85">
        <v>3.7689058449999999</v>
      </c>
      <c r="W85">
        <f t="shared" si="7"/>
        <v>79</v>
      </c>
      <c r="X85">
        <v>3.7905960479999998</v>
      </c>
      <c r="AH85">
        <f t="shared" si="8"/>
        <v>78</v>
      </c>
      <c r="AI85">
        <v>3.820959652</v>
      </c>
      <c r="AS85">
        <f t="shared" si="9"/>
        <v>77</v>
      </c>
      <c r="AT85">
        <v>3.8418264739999999</v>
      </c>
    </row>
    <row r="86" spans="1:46" x14ac:dyDescent="0.25">
      <c r="A86">
        <f t="shared" si="5"/>
        <v>82</v>
      </c>
      <c r="B86">
        <v>3.636633727</v>
      </c>
      <c r="L86">
        <f t="shared" si="6"/>
        <v>81</v>
      </c>
      <c r="M86">
        <v>3.7158804139999999</v>
      </c>
      <c r="W86">
        <f t="shared" si="7"/>
        <v>80</v>
      </c>
      <c r="X86">
        <v>3.7878569889999998</v>
      </c>
      <c r="AH86">
        <f t="shared" si="8"/>
        <v>79</v>
      </c>
      <c r="AI86">
        <v>3.7938795340000002</v>
      </c>
      <c r="AS86">
        <f t="shared" si="9"/>
        <v>78</v>
      </c>
      <c r="AT86">
        <v>3.8346700149999999</v>
      </c>
    </row>
    <row r="87" spans="1:46" x14ac:dyDescent="0.25">
      <c r="A87">
        <f t="shared" si="5"/>
        <v>83</v>
      </c>
      <c r="B87">
        <v>3.6042314530000001</v>
      </c>
      <c r="L87">
        <f t="shared" si="6"/>
        <v>82</v>
      </c>
      <c r="M87">
        <v>3.6819341900000002</v>
      </c>
      <c r="W87">
        <f t="shared" si="7"/>
        <v>81</v>
      </c>
      <c r="X87">
        <v>3.7186158680000001</v>
      </c>
      <c r="AH87">
        <f t="shared" si="8"/>
        <v>80</v>
      </c>
      <c r="AI87">
        <v>3.791221272</v>
      </c>
      <c r="AS87">
        <f t="shared" si="9"/>
        <v>79</v>
      </c>
      <c r="AT87">
        <v>3.8026743170000001</v>
      </c>
    </row>
    <row r="88" spans="1:46" x14ac:dyDescent="0.25">
      <c r="A88">
        <f t="shared" si="5"/>
        <v>84</v>
      </c>
      <c r="B88">
        <v>3.584536145</v>
      </c>
      <c r="L88">
        <f t="shared" si="6"/>
        <v>83</v>
      </c>
      <c r="M88">
        <v>3.6686522269999999</v>
      </c>
      <c r="W88">
        <f t="shared" si="7"/>
        <v>82</v>
      </c>
      <c r="X88">
        <v>3.6838166050000001</v>
      </c>
      <c r="AH88">
        <f t="shared" si="8"/>
        <v>81</v>
      </c>
      <c r="AI88">
        <v>3.7303651169999998</v>
      </c>
      <c r="AS88">
        <f t="shared" si="9"/>
        <v>80</v>
      </c>
      <c r="AT88">
        <v>3.799451613</v>
      </c>
    </row>
    <row r="89" spans="1:46" x14ac:dyDescent="0.25">
      <c r="A89">
        <f t="shared" si="5"/>
        <v>85</v>
      </c>
      <c r="B89">
        <v>3.5470691859999999</v>
      </c>
      <c r="L89">
        <f t="shared" si="6"/>
        <v>84</v>
      </c>
      <c r="M89">
        <v>3.649976208</v>
      </c>
      <c r="W89">
        <f t="shared" si="7"/>
        <v>83</v>
      </c>
      <c r="X89">
        <v>3.6744045999999999</v>
      </c>
      <c r="AH89">
        <f t="shared" si="8"/>
        <v>82</v>
      </c>
      <c r="AI89">
        <v>3.698896167</v>
      </c>
      <c r="AS89">
        <f t="shared" si="9"/>
        <v>81</v>
      </c>
      <c r="AT89">
        <v>3.7984280589999999</v>
      </c>
    </row>
    <row r="90" spans="1:46" x14ac:dyDescent="0.25">
      <c r="A90">
        <f t="shared" si="5"/>
        <v>86</v>
      </c>
      <c r="B90">
        <v>3.5444880639999998</v>
      </c>
      <c r="L90">
        <f t="shared" si="6"/>
        <v>85</v>
      </c>
      <c r="M90">
        <v>3.6401332000000002</v>
      </c>
      <c r="W90">
        <f t="shared" si="7"/>
        <v>84</v>
      </c>
      <c r="X90">
        <v>3.6719181019999998</v>
      </c>
      <c r="AH90">
        <f t="shared" si="8"/>
        <v>83</v>
      </c>
      <c r="AI90">
        <v>3.69644686</v>
      </c>
      <c r="AS90">
        <f t="shared" si="9"/>
        <v>82</v>
      </c>
      <c r="AT90">
        <v>3.742717136</v>
      </c>
    </row>
    <row r="91" spans="1:46" x14ac:dyDescent="0.25">
      <c r="A91">
        <f t="shared" si="5"/>
        <v>87</v>
      </c>
      <c r="B91">
        <v>3.5298992070000001</v>
      </c>
      <c r="L91">
        <f t="shared" si="6"/>
        <v>86</v>
      </c>
      <c r="M91">
        <v>3.6360026419999998</v>
      </c>
      <c r="W91">
        <f t="shared" si="7"/>
        <v>85</v>
      </c>
      <c r="X91">
        <v>3.6689403669999998</v>
      </c>
      <c r="AH91">
        <f t="shared" si="8"/>
        <v>84</v>
      </c>
      <c r="AI91">
        <v>3.6957498480000002</v>
      </c>
      <c r="AS91">
        <f t="shared" si="9"/>
        <v>83</v>
      </c>
      <c r="AT91">
        <v>3.730859793</v>
      </c>
    </row>
    <row r="92" spans="1:46" x14ac:dyDescent="0.25">
      <c r="A92">
        <f t="shared" si="5"/>
        <v>88</v>
      </c>
      <c r="B92">
        <v>3.5198939039999999</v>
      </c>
      <c r="L92">
        <f t="shared" si="6"/>
        <v>87</v>
      </c>
      <c r="M92">
        <v>3.6114360840000002</v>
      </c>
      <c r="W92">
        <f t="shared" si="7"/>
        <v>86</v>
      </c>
      <c r="X92">
        <v>3.6558566969999999</v>
      </c>
      <c r="AH92">
        <f t="shared" si="8"/>
        <v>85</v>
      </c>
      <c r="AI92">
        <v>3.68611215</v>
      </c>
      <c r="AS92">
        <f t="shared" si="9"/>
        <v>84</v>
      </c>
      <c r="AT92">
        <v>3.7096250639999999</v>
      </c>
    </row>
    <row r="93" spans="1:46" x14ac:dyDescent="0.25">
      <c r="A93">
        <f t="shared" si="5"/>
        <v>89</v>
      </c>
      <c r="B93">
        <v>3.5119406259999999</v>
      </c>
      <c r="L93">
        <f t="shared" si="6"/>
        <v>88</v>
      </c>
      <c r="M93">
        <v>3.58413022</v>
      </c>
      <c r="W93">
        <f t="shared" si="7"/>
        <v>87</v>
      </c>
      <c r="X93">
        <v>3.6543371929999999</v>
      </c>
      <c r="AH93">
        <f t="shared" si="8"/>
        <v>86</v>
      </c>
      <c r="AI93">
        <v>3.6700920340000001</v>
      </c>
      <c r="AS93">
        <f t="shared" si="9"/>
        <v>85</v>
      </c>
      <c r="AT93">
        <v>3.702012903</v>
      </c>
    </row>
    <row r="94" spans="1:46" x14ac:dyDescent="0.25">
      <c r="A94">
        <f t="shared" si="5"/>
        <v>90</v>
      </c>
      <c r="B94">
        <v>3.4928022030000001</v>
      </c>
      <c r="L94">
        <f t="shared" si="6"/>
        <v>89</v>
      </c>
      <c r="M94">
        <v>3.5665515050000001</v>
      </c>
      <c r="W94">
        <f t="shared" si="7"/>
        <v>88</v>
      </c>
      <c r="X94">
        <v>3.584304581</v>
      </c>
      <c r="AH94">
        <f t="shared" si="8"/>
        <v>87</v>
      </c>
      <c r="AI94">
        <v>3.6576805289999998</v>
      </c>
      <c r="AS94">
        <f t="shared" si="9"/>
        <v>86</v>
      </c>
      <c r="AT94">
        <v>3.6897191550000001</v>
      </c>
    </row>
    <row r="95" spans="1:46" x14ac:dyDescent="0.25">
      <c r="A95">
        <f t="shared" si="5"/>
        <v>91</v>
      </c>
      <c r="B95">
        <v>3.4765515320000002</v>
      </c>
      <c r="L95">
        <f t="shared" si="6"/>
        <v>90</v>
      </c>
      <c r="M95">
        <v>3.5557683830000002</v>
      </c>
      <c r="W95">
        <f t="shared" si="7"/>
        <v>89</v>
      </c>
      <c r="X95">
        <v>3.58413022</v>
      </c>
      <c r="AH95">
        <f t="shared" si="8"/>
        <v>88</v>
      </c>
      <c r="AI95">
        <v>3.637177742</v>
      </c>
      <c r="AS95">
        <f t="shared" si="9"/>
        <v>87</v>
      </c>
      <c r="AT95">
        <v>3.6877408690000002</v>
      </c>
    </row>
    <row r="96" spans="1:46" x14ac:dyDescent="0.25">
      <c r="A96">
        <f t="shared" si="5"/>
        <v>92</v>
      </c>
      <c r="B96">
        <v>3.4685591680000001</v>
      </c>
      <c r="L96">
        <f t="shared" si="6"/>
        <v>91</v>
      </c>
      <c r="M96">
        <v>3.5541960050000001</v>
      </c>
      <c r="W96">
        <f t="shared" si="7"/>
        <v>90</v>
      </c>
      <c r="X96">
        <v>3.5726959429999998</v>
      </c>
      <c r="AH96">
        <f t="shared" si="8"/>
        <v>89</v>
      </c>
      <c r="AI96">
        <v>3.633868885</v>
      </c>
      <c r="AS96">
        <f t="shared" si="9"/>
        <v>88</v>
      </c>
      <c r="AT96">
        <v>3.6811489370000001</v>
      </c>
    </row>
    <row r="97" spans="1:46" x14ac:dyDescent="0.25">
      <c r="A97">
        <f t="shared" si="5"/>
        <v>93</v>
      </c>
      <c r="B97">
        <v>3.4668890079999999</v>
      </c>
      <c r="L97">
        <f t="shared" si="6"/>
        <v>92</v>
      </c>
      <c r="M97">
        <v>3.543944057</v>
      </c>
      <c r="W97">
        <f t="shared" si="7"/>
        <v>91</v>
      </c>
      <c r="X97">
        <v>3.5690278910000002</v>
      </c>
      <c r="AH97">
        <f t="shared" si="8"/>
        <v>90</v>
      </c>
      <c r="AI97">
        <v>3.6133318459999999</v>
      </c>
      <c r="AS97">
        <f t="shared" si="9"/>
        <v>89</v>
      </c>
      <c r="AT97">
        <v>3.677582235</v>
      </c>
    </row>
    <row r="98" spans="1:46" x14ac:dyDescent="0.25">
      <c r="A98">
        <f t="shared" si="5"/>
        <v>94</v>
      </c>
      <c r="B98">
        <v>3.4605167419999998</v>
      </c>
      <c r="L98">
        <f t="shared" si="6"/>
        <v>93</v>
      </c>
      <c r="M98">
        <v>3.5351281509999999</v>
      </c>
      <c r="W98">
        <f t="shared" si="7"/>
        <v>92</v>
      </c>
      <c r="X98">
        <v>3.564795401</v>
      </c>
      <c r="AH98">
        <f t="shared" si="8"/>
        <v>91</v>
      </c>
      <c r="AI98">
        <v>3.608508751</v>
      </c>
      <c r="AS98">
        <f t="shared" si="9"/>
        <v>90</v>
      </c>
      <c r="AT98">
        <v>3.6608469970000002</v>
      </c>
    </row>
    <row r="99" spans="1:46" x14ac:dyDescent="0.25">
      <c r="A99">
        <f t="shared" si="5"/>
        <v>95</v>
      </c>
      <c r="B99">
        <v>3.4580597929999999</v>
      </c>
      <c r="L99">
        <f t="shared" si="6"/>
        <v>94</v>
      </c>
      <c r="M99">
        <v>3.5267713060000001</v>
      </c>
      <c r="W99">
        <f t="shared" si="7"/>
        <v>93</v>
      </c>
      <c r="X99">
        <v>3.5601635260000002</v>
      </c>
      <c r="AH99">
        <f t="shared" si="8"/>
        <v>92</v>
      </c>
      <c r="AI99">
        <v>3.6084820049999999</v>
      </c>
      <c r="AS99">
        <f t="shared" si="9"/>
        <v>91</v>
      </c>
      <c r="AT99">
        <v>3.6429941769999998</v>
      </c>
    </row>
    <row r="100" spans="1:46" x14ac:dyDescent="0.25">
      <c r="A100">
        <f t="shared" si="5"/>
        <v>96</v>
      </c>
      <c r="B100">
        <v>3.4506856149999998</v>
      </c>
      <c r="L100">
        <f t="shared" si="6"/>
        <v>95</v>
      </c>
      <c r="M100">
        <v>3.5245180870000001</v>
      </c>
      <c r="W100">
        <f t="shared" si="7"/>
        <v>94</v>
      </c>
      <c r="X100">
        <v>3.5597603590000002</v>
      </c>
      <c r="AH100">
        <f t="shared" si="8"/>
        <v>93</v>
      </c>
      <c r="AI100">
        <v>3.6023933069999998</v>
      </c>
      <c r="AS100">
        <f t="shared" si="9"/>
        <v>92</v>
      </c>
      <c r="AT100">
        <v>3.6424861339999999</v>
      </c>
    </row>
    <row r="101" spans="1:46" x14ac:dyDescent="0.25">
      <c r="A101">
        <f t="shared" si="5"/>
        <v>97</v>
      </c>
      <c r="B101">
        <v>3.4283167360000002</v>
      </c>
      <c r="L101">
        <f t="shared" si="6"/>
        <v>96</v>
      </c>
      <c r="M101">
        <v>3.5202648820000002</v>
      </c>
      <c r="W101">
        <f t="shared" si="7"/>
        <v>95</v>
      </c>
      <c r="X101">
        <v>3.5570790529999998</v>
      </c>
      <c r="AH101">
        <f t="shared" si="8"/>
        <v>94</v>
      </c>
      <c r="AI101">
        <v>3.6018257450000002</v>
      </c>
      <c r="AS101">
        <f t="shared" si="9"/>
        <v>93</v>
      </c>
      <c r="AT101">
        <v>3.6306453410000001</v>
      </c>
    </row>
    <row r="102" spans="1:46" x14ac:dyDescent="0.25">
      <c r="A102">
        <f t="shared" si="5"/>
        <v>98</v>
      </c>
      <c r="B102">
        <v>3.4240171230000001</v>
      </c>
      <c r="L102">
        <f t="shared" si="6"/>
        <v>97</v>
      </c>
      <c r="M102">
        <v>3.4996200229999999</v>
      </c>
      <c r="W102">
        <f t="shared" si="7"/>
        <v>96</v>
      </c>
      <c r="X102">
        <v>3.54942359</v>
      </c>
      <c r="AH102">
        <f t="shared" si="8"/>
        <v>95</v>
      </c>
      <c r="AI102">
        <v>3.5946756980000001</v>
      </c>
      <c r="AS102">
        <f t="shared" si="9"/>
        <v>94</v>
      </c>
      <c r="AT102">
        <v>3.6254339710000001</v>
      </c>
    </row>
    <row r="103" spans="1:46" x14ac:dyDescent="0.25">
      <c r="A103">
        <f t="shared" si="5"/>
        <v>99</v>
      </c>
      <c r="B103">
        <v>3.4186307349999998</v>
      </c>
      <c r="L103">
        <f t="shared" si="6"/>
        <v>98</v>
      </c>
      <c r="M103">
        <v>3.4964382600000001</v>
      </c>
      <c r="W103">
        <f t="shared" si="7"/>
        <v>97</v>
      </c>
      <c r="X103">
        <v>3.5265158630000002</v>
      </c>
      <c r="AH103">
        <f t="shared" si="8"/>
        <v>96</v>
      </c>
      <c r="AI103">
        <v>3.5915773500000001</v>
      </c>
      <c r="AS103">
        <f t="shared" si="9"/>
        <v>95</v>
      </c>
      <c r="AT103">
        <v>3.6197753960000001</v>
      </c>
    </row>
    <row r="104" spans="1:46" x14ac:dyDescent="0.25">
      <c r="A104">
        <f t="shared" si="5"/>
        <v>100</v>
      </c>
      <c r="B104">
        <v>3.4097413140000001</v>
      </c>
      <c r="L104">
        <f t="shared" si="6"/>
        <v>99</v>
      </c>
      <c r="M104">
        <v>3.4743272730000001</v>
      </c>
      <c r="W104">
        <f t="shared" si="7"/>
        <v>98</v>
      </c>
      <c r="X104">
        <v>3.524711457</v>
      </c>
      <c r="AH104">
        <f t="shared" si="8"/>
        <v>97</v>
      </c>
      <c r="AI104">
        <v>3.5872402860000001</v>
      </c>
      <c r="AS104">
        <f t="shared" si="9"/>
        <v>96</v>
      </c>
      <c r="AT104">
        <v>3.6076339900000001</v>
      </c>
    </row>
    <row r="105" spans="1:46" x14ac:dyDescent="0.25">
      <c r="A105">
        <f t="shared" si="5"/>
        <v>101</v>
      </c>
      <c r="B105">
        <v>3.4090197330000001</v>
      </c>
      <c r="L105">
        <f t="shared" si="6"/>
        <v>100</v>
      </c>
      <c r="M105">
        <v>3.4643765819999999</v>
      </c>
      <c r="W105">
        <f t="shared" si="7"/>
        <v>99</v>
      </c>
      <c r="X105">
        <v>3.5150512620000001</v>
      </c>
      <c r="AH105">
        <f t="shared" si="8"/>
        <v>98</v>
      </c>
      <c r="AI105">
        <v>3.535044359</v>
      </c>
      <c r="AS105">
        <f t="shared" si="9"/>
        <v>97</v>
      </c>
      <c r="AT105">
        <v>3.605818808</v>
      </c>
    </row>
    <row r="106" spans="1:46" x14ac:dyDescent="0.25">
      <c r="A106">
        <f t="shared" si="5"/>
        <v>102</v>
      </c>
      <c r="B106">
        <v>3.3973330989999999</v>
      </c>
      <c r="L106">
        <f t="shared" si="6"/>
        <v>101</v>
      </c>
      <c r="M106">
        <v>3.460229231</v>
      </c>
      <c r="W106">
        <f t="shared" si="7"/>
        <v>100</v>
      </c>
      <c r="X106">
        <v>3.4776353800000002</v>
      </c>
      <c r="AH106">
        <f t="shared" si="8"/>
        <v>99</v>
      </c>
      <c r="AI106">
        <v>3.5294140870000001</v>
      </c>
      <c r="AS106">
        <f t="shared" si="9"/>
        <v>98</v>
      </c>
      <c r="AT106">
        <v>3.5494011190000001</v>
      </c>
    </row>
    <row r="107" spans="1:46" x14ac:dyDescent="0.25">
      <c r="A107">
        <f t="shared" si="5"/>
        <v>103</v>
      </c>
      <c r="B107">
        <v>3.3933332960000002</v>
      </c>
      <c r="L107">
        <f t="shared" si="6"/>
        <v>102</v>
      </c>
      <c r="M107">
        <v>3.448243138</v>
      </c>
      <c r="W107">
        <f t="shared" si="7"/>
        <v>101</v>
      </c>
      <c r="X107">
        <v>3.4695407739999999</v>
      </c>
      <c r="AH107">
        <f t="shared" si="8"/>
        <v>100</v>
      </c>
      <c r="AI107">
        <v>3.5290972140000001</v>
      </c>
      <c r="AS107">
        <f t="shared" si="9"/>
        <v>99</v>
      </c>
      <c r="AT107">
        <v>3.543960824</v>
      </c>
    </row>
    <row r="108" spans="1:46" x14ac:dyDescent="0.25">
      <c r="A108">
        <f t="shared" si="5"/>
        <v>104</v>
      </c>
      <c r="B108">
        <v>3.3831946550000001</v>
      </c>
      <c r="L108">
        <f t="shared" si="6"/>
        <v>103</v>
      </c>
      <c r="M108">
        <v>3.4456806169999998</v>
      </c>
      <c r="W108">
        <f t="shared" si="7"/>
        <v>102</v>
      </c>
      <c r="X108">
        <v>3.4640341939999999</v>
      </c>
      <c r="AH108">
        <f t="shared" si="8"/>
        <v>101</v>
      </c>
      <c r="AI108">
        <v>3.4992329930000001</v>
      </c>
      <c r="AS108">
        <f t="shared" si="9"/>
        <v>100</v>
      </c>
      <c r="AT108">
        <v>3.5298228869999999</v>
      </c>
    </row>
    <row r="109" spans="1:46" x14ac:dyDescent="0.25">
      <c r="A109">
        <f t="shared" si="5"/>
        <v>105</v>
      </c>
      <c r="B109">
        <v>3.3725275460000002</v>
      </c>
      <c r="L109">
        <f t="shared" si="6"/>
        <v>104</v>
      </c>
      <c r="M109">
        <v>3.4327001319999999</v>
      </c>
      <c r="W109">
        <f t="shared" si="7"/>
        <v>103</v>
      </c>
      <c r="X109">
        <v>3.448593003</v>
      </c>
      <c r="AH109">
        <f t="shared" si="8"/>
        <v>102</v>
      </c>
      <c r="AI109">
        <v>3.4827414999999999</v>
      </c>
      <c r="AS109">
        <f t="shared" si="9"/>
        <v>101</v>
      </c>
      <c r="AT109">
        <v>3.522499265</v>
      </c>
    </row>
    <row r="110" spans="1:46" x14ac:dyDescent="0.25">
      <c r="A110">
        <f t="shared" si="5"/>
        <v>106</v>
      </c>
      <c r="B110">
        <v>3.3715599279999999</v>
      </c>
      <c r="L110">
        <f t="shared" si="6"/>
        <v>105</v>
      </c>
      <c r="M110">
        <v>3.4224755529999999</v>
      </c>
      <c r="W110">
        <f t="shared" si="7"/>
        <v>104</v>
      </c>
      <c r="X110">
        <v>3.4484344330000001</v>
      </c>
      <c r="AH110">
        <f t="shared" si="8"/>
        <v>103</v>
      </c>
      <c r="AI110">
        <v>3.461443864</v>
      </c>
      <c r="AS110">
        <f t="shared" si="9"/>
        <v>102</v>
      </c>
      <c r="AT110">
        <v>3.5118742599999999</v>
      </c>
    </row>
    <row r="111" spans="1:46" x14ac:dyDescent="0.25">
      <c r="A111">
        <f t="shared" si="5"/>
        <v>107</v>
      </c>
      <c r="B111">
        <v>3.3624949320000002</v>
      </c>
      <c r="L111">
        <f t="shared" si="6"/>
        <v>106</v>
      </c>
      <c r="M111">
        <v>3.404176036</v>
      </c>
      <c r="W111">
        <f t="shared" si="7"/>
        <v>105</v>
      </c>
      <c r="X111">
        <v>3.424367218</v>
      </c>
      <c r="AH111">
        <f t="shared" si="8"/>
        <v>104</v>
      </c>
      <c r="AI111">
        <v>3.4598401609999998</v>
      </c>
      <c r="AS111">
        <f t="shared" si="9"/>
        <v>103</v>
      </c>
      <c r="AT111">
        <v>3.490576624</v>
      </c>
    </row>
    <row r="112" spans="1:46" x14ac:dyDescent="0.25">
      <c r="A112">
        <f t="shared" si="5"/>
        <v>108</v>
      </c>
      <c r="B112">
        <v>3.3484437140000001</v>
      </c>
      <c r="L112">
        <f t="shared" si="6"/>
        <v>107</v>
      </c>
      <c r="M112">
        <v>3.3924551749999998</v>
      </c>
      <c r="W112">
        <f t="shared" si="7"/>
        <v>106</v>
      </c>
      <c r="X112">
        <v>3.4177157199999999</v>
      </c>
      <c r="AH112">
        <f t="shared" si="8"/>
        <v>105</v>
      </c>
      <c r="AI112">
        <v>3.458855008</v>
      </c>
      <c r="AS112">
        <f t="shared" si="9"/>
        <v>104</v>
      </c>
      <c r="AT112">
        <v>3.4873240920000002</v>
      </c>
    </row>
    <row r="113" spans="1:46" x14ac:dyDescent="0.25">
      <c r="A113">
        <f t="shared" si="5"/>
        <v>109</v>
      </c>
      <c r="B113">
        <v>3.3359583540000002</v>
      </c>
      <c r="L113">
        <f t="shared" si="6"/>
        <v>108</v>
      </c>
      <c r="M113">
        <v>3.3787370960000001</v>
      </c>
      <c r="W113">
        <f t="shared" si="7"/>
        <v>107</v>
      </c>
      <c r="X113">
        <v>3.413587953</v>
      </c>
      <c r="AH113">
        <f t="shared" si="8"/>
        <v>106</v>
      </c>
      <c r="AI113">
        <v>3.4327525190000001</v>
      </c>
      <c r="AS113">
        <f t="shared" si="9"/>
        <v>105</v>
      </c>
      <c r="AT113">
        <v>3.4740025010000002</v>
      </c>
    </row>
    <row r="114" spans="1:46" x14ac:dyDescent="0.25">
      <c r="A114">
        <f t="shared" si="5"/>
        <v>110</v>
      </c>
      <c r="B114">
        <v>3.3302101890000002</v>
      </c>
      <c r="L114">
        <f t="shared" si="6"/>
        <v>109</v>
      </c>
      <c r="M114">
        <v>3.3777416420000002</v>
      </c>
      <c r="W114">
        <f t="shared" si="7"/>
        <v>108</v>
      </c>
      <c r="X114">
        <v>3.3885235050000002</v>
      </c>
      <c r="AH114">
        <f t="shared" si="8"/>
        <v>107</v>
      </c>
      <c r="AI114">
        <v>3.419467875</v>
      </c>
      <c r="AS114">
        <f t="shared" si="9"/>
        <v>106</v>
      </c>
      <c r="AT114">
        <v>3.459673483</v>
      </c>
    </row>
    <row r="115" spans="1:46" x14ac:dyDescent="0.25">
      <c r="A115">
        <f t="shared" si="5"/>
        <v>111</v>
      </c>
      <c r="B115">
        <v>3.323743157</v>
      </c>
      <c r="L115">
        <f t="shared" si="6"/>
        <v>110</v>
      </c>
      <c r="M115">
        <v>3.3764657059999998</v>
      </c>
      <c r="W115">
        <f t="shared" si="7"/>
        <v>109</v>
      </c>
      <c r="X115">
        <v>3.3850996119999999</v>
      </c>
      <c r="AH115">
        <f t="shared" si="8"/>
        <v>108</v>
      </c>
      <c r="AI115">
        <v>3.4169501910000002</v>
      </c>
      <c r="AS115">
        <f t="shared" si="9"/>
        <v>107</v>
      </c>
      <c r="AT115">
        <v>3.4565914590000002</v>
      </c>
    </row>
    <row r="116" spans="1:46" x14ac:dyDescent="0.25">
      <c r="A116">
        <f t="shared" si="5"/>
        <v>112</v>
      </c>
      <c r="B116">
        <v>3.290697523</v>
      </c>
      <c r="L116">
        <f t="shared" si="6"/>
        <v>111</v>
      </c>
      <c r="M116">
        <v>3.3718988859999999</v>
      </c>
      <c r="W116">
        <f t="shared" si="7"/>
        <v>110</v>
      </c>
      <c r="X116">
        <v>3.3803475669999998</v>
      </c>
      <c r="AH116">
        <f t="shared" si="8"/>
        <v>109</v>
      </c>
      <c r="AI116">
        <v>3.4142323719999998</v>
      </c>
      <c r="AS116">
        <f t="shared" si="9"/>
        <v>108</v>
      </c>
      <c r="AT116">
        <v>3.440802481</v>
      </c>
    </row>
    <row r="117" spans="1:46" x14ac:dyDescent="0.25">
      <c r="A117">
        <f t="shared" si="5"/>
        <v>113</v>
      </c>
      <c r="B117">
        <v>3.1736178220000002</v>
      </c>
      <c r="L117">
        <f t="shared" si="6"/>
        <v>112</v>
      </c>
      <c r="M117">
        <v>3.3715599279999999</v>
      </c>
      <c r="W117">
        <f t="shared" si="7"/>
        <v>111</v>
      </c>
      <c r="X117">
        <v>3.3794754789999999</v>
      </c>
      <c r="AH117">
        <f t="shared" si="8"/>
        <v>110</v>
      </c>
      <c r="AI117">
        <v>3.4006926879999999</v>
      </c>
      <c r="AS117">
        <f t="shared" si="9"/>
        <v>109</v>
      </c>
      <c r="AT117">
        <v>3.4281519440000001</v>
      </c>
    </row>
    <row r="118" spans="1:46" x14ac:dyDescent="0.25">
      <c r="A118">
        <f t="shared" si="5"/>
        <v>114</v>
      </c>
      <c r="B118">
        <v>3.169998337</v>
      </c>
      <c r="L118">
        <f t="shared" si="6"/>
        <v>113</v>
      </c>
      <c r="M118">
        <v>3.2499709010000002</v>
      </c>
      <c r="W118">
        <f t="shared" si="7"/>
        <v>112</v>
      </c>
      <c r="X118">
        <v>3.3734045519999998</v>
      </c>
      <c r="AH118">
        <f t="shared" si="8"/>
        <v>111</v>
      </c>
      <c r="AI118">
        <v>3.3856585909999999</v>
      </c>
      <c r="AS118">
        <f t="shared" si="9"/>
        <v>110</v>
      </c>
      <c r="AT118">
        <v>3.4177157199999999</v>
      </c>
    </row>
    <row r="119" spans="1:46" x14ac:dyDescent="0.25">
      <c r="A119">
        <f t="shared" si="5"/>
        <v>115</v>
      </c>
      <c r="B119">
        <v>3.1629137040000002</v>
      </c>
      <c r="L119">
        <f t="shared" si="6"/>
        <v>114</v>
      </c>
      <c r="M119">
        <v>3.2446168690000001</v>
      </c>
      <c r="W119">
        <f t="shared" si="7"/>
        <v>113</v>
      </c>
      <c r="X119">
        <v>3.2932850359999999</v>
      </c>
      <c r="AH119">
        <f t="shared" si="8"/>
        <v>112</v>
      </c>
      <c r="AI119">
        <v>3.3814504369999998</v>
      </c>
      <c r="AS119">
        <f t="shared" si="9"/>
        <v>111</v>
      </c>
      <c r="AT119">
        <v>3.404176036</v>
      </c>
    </row>
    <row r="120" spans="1:46" x14ac:dyDescent="0.25">
      <c r="A120">
        <f t="shared" si="5"/>
        <v>116</v>
      </c>
      <c r="B120">
        <v>3.154973096</v>
      </c>
      <c r="L120">
        <f t="shared" si="6"/>
        <v>115</v>
      </c>
      <c r="M120">
        <v>3.2297108290000001</v>
      </c>
      <c r="W120">
        <f t="shared" si="7"/>
        <v>114</v>
      </c>
      <c r="X120">
        <v>3.2751964500000001</v>
      </c>
      <c r="AH120">
        <f t="shared" si="8"/>
        <v>113</v>
      </c>
      <c r="AI120">
        <v>3.324750458</v>
      </c>
      <c r="AS120">
        <f t="shared" si="9"/>
        <v>112</v>
      </c>
      <c r="AT120">
        <v>3.4012082889999999</v>
      </c>
    </row>
    <row r="121" spans="1:46" x14ac:dyDescent="0.25">
      <c r="A121">
        <f t="shared" si="5"/>
        <v>117</v>
      </c>
      <c r="B121">
        <v>3.148400724</v>
      </c>
      <c r="L121">
        <f t="shared" si="6"/>
        <v>116</v>
      </c>
      <c r="M121">
        <v>3.2040464719999999</v>
      </c>
      <c r="W121">
        <f t="shared" si="7"/>
        <v>115</v>
      </c>
      <c r="X121">
        <v>3.2457117520000001</v>
      </c>
      <c r="AH121">
        <f t="shared" si="8"/>
        <v>114</v>
      </c>
      <c r="AI121">
        <v>3.281265232</v>
      </c>
      <c r="AS121">
        <f t="shared" si="9"/>
        <v>113</v>
      </c>
      <c r="AT121">
        <v>3.3252158280000002</v>
      </c>
    </row>
    <row r="122" spans="1:46" x14ac:dyDescent="0.25">
      <c r="A122">
        <f t="shared" si="5"/>
        <v>118</v>
      </c>
      <c r="B122">
        <v>3.147508432</v>
      </c>
      <c r="L122">
        <f t="shared" si="6"/>
        <v>117</v>
      </c>
      <c r="M122">
        <v>3.1998369809999998</v>
      </c>
      <c r="W122">
        <f t="shared" si="7"/>
        <v>116</v>
      </c>
      <c r="X122">
        <v>3.2324731579999999</v>
      </c>
      <c r="AH122">
        <f t="shared" si="8"/>
        <v>115</v>
      </c>
      <c r="AI122">
        <v>3.265655362</v>
      </c>
      <c r="AS122">
        <f t="shared" si="9"/>
        <v>114</v>
      </c>
      <c r="AT122">
        <v>3.3218107350000001</v>
      </c>
    </row>
    <row r="123" spans="1:46" x14ac:dyDescent="0.25">
      <c r="A123">
        <f t="shared" si="5"/>
        <v>119</v>
      </c>
      <c r="B123">
        <v>3.1355595919999999</v>
      </c>
      <c r="L123">
        <f t="shared" si="6"/>
        <v>118</v>
      </c>
      <c r="M123">
        <v>3.1951649899999999</v>
      </c>
      <c r="W123">
        <f t="shared" si="7"/>
        <v>117</v>
      </c>
      <c r="X123">
        <v>3.228044519</v>
      </c>
      <c r="AH123">
        <f t="shared" si="8"/>
        <v>116</v>
      </c>
      <c r="AI123">
        <v>3.2420867520000001</v>
      </c>
      <c r="AS123">
        <f t="shared" si="9"/>
        <v>115</v>
      </c>
      <c r="AT123">
        <v>3.3096999189999998</v>
      </c>
    </row>
    <row r="124" spans="1:46" x14ac:dyDescent="0.25">
      <c r="A124">
        <f t="shared" si="5"/>
        <v>120</v>
      </c>
      <c r="B124">
        <v>3.1203582339999998</v>
      </c>
      <c r="L124">
        <f t="shared" si="6"/>
        <v>119</v>
      </c>
      <c r="M124">
        <v>3.1929685590000001</v>
      </c>
      <c r="W124">
        <f t="shared" si="7"/>
        <v>118</v>
      </c>
      <c r="X124">
        <v>3.2177313669999998</v>
      </c>
      <c r="AH124">
        <f t="shared" si="8"/>
        <v>117</v>
      </c>
      <c r="AI124">
        <v>3.2415842029999999</v>
      </c>
      <c r="AS124">
        <f t="shared" si="9"/>
        <v>116</v>
      </c>
      <c r="AT124">
        <v>3.2751964500000001</v>
      </c>
    </row>
    <row r="125" spans="1:46" x14ac:dyDescent="0.25">
      <c r="A125">
        <f t="shared" si="5"/>
        <v>121</v>
      </c>
      <c r="B125">
        <v>3.0898561039999999</v>
      </c>
      <c r="L125">
        <f t="shared" si="6"/>
        <v>120</v>
      </c>
      <c r="M125">
        <v>3.186913235</v>
      </c>
      <c r="W125">
        <f t="shared" si="7"/>
        <v>119</v>
      </c>
      <c r="X125">
        <v>3.2145616760000002</v>
      </c>
      <c r="AH125">
        <f t="shared" si="8"/>
        <v>118</v>
      </c>
      <c r="AI125">
        <v>3.239772962</v>
      </c>
      <c r="AS125">
        <f t="shared" si="9"/>
        <v>117</v>
      </c>
      <c r="AT125">
        <v>3.251725548</v>
      </c>
    </row>
    <row r="126" spans="1:46" x14ac:dyDescent="0.25">
      <c r="A126">
        <f t="shared" si="5"/>
        <v>122</v>
      </c>
      <c r="B126">
        <v>3.063576393</v>
      </c>
      <c r="L126">
        <f t="shared" si="6"/>
        <v>121</v>
      </c>
      <c r="M126">
        <v>3.1694025379999999</v>
      </c>
      <c r="W126">
        <f t="shared" si="7"/>
        <v>120</v>
      </c>
      <c r="X126">
        <v>3.2011512020000001</v>
      </c>
      <c r="AH126">
        <f t="shared" si="8"/>
        <v>119</v>
      </c>
      <c r="AI126">
        <v>3.232562637</v>
      </c>
      <c r="AS126">
        <f t="shared" si="9"/>
        <v>118</v>
      </c>
      <c r="AT126">
        <v>3.248410384</v>
      </c>
    </row>
    <row r="127" spans="1:46" x14ac:dyDescent="0.25">
      <c r="A127">
        <f t="shared" si="5"/>
        <v>123</v>
      </c>
      <c r="B127">
        <v>3.0363875290000002</v>
      </c>
      <c r="L127">
        <f t="shared" si="6"/>
        <v>122</v>
      </c>
      <c r="M127">
        <v>3.1092355700000001</v>
      </c>
      <c r="W127">
        <f t="shared" si="7"/>
        <v>121</v>
      </c>
      <c r="X127">
        <v>3.1932646089999999</v>
      </c>
      <c r="AH127">
        <f t="shared" si="8"/>
        <v>120</v>
      </c>
      <c r="AI127">
        <v>3.226630412</v>
      </c>
      <c r="AS127">
        <f t="shared" si="9"/>
        <v>119</v>
      </c>
      <c r="AT127">
        <v>3.2378324439999999</v>
      </c>
    </row>
    <row r="128" spans="1:46" x14ac:dyDescent="0.25">
      <c r="A128">
        <f t="shared" si="5"/>
        <v>124</v>
      </c>
      <c r="B128">
        <v>3.027475371</v>
      </c>
      <c r="L128">
        <f t="shared" si="6"/>
        <v>123</v>
      </c>
      <c r="M128">
        <v>3.0899095939999999</v>
      </c>
      <c r="W128">
        <f t="shared" si="7"/>
        <v>122</v>
      </c>
      <c r="X128">
        <v>3.112743354</v>
      </c>
      <c r="AH128">
        <f t="shared" si="8"/>
        <v>121</v>
      </c>
      <c r="AI128">
        <v>3.2149837109999999</v>
      </c>
      <c r="AS128">
        <f t="shared" si="9"/>
        <v>120</v>
      </c>
      <c r="AT128">
        <v>3.2278250709999998</v>
      </c>
    </row>
    <row r="129" spans="1:46" x14ac:dyDescent="0.25">
      <c r="A129">
        <f t="shared" si="5"/>
        <v>125</v>
      </c>
      <c r="B129">
        <v>3.0209666570000002</v>
      </c>
      <c r="L129">
        <f t="shared" si="6"/>
        <v>124</v>
      </c>
      <c r="M129">
        <v>3.0730930829999998</v>
      </c>
      <c r="W129">
        <f t="shared" si="7"/>
        <v>123</v>
      </c>
      <c r="X129">
        <v>3.1107627830000002</v>
      </c>
      <c r="AH129">
        <f t="shared" si="8"/>
        <v>122</v>
      </c>
      <c r="AI129">
        <v>3.1372619290000001</v>
      </c>
      <c r="AS129">
        <f t="shared" si="9"/>
        <v>121</v>
      </c>
      <c r="AT129">
        <v>3.2270957820000001</v>
      </c>
    </row>
    <row r="130" spans="1:46" x14ac:dyDescent="0.25">
      <c r="A130">
        <f t="shared" si="5"/>
        <v>126</v>
      </c>
      <c r="B130">
        <v>3.0202462919999999</v>
      </c>
      <c r="L130">
        <f t="shared" si="6"/>
        <v>125</v>
      </c>
      <c r="M130">
        <v>3.054525253</v>
      </c>
      <c r="W130">
        <f t="shared" si="7"/>
        <v>124</v>
      </c>
      <c r="X130">
        <v>3.0777223839999999</v>
      </c>
      <c r="AH130">
        <f t="shared" si="8"/>
        <v>123</v>
      </c>
      <c r="AI130">
        <v>3.1251177060000002</v>
      </c>
      <c r="AS130">
        <f t="shared" si="9"/>
        <v>122</v>
      </c>
      <c r="AT130">
        <v>3.2007245119999999</v>
      </c>
    </row>
    <row r="131" spans="1:46" x14ac:dyDescent="0.25">
      <c r="A131">
        <f t="shared" si="5"/>
        <v>127</v>
      </c>
      <c r="B131">
        <v>3.0051222759999998</v>
      </c>
      <c r="L131">
        <f t="shared" si="6"/>
        <v>126</v>
      </c>
      <c r="M131">
        <v>3.0387813979999998</v>
      </c>
      <c r="W131">
        <f t="shared" si="7"/>
        <v>125</v>
      </c>
      <c r="X131">
        <v>3.0743829960000002</v>
      </c>
      <c r="AH131">
        <f t="shared" si="8"/>
        <v>124</v>
      </c>
      <c r="AI131">
        <v>3.1215660180000002</v>
      </c>
      <c r="AS131">
        <f t="shared" si="9"/>
        <v>123</v>
      </c>
      <c r="AT131">
        <v>3.191910434</v>
      </c>
    </row>
    <row r="132" spans="1:46" x14ac:dyDescent="0.25">
      <c r="A132">
        <f t="shared" si="5"/>
        <v>128</v>
      </c>
      <c r="B132">
        <v>2.9659508469999998</v>
      </c>
      <c r="L132">
        <f t="shared" si="6"/>
        <v>127</v>
      </c>
      <c r="M132">
        <v>3.0352639450000001</v>
      </c>
      <c r="W132">
        <f t="shared" si="7"/>
        <v>126</v>
      </c>
      <c r="X132">
        <v>3.0602720140000002</v>
      </c>
      <c r="AH132">
        <f t="shared" si="8"/>
        <v>125</v>
      </c>
      <c r="AI132">
        <v>3.1058986389999999</v>
      </c>
      <c r="AS132">
        <f t="shared" si="9"/>
        <v>124</v>
      </c>
      <c r="AT132">
        <v>3.1791905319999998</v>
      </c>
    </row>
    <row r="133" spans="1:46" x14ac:dyDescent="0.25">
      <c r="A133">
        <f t="shared" si="5"/>
        <v>129</v>
      </c>
      <c r="B133">
        <v>2.9546903609999999</v>
      </c>
      <c r="L133">
        <f t="shared" si="6"/>
        <v>128</v>
      </c>
      <c r="M133">
        <v>3.0259425320000002</v>
      </c>
      <c r="W133">
        <f t="shared" si="7"/>
        <v>127</v>
      </c>
      <c r="X133">
        <v>3.0586750020000002</v>
      </c>
      <c r="AH133">
        <f t="shared" si="8"/>
        <v>126</v>
      </c>
      <c r="AI133">
        <v>3.087296029</v>
      </c>
      <c r="AS133">
        <f t="shared" si="9"/>
        <v>125</v>
      </c>
      <c r="AT133">
        <v>3.1740135249999999</v>
      </c>
    </row>
    <row r="134" spans="1:46" x14ac:dyDescent="0.25">
      <c r="A134">
        <f t="shared" si="5"/>
        <v>130</v>
      </c>
      <c r="B134">
        <v>2.9395008850000002</v>
      </c>
      <c r="L134">
        <f t="shared" si="6"/>
        <v>129</v>
      </c>
      <c r="M134">
        <v>3.009223736</v>
      </c>
      <c r="W134">
        <f t="shared" si="7"/>
        <v>128</v>
      </c>
      <c r="X134">
        <v>3.0561633260000001</v>
      </c>
      <c r="AH134">
        <f t="shared" si="8"/>
        <v>127</v>
      </c>
      <c r="AI134">
        <v>3.0722872520000002</v>
      </c>
      <c r="AS134">
        <f t="shared" si="9"/>
        <v>126</v>
      </c>
      <c r="AT134">
        <v>3.146303863</v>
      </c>
    </row>
    <row r="135" spans="1:46" x14ac:dyDescent="0.25">
      <c r="A135">
        <f t="shared" ref="A135:A198" si="10">A134+1</f>
        <v>131</v>
      </c>
      <c r="B135">
        <v>2.9253095010000001</v>
      </c>
      <c r="L135">
        <f t="shared" si="6"/>
        <v>130</v>
      </c>
      <c r="M135">
        <v>3.001221299</v>
      </c>
      <c r="W135">
        <f t="shared" si="7"/>
        <v>129</v>
      </c>
      <c r="X135">
        <v>3.04724014</v>
      </c>
      <c r="AH135">
        <f t="shared" si="8"/>
        <v>128</v>
      </c>
      <c r="AI135">
        <v>3.0669844990000001</v>
      </c>
      <c r="AS135">
        <f t="shared" si="9"/>
        <v>127</v>
      </c>
      <c r="AT135">
        <v>3.1059684089999999</v>
      </c>
    </row>
    <row r="136" spans="1:46" x14ac:dyDescent="0.25">
      <c r="A136">
        <f t="shared" si="10"/>
        <v>132</v>
      </c>
      <c r="B136">
        <v>2.908536148</v>
      </c>
      <c r="L136">
        <f t="shared" ref="L136:L199" si="11">L135+1</f>
        <v>131</v>
      </c>
      <c r="M136">
        <v>2.9851626869999999</v>
      </c>
      <c r="W136">
        <f t="shared" si="7"/>
        <v>130</v>
      </c>
      <c r="X136">
        <v>3.0033108259999999</v>
      </c>
      <c r="AH136">
        <f t="shared" si="8"/>
        <v>129</v>
      </c>
      <c r="AI136">
        <v>3.055922915</v>
      </c>
      <c r="AS136">
        <f t="shared" si="9"/>
        <v>128</v>
      </c>
      <c r="AT136">
        <v>3.0899049349999999</v>
      </c>
    </row>
    <row r="137" spans="1:46" x14ac:dyDescent="0.25">
      <c r="A137">
        <f t="shared" si="10"/>
        <v>133</v>
      </c>
      <c r="B137">
        <v>2.9047597970000001</v>
      </c>
      <c r="L137">
        <f t="shared" si="11"/>
        <v>132</v>
      </c>
      <c r="M137">
        <v>2.9843088500000001</v>
      </c>
      <c r="W137">
        <f t="shared" ref="W137:W200" si="12">W136+1</f>
        <v>131</v>
      </c>
      <c r="X137">
        <v>3.0029542299999998</v>
      </c>
      <c r="AH137">
        <f t="shared" si="8"/>
        <v>130</v>
      </c>
      <c r="AI137">
        <v>3.0204724399999998</v>
      </c>
      <c r="AS137">
        <f t="shared" si="9"/>
        <v>129</v>
      </c>
      <c r="AT137">
        <v>3.0617370130000001</v>
      </c>
    </row>
    <row r="138" spans="1:46" x14ac:dyDescent="0.25">
      <c r="A138">
        <f t="shared" si="10"/>
        <v>134</v>
      </c>
      <c r="B138">
        <v>2.9035056309999998</v>
      </c>
      <c r="L138">
        <f t="shared" si="11"/>
        <v>133</v>
      </c>
      <c r="M138">
        <v>2.9772081410000002</v>
      </c>
      <c r="W138">
        <f t="shared" si="12"/>
        <v>132</v>
      </c>
      <c r="X138">
        <v>2.985697096</v>
      </c>
      <c r="AH138">
        <f t="shared" ref="AH138:AH201" si="13">AH137+1</f>
        <v>131</v>
      </c>
      <c r="AI138">
        <v>3.013025157</v>
      </c>
      <c r="AS138">
        <f t="shared" si="9"/>
        <v>130</v>
      </c>
      <c r="AT138">
        <v>3.0260032539999999</v>
      </c>
    </row>
    <row r="139" spans="1:46" x14ac:dyDescent="0.25">
      <c r="A139">
        <f t="shared" si="10"/>
        <v>135</v>
      </c>
      <c r="B139">
        <v>2.8976059759999999</v>
      </c>
      <c r="L139">
        <f t="shared" si="11"/>
        <v>134</v>
      </c>
      <c r="M139">
        <v>2.9488563889999999</v>
      </c>
      <c r="W139">
        <f t="shared" si="12"/>
        <v>133</v>
      </c>
      <c r="X139">
        <v>2.9828296650000001</v>
      </c>
      <c r="AH139">
        <f t="shared" si="13"/>
        <v>132</v>
      </c>
      <c r="AI139">
        <v>3.0093779899999999</v>
      </c>
      <c r="AS139">
        <f t="shared" ref="AS139:AS202" si="14">AS138+1</f>
        <v>131</v>
      </c>
      <c r="AT139">
        <v>3.0205422099999999</v>
      </c>
    </row>
    <row r="140" spans="1:46" x14ac:dyDescent="0.25">
      <c r="A140">
        <f t="shared" si="10"/>
        <v>136</v>
      </c>
      <c r="B140">
        <v>2.8796122739999999</v>
      </c>
      <c r="L140">
        <f t="shared" si="11"/>
        <v>135</v>
      </c>
      <c r="M140">
        <v>2.936417375</v>
      </c>
      <c r="W140">
        <f t="shared" si="12"/>
        <v>134</v>
      </c>
      <c r="X140">
        <v>2.9670538479999999</v>
      </c>
      <c r="AH140">
        <f t="shared" si="13"/>
        <v>133</v>
      </c>
      <c r="AI140">
        <v>3.0046054240000002</v>
      </c>
      <c r="AS140">
        <f t="shared" si="14"/>
        <v>132</v>
      </c>
      <c r="AT140">
        <v>3.0176001650000002</v>
      </c>
    </row>
    <row r="141" spans="1:46" x14ac:dyDescent="0.25">
      <c r="A141">
        <f t="shared" si="10"/>
        <v>137</v>
      </c>
      <c r="B141">
        <v>2.877690732</v>
      </c>
      <c r="L141">
        <f t="shared" si="11"/>
        <v>136</v>
      </c>
      <c r="M141">
        <v>2.9234219719999999</v>
      </c>
      <c r="W141">
        <f t="shared" si="12"/>
        <v>135</v>
      </c>
      <c r="X141">
        <v>2.9555061810000001</v>
      </c>
      <c r="AH141">
        <f t="shared" si="13"/>
        <v>134</v>
      </c>
      <c r="AI141">
        <v>2.9875272480000001</v>
      </c>
      <c r="AS141">
        <f t="shared" si="14"/>
        <v>133</v>
      </c>
      <c r="AT141">
        <v>3.0137568450000001</v>
      </c>
    </row>
    <row r="142" spans="1:46" x14ac:dyDescent="0.25">
      <c r="A142">
        <f t="shared" si="10"/>
        <v>138</v>
      </c>
      <c r="B142">
        <v>2.8618522949999998</v>
      </c>
      <c r="L142">
        <f t="shared" si="11"/>
        <v>137</v>
      </c>
      <c r="M142">
        <v>2.9203685589999999</v>
      </c>
      <c r="W142">
        <f t="shared" si="12"/>
        <v>136</v>
      </c>
      <c r="X142">
        <v>2.9506788419999999</v>
      </c>
      <c r="AH142">
        <f t="shared" si="13"/>
        <v>135</v>
      </c>
      <c r="AI142">
        <v>2.973026639</v>
      </c>
      <c r="AS142">
        <f t="shared" si="14"/>
        <v>134</v>
      </c>
      <c r="AT142">
        <v>2.9930873560000002</v>
      </c>
    </row>
    <row r="143" spans="1:46" x14ac:dyDescent="0.25">
      <c r="A143">
        <f t="shared" si="10"/>
        <v>139</v>
      </c>
      <c r="B143">
        <v>2.8556148979999998</v>
      </c>
      <c r="L143">
        <f t="shared" si="11"/>
        <v>138</v>
      </c>
      <c r="M143">
        <v>2.9203479429999999</v>
      </c>
      <c r="W143">
        <f t="shared" si="12"/>
        <v>137</v>
      </c>
      <c r="X143">
        <v>2.9335133170000001</v>
      </c>
      <c r="AH143">
        <f t="shared" si="13"/>
        <v>136</v>
      </c>
      <c r="AI143">
        <v>2.9683481669999998</v>
      </c>
      <c r="AS143">
        <f t="shared" si="14"/>
        <v>135</v>
      </c>
      <c r="AT143">
        <v>2.9930873560000002</v>
      </c>
    </row>
    <row r="144" spans="1:46" x14ac:dyDescent="0.25">
      <c r="A144">
        <f t="shared" si="10"/>
        <v>140</v>
      </c>
      <c r="B144">
        <v>2.7928346749999999</v>
      </c>
      <c r="L144">
        <f t="shared" si="11"/>
        <v>139</v>
      </c>
      <c r="M144">
        <v>2.9171734109999998</v>
      </c>
      <c r="W144">
        <f t="shared" si="12"/>
        <v>138</v>
      </c>
      <c r="X144">
        <v>2.9294690719999998</v>
      </c>
      <c r="AH144">
        <f t="shared" si="13"/>
        <v>137</v>
      </c>
      <c r="AI144">
        <v>2.9592243979999999</v>
      </c>
      <c r="AS144">
        <f t="shared" si="14"/>
        <v>136</v>
      </c>
      <c r="AT144">
        <v>2.9901616940000002</v>
      </c>
    </row>
    <row r="145" spans="1:46" x14ac:dyDescent="0.25">
      <c r="A145">
        <f t="shared" si="10"/>
        <v>141</v>
      </c>
      <c r="B145">
        <v>2.7444883139999998</v>
      </c>
      <c r="L145">
        <f t="shared" si="11"/>
        <v>140</v>
      </c>
      <c r="M145">
        <v>2.832758799</v>
      </c>
      <c r="W145">
        <f t="shared" si="12"/>
        <v>139</v>
      </c>
      <c r="X145">
        <v>2.9266740929999999</v>
      </c>
      <c r="AH145">
        <f t="shared" si="13"/>
        <v>138</v>
      </c>
      <c r="AI145">
        <v>2.9536642899999999</v>
      </c>
      <c r="AS145">
        <f t="shared" si="14"/>
        <v>137</v>
      </c>
      <c r="AT145">
        <v>2.9777192800000001</v>
      </c>
    </row>
    <row r="146" spans="1:46" x14ac:dyDescent="0.25">
      <c r="A146">
        <f t="shared" si="10"/>
        <v>142</v>
      </c>
      <c r="B146">
        <v>2.7349304779999999</v>
      </c>
      <c r="L146">
        <f t="shared" si="11"/>
        <v>141</v>
      </c>
      <c r="M146">
        <v>2.8191986020000002</v>
      </c>
      <c r="W146">
        <f t="shared" si="12"/>
        <v>140</v>
      </c>
      <c r="X146">
        <v>2.8639140539999999</v>
      </c>
      <c r="AH146">
        <f t="shared" si="13"/>
        <v>139</v>
      </c>
      <c r="AI146">
        <v>2.946882231</v>
      </c>
      <c r="AS146">
        <f t="shared" si="14"/>
        <v>138</v>
      </c>
      <c r="AT146">
        <v>2.9775155639999999</v>
      </c>
    </row>
    <row r="147" spans="1:46" x14ac:dyDescent="0.25">
      <c r="A147">
        <f t="shared" si="10"/>
        <v>143</v>
      </c>
      <c r="B147">
        <v>2.7251770390000001</v>
      </c>
      <c r="L147">
        <f t="shared" si="11"/>
        <v>142</v>
      </c>
      <c r="M147">
        <v>2.812360183</v>
      </c>
      <c r="W147">
        <f t="shared" si="12"/>
        <v>141</v>
      </c>
      <c r="X147">
        <v>2.8592455640000001</v>
      </c>
      <c r="AH147">
        <f t="shared" si="13"/>
        <v>140</v>
      </c>
      <c r="AI147">
        <v>2.9404104179999999</v>
      </c>
      <c r="AS147">
        <f t="shared" si="14"/>
        <v>139</v>
      </c>
      <c r="AT147">
        <v>2.9592243979999999</v>
      </c>
    </row>
    <row r="148" spans="1:46" x14ac:dyDescent="0.25">
      <c r="A148">
        <f t="shared" si="10"/>
        <v>144</v>
      </c>
      <c r="B148">
        <v>2.7054803230000002</v>
      </c>
      <c r="L148">
        <f t="shared" si="11"/>
        <v>143</v>
      </c>
      <c r="M148">
        <v>2.801035121</v>
      </c>
      <c r="W148">
        <f t="shared" si="12"/>
        <v>142</v>
      </c>
      <c r="X148">
        <v>2.8412948500000001</v>
      </c>
      <c r="AH148">
        <f t="shared" si="13"/>
        <v>141</v>
      </c>
      <c r="AI148">
        <v>2.9394315209999999</v>
      </c>
      <c r="AS148">
        <f t="shared" si="14"/>
        <v>140</v>
      </c>
      <c r="AT148">
        <v>2.9449298609999999</v>
      </c>
    </row>
    <row r="149" spans="1:46" x14ac:dyDescent="0.25">
      <c r="A149">
        <f t="shared" si="10"/>
        <v>145</v>
      </c>
      <c r="B149">
        <v>2.7054803230000002</v>
      </c>
      <c r="L149">
        <f t="shared" si="11"/>
        <v>144</v>
      </c>
      <c r="M149">
        <v>2.7892315270000001</v>
      </c>
      <c r="W149">
        <f t="shared" si="12"/>
        <v>143</v>
      </c>
      <c r="X149">
        <v>2.8396569349999998</v>
      </c>
      <c r="AH149">
        <f t="shared" si="13"/>
        <v>142</v>
      </c>
      <c r="AI149">
        <v>2.8919107419999999</v>
      </c>
      <c r="AS149">
        <f t="shared" si="14"/>
        <v>141</v>
      </c>
      <c r="AT149">
        <v>2.9399568669999998</v>
      </c>
    </row>
    <row r="150" spans="1:46" x14ac:dyDescent="0.25">
      <c r="A150">
        <f t="shared" si="10"/>
        <v>146</v>
      </c>
      <c r="B150">
        <v>2.7013550319999999</v>
      </c>
      <c r="L150">
        <f t="shared" si="11"/>
        <v>145</v>
      </c>
      <c r="M150">
        <v>2.7844472069999999</v>
      </c>
      <c r="W150">
        <f t="shared" si="12"/>
        <v>144</v>
      </c>
      <c r="X150">
        <v>2.830051096</v>
      </c>
      <c r="AH150">
        <f t="shared" si="13"/>
        <v>143</v>
      </c>
      <c r="AI150">
        <v>2.8894644230000002</v>
      </c>
      <c r="AS150">
        <f t="shared" si="14"/>
        <v>142</v>
      </c>
      <c r="AT150">
        <v>2.9394315209999999</v>
      </c>
    </row>
    <row r="151" spans="1:46" x14ac:dyDescent="0.25">
      <c r="A151">
        <f t="shared" si="10"/>
        <v>147</v>
      </c>
      <c r="B151">
        <v>2.7011402580000001</v>
      </c>
      <c r="L151">
        <f t="shared" si="11"/>
        <v>146</v>
      </c>
      <c r="M151">
        <v>2.781865421</v>
      </c>
      <c r="W151">
        <f t="shared" si="12"/>
        <v>145</v>
      </c>
      <c r="X151">
        <v>2.8257710569999999</v>
      </c>
      <c r="AH151">
        <f t="shared" si="13"/>
        <v>144</v>
      </c>
      <c r="AI151">
        <v>2.886553798</v>
      </c>
      <c r="AS151">
        <f t="shared" si="14"/>
        <v>143</v>
      </c>
      <c r="AT151">
        <v>2.9085798700000001</v>
      </c>
    </row>
    <row r="152" spans="1:46" x14ac:dyDescent="0.25">
      <c r="A152">
        <f t="shared" si="10"/>
        <v>148</v>
      </c>
      <c r="B152">
        <v>2.70061902</v>
      </c>
      <c r="L152">
        <f t="shared" si="11"/>
        <v>147</v>
      </c>
      <c r="M152">
        <v>2.7709996860000001</v>
      </c>
      <c r="W152">
        <f t="shared" si="12"/>
        <v>146</v>
      </c>
      <c r="X152">
        <v>2.8168062210000002</v>
      </c>
      <c r="AH152">
        <f t="shared" si="13"/>
        <v>145</v>
      </c>
      <c r="AI152">
        <v>2.8421203770000001</v>
      </c>
      <c r="AS152">
        <f t="shared" si="14"/>
        <v>144</v>
      </c>
      <c r="AT152">
        <v>2.8939995430000001</v>
      </c>
    </row>
    <row r="153" spans="1:46" x14ac:dyDescent="0.25">
      <c r="A153">
        <f t="shared" si="10"/>
        <v>149</v>
      </c>
      <c r="B153">
        <v>2.6931500829999999</v>
      </c>
      <c r="L153">
        <f t="shared" si="11"/>
        <v>148</v>
      </c>
      <c r="M153">
        <v>2.7604581100000001</v>
      </c>
      <c r="W153">
        <f t="shared" si="12"/>
        <v>147</v>
      </c>
      <c r="X153">
        <v>2.8018039419999998</v>
      </c>
      <c r="AH153">
        <f t="shared" si="13"/>
        <v>146</v>
      </c>
      <c r="AI153">
        <v>2.8404100410000002</v>
      </c>
      <c r="AS153">
        <f t="shared" si="14"/>
        <v>145</v>
      </c>
      <c r="AT153">
        <v>2.8886811510000001</v>
      </c>
    </row>
    <row r="154" spans="1:46" x14ac:dyDescent="0.25">
      <c r="A154">
        <f t="shared" si="10"/>
        <v>150</v>
      </c>
      <c r="B154">
        <v>2.6919467259999998</v>
      </c>
      <c r="L154">
        <f t="shared" si="11"/>
        <v>149</v>
      </c>
      <c r="M154">
        <v>2.7586902129999999</v>
      </c>
      <c r="W154">
        <f t="shared" si="12"/>
        <v>148</v>
      </c>
      <c r="X154">
        <v>2.8000121619999998</v>
      </c>
      <c r="AH154">
        <f t="shared" si="13"/>
        <v>147</v>
      </c>
      <c r="AI154">
        <v>2.8394812489999999</v>
      </c>
      <c r="AS154">
        <f t="shared" si="14"/>
        <v>146</v>
      </c>
      <c r="AT154">
        <v>2.8643771560000002</v>
      </c>
    </row>
    <row r="155" spans="1:46" x14ac:dyDescent="0.25">
      <c r="A155">
        <f t="shared" si="10"/>
        <v>151</v>
      </c>
      <c r="B155">
        <v>2.6863437320000001</v>
      </c>
      <c r="L155">
        <f t="shared" si="11"/>
        <v>150</v>
      </c>
      <c r="M155">
        <v>2.7545988430000001</v>
      </c>
      <c r="W155">
        <f t="shared" si="12"/>
        <v>149</v>
      </c>
      <c r="X155">
        <v>2.7973634839999999</v>
      </c>
      <c r="AH155">
        <f t="shared" si="13"/>
        <v>148</v>
      </c>
      <c r="AI155">
        <v>2.8351260210000002</v>
      </c>
      <c r="AS155">
        <f t="shared" si="14"/>
        <v>147</v>
      </c>
      <c r="AT155">
        <v>2.860557697</v>
      </c>
    </row>
    <row r="156" spans="1:46" x14ac:dyDescent="0.25">
      <c r="A156">
        <f t="shared" si="10"/>
        <v>152</v>
      </c>
      <c r="B156">
        <v>2.6818843540000001</v>
      </c>
      <c r="L156">
        <f t="shared" si="11"/>
        <v>151</v>
      </c>
      <c r="M156">
        <v>2.7543595980000002</v>
      </c>
      <c r="W156">
        <f t="shared" si="12"/>
        <v>150</v>
      </c>
      <c r="X156">
        <v>2.7971789579999999</v>
      </c>
      <c r="AH156">
        <f t="shared" si="13"/>
        <v>149</v>
      </c>
      <c r="AI156">
        <v>2.8220977500000002</v>
      </c>
      <c r="AS156">
        <f t="shared" si="14"/>
        <v>148</v>
      </c>
      <c r="AT156">
        <v>2.8593647290000002</v>
      </c>
    </row>
    <row r="157" spans="1:46" x14ac:dyDescent="0.25">
      <c r="A157">
        <f t="shared" si="10"/>
        <v>153</v>
      </c>
      <c r="B157">
        <v>2.6667560620000001</v>
      </c>
      <c r="L157">
        <f t="shared" si="11"/>
        <v>152</v>
      </c>
      <c r="M157">
        <v>2.752035695</v>
      </c>
      <c r="W157">
        <f t="shared" si="12"/>
        <v>151</v>
      </c>
      <c r="X157">
        <v>2.7950922020000002</v>
      </c>
      <c r="AH157">
        <f t="shared" si="13"/>
        <v>150</v>
      </c>
      <c r="AI157">
        <v>2.820038512</v>
      </c>
      <c r="AS157">
        <f t="shared" si="14"/>
        <v>149</v>
      </c>
      <c r="AT157">
        <v>2.8571573579999998</v>
      </c>
    </row>
    <row r="158" spans="1:46" x14ac:dyDescent="0.25">
      <c r="A158">
        <f t="shared" si="10"/>
        <v>154</v>
      </c>
      <c r="B158">
        <v>2.665024737</v>
      </c>
      <c r="L158">
        <f t="shared" si="11"/>
        <v>153</v>
      </c>
      <c r="M158">
        <v>2.7519408040000002</v>
      </c>
      <c r="W158">
        <f t="shared" si="12"/>
        <v>152</v>
      </c>
      <c r="X158">
        <v>2.7752505890000001</v>
      </c>
      <c r="AH158">
        <f t="shared" si="13"/>
        <v>151</v>
      </c>
      <c r="AI158">
        <v>2.8052922539999998</v>
      </c>
      <c r="AS158">
        <f t="shared" si="14"/>
        <v>150</v>
      </c>
      <c r="AT158">
        <v>2.8427192969999999</v>
      </c>
    </row>
    <row r="159" spans="1:46" x14ac:dyDescent="0.25">
      <c r="A159">
        <f t="shared" si="10"/>
        <v>155</v>
      </c>
      <c r="B159">
        <v>2.6455854900000002</v>
      </c>
      <c r="L159">
        <f t="shared" si="11"/>
        <v>154</v>
      </c>
      <c r="M159">
        <v>2.747329583</v>
      </c>
      <c r="W159">
        <f t="shared" si="12"/>
        <v>153</v>
      </c>
      <c r="X159">
        <v>2.7664256319999998</v>
      </c>
      <c r="AH159">
        <f t="shared" si="13"/>
        <v>152</v>
      </c>
      <c r="AI159">
        <v>2.8019349980000001</v>
      </c>
      <c r="AS159">
        <f t="shared" si="14"/>
        <v>151</v>
      </c>
      <c r="AT159">
        <v>2.8424095579999999</v>
      </c>
    </row>
    <row r="160" spans="1:46" x14ac:dyDescent="0.25">
      <c r="A160">
        <f t="shared" si="10"/>
        <v>156</v>
      </c>
      <c r="B160">
        <v>2.6446794260000002</v>
      </c>
      <c r="L160">
        <f t="shared" si="11"/>
        <v>155</v>
      </c>
      <c r="M160">
        <v>2.7440864220000001</v>
      </c>
      <c r="W160">
        <f t="shared" si="12"/>
        <v>154</v>
      </c>
      <c r="X160">
        <v>2.7641915419999998</v>
      </c>
      <c r="AH160">
        <f t="shared" si="13"/>
        <v>153</v>
      </c>
      <c r="AI160">
        <v>2.796869928</v>
      </c>
      <c r="AS160">
        <f t="shared" si="14"/>
        <v>152</v>
      </c>
      <c r="AT160">
        <v>2.8312708450000001</v>
      </c>
    </row>
    <row r="161" spans="1:46" x14ac:dyDescent="0.25">
      <c r="A161">
        <f t="shared" si="10"/>
        <v>157</v>
      </c>
      <c r="B161">
        <v>2.6442498790000002</v>
      </c>
      <c r="L161">
        <f t="shared" si="11"/>
        <v>156</v>
      </c>
      <c r="M161">
        <v>2.7422491459999998</v>
      </c>
      <c r="W161">
        <f t="shared" si="12"/>
        <v>155</v>
      </c>
      <c r="X161">
        <v>2.7586902129999999</v>
      </c>
      <c r="AH161">
        <f t="shared" si="13"/>
        <v>154</v>
      </c>
      <c r="AI161">
        <v>2.7885736570000001</v>
      </c>
      <c r="AS161">
        <f t="shared" si="14"/>
        <v>153</v>
      </c>
      <c r="AT161">
        <v>2.8255861090000001</v>
      </c>
    </row>
    <row r="162" spans="1:46" x14ac:dyDescent="0.25">
      <c r="A162">
        <f t="shared" si="10"/>
        <v>158</v>
      </c>
      <c r="B162">
        <v>2.6429793680000002</v>
      </c>
      <c r="L162">
        <f t="shared" si="11"/>
        <v>157</v>
      </c>
      <c r="M162">
        <v>2.737051514</v>
      </c>
      <c r="W162">
        <f t="shared" si="12"/>
        <v>156</v>
      </c>
      <c r="X162">
        <v>2.7543595980000002</v>
      </c>
      <c r="AH162">
        <f t="shared" si="13"/>
        <v>155</v>
      </c>
      <c r="AI162">
        <v>2.7817388709999999</v>
      </c>
      <c r="AS162">
        <f t="shared" si="14"/>
        <v>154</v>
      </c>
      <c r="AT162">
        <v>2.790050205</v>
      </c>
    </row>
    <row r="163" spans="1:46" x14ac:dyDescent="0.25">
      <c r="A163">
        <f t="shared" si="10"/>
        <v>159</v>
      </c>
      <c r="B163">
        <v>2.6425156919999999</v>
      </c>
      <c r="L163">
        <f t="shared" si="11"/>
        <v>158</v>
      </c>
      <c r="M163">
        <v>2.7310363139999998</v>
      </c>
      <c r="W163">
        <f t="shared" si="12"/>
        <v>157</v>
      </c>
      <c r="X163">
        <v>2.753846544</v>
      </c>
      <c r="AH163">
        <f t="shared" si="13"/>
        <v>156</v>
      </c>
      <c r="AI163">
        <v>2.7765467730000002</v>
      </c>
      <c r="AS163">
        <f t="shared" si="14"/>
        <v>155</v>
      </c>
      <c r="AT163">
        <v>2.7898590840000002</v>
      </c>
    </row>
    <row r="164" spans="1:46" x14ac:dyDescent="0.25">
      <c r="A164">
        <f t="shared" si="10"/>
        <v>160</v>
      </c>
      <c r="B164">
        <v>2.633502655</v>
      </c>
      <c r="L164">
        <f t="shared" si="11"/>
        <v>159</v>
      </c>
      <c r="M164">
        <v>2.709852981</v>
      </c>
      <c r="W164">
        <f t="shared" si="12"/>
        <v>158</v>
      </c>
      <c r="X164">
        <v>2.753707538</v>
      </c>
      <c r="AH164">
        <f t="shared" si="13"/>
        <v>157</v>
      </c>
      <c r="AI164">
        <v>2.7659457970000001</v>
      </c>
      <c r="AS164">
        <f t="shared" si="14"/>
        <v>156</v>
      </c>
      <c r="AT164">
        <v>2.7892315270000001</v>
      </c>
    </row>
    <row r="165" spans="1:46" x14ac:dyDescent="0.25">
      <c r="A165">
        <f t="shared" si="10"/>
        <v>161</v>
      </c>
      <c r="B165">
        <v>2.6243914419999999</v>
      </c>
      <c r="L165">
        <f t="shared" si="11"/>
        <v>160</v>
      </c>
      <c r="M165">
        <v>2.7067971989999999</v>
      </c>
      <c r="W165">
        <f t="shared" si="12"/>
        <v>159</v>
      </c>
      <c r="X165">
        <v>2.7134397780000001</v>
      </c>
      <c r="AH165">
        <f t="shared" si="13"/>
        <v>158</v>
      </c>
      <c r="AI165">
        <v>2.7553501159999998</v>
      </c>
      <c r="AS165">
        <f t="shared" si="14"/>
        <v>157</v>
      </c>
      <c r="AT165">
        <v>2.7725028759999999</v>
      </c>
    </row>
    <row r="166" spans="1:46" x14ac:dyDescent="0.25">
      <c r="A166">
        <f t="shared" si="10"/>
        <v>162</v>
      </c>
      <c r="B166">
        <v>2.621498383</v>
      </c>
      <c r="L166">
        <f t="shared" si="11"/>
        <v>161</v>
      </c>
      <c r="M166">
        <v>2.6826886550000002</v>
      </c>
      <c r="W166">
        <f t="shared" si="12"/>
        <v>160</v>
      </c>
      <c r="X166">
        <v>2.7120487290000002</v>
      </c>
      <c r="AH166">
        <f t="shared" si="13"/>
        <v>159</v>
      </c>
      <c r="AI166">
        <v>2.7266172690000001</v>
      </c>
      <c r="AS166">
        <f t="shared" si="14"/>
        <v>158</v>
      </c>
      <c r="AT166">
        <v>2.764138193</v>
      </c>
    </row>
    <row r="167" spans="1:46" x14ac:dyDescent="0.25">
      <c r="A167">
        <f t="shared" si="10"/>
        <v>163</v>
      </c>
      <c r="B167">
        <v>2.5842551720000002</v>
      </c>
      <c r="L167">
        <f t="shared" si="11"/>
        <v>162</v>
      </c>
      <c r="M167">
        <v>2.6818751320000001</v>
      </c>
      <c r="W167">
        <f t="shared" si="12"/>
        <v>161</v>
      </c>
      <c r="X167">
        <v>2.7041037960000001</v>
      </c>
      <c r="AH167">
        <f t="shared" si="13"/>
        <v>160</v>
      </c>
      <c r="AI167">
        <v>2.7148907100000002</v>
      </c>
      <c r="AS167">
        <f t="shared" si="14"/>
        <v>159</v>
      </c>
      <c r="AT167">
        <v>2.7596310740000001</v>
      </c>
    </row>
    <row r="168" spans="1:46" x14ac:dyDescent="0.25">
      <c r="A168">
        <f t="shared" si="10"/>
        <v>164</v>
      </c>
      <c r="B168">
        <v>2.5673674790000001</v>
      </c>
      <c r="L168">
        <f t="shared" si="11"/>
        <v>163</v>
      </c>
      <c r="M168">
        <v>2.6611544970000001</v>
      </c>
      <c r="W168">
        <f t="shared" si="12"/>
        <v>162</v>
      </c>
      <c r="X168">
        <v>2.6984482519999999</v>
      </c>
      <c r="AH168">
        <f t="shared" si="13"/>
        <v>161</v>
      </c>
      <c r="AI168">
        <v>2.7114658340000002</v>
      </c>
      <c r="AS168">
        <f t="shared" si="14"/>
        <v>160</v>
      </c>
      <c r="AT168">
        <v>2.7519408040000002</v>
      </c>
    </row>
    <row r="169" spans="1:46" x14ac:dyDescent="0.25">
      <c r="A169">
        <f t="shared" si="10"/>
        <v>165</v>
      </c>
      <c r="B169">
        <v>2.5568487370000001</v>
      </c>
      <c r="L169">
        <f t="shared" si="11"/>
        <v>164</v>
      </c>
      <c r="M169">
        <v>2.6290645449999999</v>
      </c>
      <c r="W169">
        <f t="shared" si="12"/>
        <v>163</v>
      </c>
      <c r="X169">
        <v>2.6862451049999998</v>
      </c>
      <c r="AH169">
        <f t="shared" si="13"/>
        <v>162</v>
      </c>
      <c r="AI169">
        <v>2.7081858240000001</v>
      </c>
      <c r="AS169">
        <f t="shared" si="14"/>
        <v>161</v>
      </c>
      <c r="AT169">
        <v>2.7380139680000002</v>
      </c>
    </row>
    <row r="170" spans="1:46" x14ac:dyDescent="0.25">
      <c r="A170">
        <f t="shared" si="10"/>
        <v>166</v>
      </c>
      <c r="B170">
        <v>2.5525765250000001</v>
      </c>
      <c r="L170">
        <f t="shared" si="11"/>
        <v>165</v>
      </c>
      <c r="M170">
        <v>2.621647185</v>
      </c>
      <c r="W170">
        <f t="shared" si="12"/>
        <v>164</v>
      </c>
      <c r="X170">
        <v>2.6469504119999998</v>
      </c>
      <c r="AH170">
        <f t="shared" si="13"/>
        <v>163</v>
      </c>
      <c r="AI170">
        <v>2.6890302510000001</v>
      </c>
      <c r="AS170">
        <f t="shared" si="14"/>
        <v>162</v>
      </c>
      <c r="AT170">
        <v>2.7134397780000001</v>
      </c>
    </row>
    <row r="171" spans="1:46" x14ac:dyDescent="0.25">
      <c r="A171">
        <f t="shared" si="10"/>
        <v>167</v>
      </c>
      <c r="B171">
        <v>2.5510978209999999</v>
      </c>
      <c r="L171">
        <f t="shared" si="11"/>
        <v>166</v>
      </c>
      <c r="M171">
        <v>2.6166751929999998</v>
      </c>
      <c r="W171">
        <f t="shared" si="12"/>
        <v>165</v>
      </c>
      <c r="X171">
        <v>2.6447639349999998</v>
      </c>
      <c r="AH171">
        <f t="shared" si="13"/>
        <v>164</v>
      </c>
      <c r="AI171">
        <v>2.6515253269999999</v>
      </c>
      <c r="AS171">
        <f t="shared" si="14"/>
        <v>163</v>
      </c>
      <c r="AT171">
        <v>2.7004809710000002</v>
      </c>
    </row>
    <row r="172" spans="1:46" x14ac:dyDescent="0.25">
      <c r="A172">
        <f t="shared" si="10"/>
        <v>168</v>
      </c>
      <c r="B172">
        <v>2.5493345820000002</v>
      </c>
      <c r="L172">
        <f t="shared" si="11"/>
        <v>167</v>
      </c>
      <c r="M172">
        <v>2.6051908680000002</v>
      </c>
      <c r="W172">
        <f t="shared" si="12"/>
        <v>166</v>
      </c>
      <c r="X172">
        <v>2.6240408340000001</v>
      </c>
      <c r="AH172">
        <f t="shared" si="13"/>
        <v>165</v>
      </c>
      <c r="AI172">
        <v>2.6469504119999998</v>
      </c>
      <c r="AS172">
        <f t="shared" si="14"/>
        <v>164</v>
      </c>
      <c r="AT172">
        <v>2.6599285090000002</v>
      </c>
    </row>
    <row r="173" spans="1:46" x14ac:dyDescent="0.25">
      <c r="A173">
        <f t="shared" si="10"/>
        <v>169</v>
      </c>
      <c r="B173">
        <v>2.547247483</v>
      </c>
      <c r="L173">
        <f t="shared" si="11"/>
        <v>168</v>
      </c>
      <c r="M173">
        <v>2.6023752400000002</v>
      </c>
      <c r="W173">
        <f t="shared" si="12"/>
        <v>167</v>
      </c>
      <c r="X173">
        <v>2.6168870640000002</v>
      </c>
      <c r="AH173">
        <f t="shared" si="13"/>
        <v>166</v>
      </c>
      <c r="AI173">
        <v>2.6458504719999998</v>
      </c>
      <c r="AS173">
        <f t="shared" si="14"/>
        <v>165</v>
      </c>
      <c r="AT173">
        <v>2.6571916280000001</v>
      </c>
    </row>
    <row r="174" spans="1:46" x14ac:dyDescent="0.25">
      <c r="A174">
        <f t="shared" si="10"/>
        <v>170</v>
      </c>
      <c r="B174">
        <v>2.5109715700000002</v>
      </c>
      <c r="L174">
        <f t="shared" si="11"/>
        <v>169</v>
      </c>
      <c r="M174">
        <v>2.5996078520000001</v>
      </c>
      <c r="W174">
        <f t="shared" si="12"/>
        <v>168</v>
      </c>
      <c r="X174">
        <v>2.6116693980000001</v>
      </c>
      <c r="AH174">
        <f t="shared" si="13"/>
        <v>167</v>
      </c>
      <c r="AI174">
        <v>2.637504464</v>
      </c>
      <c r="AS174">
        <f t="shared" si="14"/>
        <v>166</v>
      </c>
      <c r="AT174">
        <v>2.6522844879999998</v>
      </c>
    </row>
    <row r="175" spans="1:46" x14ac:dyDescent="0.25">
      <c r="A175">
        <f t="shared" si="10"/>
        <v>171</v>
      </c>
      <c r="B175">
        <v>2.5067432670000001</v>
      </c>
      <c r="L175">
        <f t="shared" si="11"/>
        <v>170</v>
      </c>
      <c r="M175">
        <v>2.5776080370000001</v>
      </c>
      <c r="W175">
        <f t="shared" si="12"/>
        <v>169</v>
      </c>
      <c r="X175">
        <v>2.6093561360000002</v>
      </c>
      <c r="AH175">
        <f t="shared" si="13"/>
        <v>168</v>
      </c>
      <c r="AI175">
        <v>2.6344001119999998</v>
      </c>
      <c r="AS175">
        <f t="shared" si="14"/>
        <v>167</v>
      </c>
      <c r="AT175">
        <v>2.6402997429999999</v>
      </c>
    </row>
    <row r="176" spans="1:46" x14ac:dyDescent="0.25">
      <c r="A176">
        <f t="shared" si="10"/>
        <v>172</v>
      </c>
      <c r="B176">
        <v>2.502658614</v>
      </c>
      <c r="L176">
        <f t="shared" si="11"/>
        <v>171</v>
      </c>
      <c r="M176">
        <v>2.5742911940000002</v>
      </c>
      <c r="W176">
        <f t="shared" si="12"/>
        <v>170</v>
      </c>
      <c r="X176">
        <v>2.6086051669999999</v>
      </c>
      <c r="AH176">
        <f t="shared" si="13"/>
        <v>169</v>
      </c>
      <c r="AI176">
        <v>2.627251496</v>
      </c>
      <c r="AS176">
        <f t="shared" si="14"/>
        <v>168</v>
      </c>
      <c r="AT176">
        <v>2.6395749959999999</v>
      </c>
    </row>
    <row r="177" spans="1:46" x14ac:dyDescent="0.25">
      <c r="A177">
        <f t="shared" si="10"/>
        <v>173</v>
      </c>
      <c r="B177">
        <v>2.4807035599999998</v>
      </c>
      <c r="L177">
        <f t="shared" si="11"/>
        <v>172</v>
      </c>
      <c r="M177">
        <v>2.5740847339999999</v>
      </c>
      <c r="W177">
        <f t="shared" si="12"/>
        <v>171</v>
      </c>
      <c r="X177">
        <v>2.6044447590000002</v>
      </c>
      <c r="AH177">
        <f t="shared" si="13"/>
        <v>170</v>
      </c>
      <c r="AI177">
        <v>2.6229178150000001</v>
      </c>
      <c r="AS177">
        <f t="shared" si="14"/>
        <v>169</v>
      </c>
      <c r="AT177">
        <v>2.6362466040000001</v>
      </c>
    </row>
    <row r="178" spans="1:46" x14ac:dyDescent="0.25">
      <c r="A178">
        <f t="shared" si="10"/>
        <v>174</v>
      </c>
      <c r="B178">
        <v>2.476417278</v>
      </c>
      <c r="L178">
        <f t="shared" si="11"/>
        <v>173</v>
      </c>
      <c r="M178">
        <v>2.5602261089999998</v>
      </c>
      <c r="W178">
        <f t="shared" si="12"/>
        <v>172</v>
      </c>
      <c r="X178">
        <v>2.590473137</v>
      </c>
      <c r="AH178">
        <f t="shared" si="13"/>
        <v>171</v>
      </c>
      <c r="AI178">
        <v>2.6140978010000002</v>
      </c>
      <c r="AS178">
        <f t="shared" si="14"/>
        <v>170</v>
      </c>
      <c r="AT178">
        <v>2.634487365</v>
      </c>
    </row>
    <row r="179" spans="1:46" x14ac:dyDescent="0.25">
      <c r="A179">
        <f t="shared" si="10"/>
        <v>175</v>
      </c>
      <c r="B179">
        <v>2.4745018999999999</v>
      </c>
      <c r="L179">
        <f t="shared" si="11"/>
        <v>174</v>
      </c>
      <c r="M179">
        <v>2.5493345820000002</v>
      </c>
      <c r="W179">
        <f t="shared" si="12"/>
        <v>173</v>
      </c>
      <c r="X179">
        <v>2.5870628309999999</v>
      </c>
      <c r="AH179">
        <f t="shared" si="13"/>
        <v>172</v>
      </c>
      <c r="AI179">
        <v>2.6098695680000001</v>
      </c>
      <c r="AS179">
        <f t="shared" si="14"/>
        <v>171</v>
      </c>
      <c r="AT179">
        <v>2.6280479040000002</v>
      </c>
    </row>
    <row r="180" spans="1:46" x14ac:dyDescent="0.25">
      <c r="A180">
        <f t="shared" si="10"/>
        <v>176</v>
      </c>
      <c r="B180">
        <v>2.468993663</v>
      </c>
      <c r="L180">
        <f t="shared" si="11"/>
        <v>175</v>
      </c>
      <c r="M180">
        <v>2.544551078</v>
      </c>
      <c r="W180">
        <f t="shared" si="12"/>
        <v>174</v>
      </c>
      <c r="X180">
        <v>2.575478511</v>
      </c>
      <c r="AH180">
        <f t="shared" si="13"/>
        <v>173</v>
      </c>
      <c r="AI180">
        <v>2.5965598559999998</v>
      </c>
      <c r="AS180">
        <f t="shared" si="14"/>
        <v>172</v>
      </c>
      <c r="AT180">
        <v>2.6230614010000002</v>
      </c>
    </row>
    <row r="181" spans="1:46" x14ac:dyDescent="0.25">
      <c r="A181">
        <f t="shared" si="10"/>
        <v>177</v>
      </c>
      <c r="B181">
        <v>2.442811055</v>
      </c>
      <c r="L181">
        <f t="shared" si="11"/>
        <v>176</v>
      </c>
      <c r="M181">
        <v>2.540212441</v>
      </c>
      <c r="W181">
        <f t="shared" si="12"/>
        <v>175</v>
      </c>
      <c r="X181">
        <v>2.556730693</v>
      </c>
      <c r="AH181">
        <f t="shared" si="13"/>
        <v>174</v>
      </c>
      <c r="AI181">
        <v>2.5925436689999999</v>
      </c>
      <c r="AS181">
        <f t="shared" si="14"/>
        <v>173</v>
      </c>
      <c r="AT181">
        <v>2.6229178150000001</v>
      </c>
    </row>
    <row r="182" spans="1:46" x14ac:dyDescent="0.25">
      <c r="A182">
        <f t="shared" si="10"/>
        <v>178</v>
      </c>
      <c r="B182">
        <v>2.4384016060000002</v>
      </c>
      <c r="L182">
        <f t="shared" si="11"/>
        <v>177</v>
      </c>
      <c r="M182">
        <v>2.5365010969999999</v>
      </c>
      <c r="W182">
        <f t="shared" si="12"/>
        <v>176</v>
      </c>
      <c r="X182">
        <v>2.5510408</v>
      </c>
      <c r="AH182">
        <f t="shared" si="13"/>
        <v>175</v>
      </c>
      <c r="AI182">
        <v>2.5861821429999998</v>
      </c>
      <c r="AS182">
        <f t="shared" si="14"/>
        <v>174</v>
      </c>
      <c r="AT182">
        <v>2.610761814</v>
      </c>
    </row>
    <row r="183" spans="1:46" x14ac:dyDescent="0.25">
      <c r="A183">
        <f t="shared" si="10"/>
        <v>179</v>
      </c>
      <c r="B183">
        <v>2.4353321229999998</v>
      </c>
      <c r="L183">
        <f t="shared" si="11"/>
        <v>178</v>
      </c>
      <c r="M183">
        <v>2.53513557</v>
      </c>
      <c r="W183">
        <f t="shared" si="12"/>
        <v>177</v>
      </c>
      <c r="X183">
        <v>2.5406663649999999</v>
      </c>
      <c r="AH183">
        <f t="shared" si="13"/>
        <v>176</v>
      </c>
      <c r="AI183">
        <v>2.582522462</v>
      </c>
      <c r="AS183">
        <f t="shared" si="14"/>
        <v>175</v>
      </c>
      <c r="AT183">
        <v>2.6065342469999999</v>
      </c>
    </row>
    <row r="184" spans="1:46" x14ac:dyDescent="0.25">
      <c r="A184">
        <f t="shared" si="10"/>
        <v>180</v>
      </c>
      <c r="B184">
        <v>2.4285284420000002</v>
      </c>
      <c r="L184">
        <f t="shared" si="11"/>
        <v>179</v>
      </c>
      <c r="M184">
        <v>2.5316958089999999</v>
      </c>
      <c r="W184">
        <f t="shared" si="12"/>
        <v>178</v>
      </c>
      <c r="X184">
        <v>2.5406663649999999</v>
      </c>
      <c r="AH184">
        <f t="shared" si="13"/>
        <v>177</v>
      </c>
      <c r="AI184">
        <v>2.579643779</v>
      </c>
      <c r="AS184">
        <f t="shared" si="14"/>
        <v>176</v>
      </c>
      <c r="AT184">
        <v>2.6019021040000001</v>
      </c>
    </row>
    <row r="185" spans="1:46" x14ac:dyDescent="0.25">
      <c r="A185">
        <f t="shared" si="10"/>
        <v>181</v>
      </c>
      <c r="B185">
        <v>2.4153221120000001</v>
      </c>
      <c r="L185">
        <f t="shared" si="11"/>
        <v>180</v>
      </c>
      <c r="M185">
        <v>2.5189073039999998</v>
      </c>
      <c r="W185">
        <f t="shared" si="12"/>
        <v>179</v>
      </c>
      <c r="X185">
        <v>2.536654661</v>
      </c>
      <c r="AH185">
        <f t="shared" si="13"/>
        <v>178</v>
      </c>
      <c r="AI185">
        <v>2.5675568329999998</v>
      </c>
      <c r="AS185">
        <f t="shared" si="14"/>
        <v>177</v>
      </c>
      <c r="AT185">
        <v>2.592613439</v>
      </c>
    </row>
    <row r="186" spans="1:46" x14ac:dyDescent="0.25">
      <c r="A186">
        <f t="shared" si="10"/>
        <v>182</v>
      </c>
      <c r="B186">
        <v>2.4124721180000002</v>
      </c>
      <c r="L186">
        <f t="shared" si="11"/>
        <v>181</v>
      </c>
      <c r="M186">
        <v>2.5167030069999998</v>
      </c>
      <c r="W186">
        <f t="shared" si="12"/>
        <v>180</v>
      </c>
      <c r="X186">
        <v>2.5341099370000002</v>
      </c>
      <c r="AH186">
        <f t="shared" si="13"/>
        <v>179</v>
      </c>
      <c r="AI186">
        <v>2.5608959609999999</v>
      </c>
      <c r="AS186">
        <f t="shared" si="14"/>
        <v>178</v>
      </c>
      <c r="AT186">
        <v>2.5877864289999999</v>
      </c>
    </row>
    <row r="187" spans="1:46" x14ac:dyDescent="0.25">
      <c r="A187">
        <f t="shared" si="10"/>
        <v>183</v>
      </c>
      <c r="B187">
        <v>2.4026581660000002</v>
      </c>
      <c r="L187">
        <f t="shared" si="11"/>
        <v>182</v>
      </c>
      <c r="M187">
        <v>2.4956127010000002</v>
      </c>
      <c r="W187">
        <f t="shared" si="12"/>
        <v>181</v>
      </c>
      <c r="X187">
        <v>2.5260328859999999</v>
      </c>
      <c r="AH187">
        <f t="shared" si="13"/>
        <v>180</v>
      </c>
      <c r="AI187">
        <v>2.5608959609999999</v>
      </c>
      <c r="AS187">
        <f t="shared" si="14"/>
        <v>179</v>
      </c>
      <c r="AT187">
        <v>2.5712744490000001</v>
      </c>
    </row>
    <row r="188" spans="1:46" x14ac:dyDescent="0.25">
      <c r="A188">
        <f t="shared" si="10"/>
        <v>184</v>
      </c>
      <c r="B188">
        <v>2.3950901899999999</v>
      </c>
      <c r="L188">
        <f t="shared" si="11"/>
        <v>183</v>
      </c>
      <c r="M188">
        <v>2.483503786</v>
      </c>
      <c r="W188">
        <f t="shared" si="12"/>
        <v>182</v>
      </c>
      <c r="X188">
        <v>2.5210057350000001</v>
      </c>
      <c r="AH188">
        <f t="shared" si="13"/>
        <v>181</v>
      </c>
      <c r="AI188">
        <v>2.5468901349999999</v>
      </c>
      <c r="AS188">
        <f t="shared" si="14"/>
        <v>180</v>
      </c>
      <c r="AT188">
        <v>2.5695641779999998</v>
      </c>
    </row>
    <row r="189" spans="1:46" x14ac:dyDescent="0.25">
      <c r="A189">
        <f t="shared" si="10"/>
        <v>185</v>
      </c>
      <c r="B189">
        <v>2.373333455</v>
      </c>
      <c r="L189">
        <f t="shared" si="11"/>
        <v>184</v>
      </c>
      <c r="M189">
        <v>2.4792682340000001</v>
      </c>
      <c r="W189">
        <f t="shared" si="12"/>
        <v>183</v>
      </c>
      <c r="X189">
        <v>2.5108703870000002</v>
      </c>
      <c r="AH189">
        <f t="shared" si="13"/>
        <v>182</v>
      </c>
      <c r="AI189">
        <v>2.5419507710000002</v>
      </c>
      <c r="AS189">
        <f t="shared" si="14"/>
        <v>181</v>
      </c>
      <c r="AT189">
        <v>2.5535534860000002</v>
      </c>
    </row>
    <row r="190" spans="1:46" x14ac:dyDescent="0.25">
      <c r="A190">
        <f t="shared" si="10"/>
        <v>186</v>
      </c>
      <c r="B190">
        <v>2.371001015</v>
      </c>
      <c r="L190">
        <f t="shared" si="11"/>
        <v>185</v>
      </c>
      <c r="M190">
        <v>2.4708378369999999</v>
      </c>
      <c r="W190">
        <f t="shared" si="12"/>
        <v>184</v>
      </c>
      <c r="X190">
        <v>2.5074730139999999</v>
      </c>
      <c r="AH190">
        <f t="shared" si="13"/>
        <v>183</v>
      </c>
      <c r="AI190">
        <v>2.5376551219999999</v>
      </c>
      <c r="AS190">
        <f t="shared" si="14"/>
        <v>182</v>
      </c>
      <c r="AT190">
        <v>2.5511692899999998</v>
      </c>
    </row>
    <row r="191" spans="1:46" x14ac:dyDescent="0.25">
      <c r="A191">
        <f t="shared" si="10"/>
        <v>187</v>
      </c>
      <c r="B191">
        <v>2.3678141080000001</v>
      </c>
      <c r="L191">
        <f t="shared" si="11"/>
        <v>186</v>
      </c>
      <c r="M191">
        <v>2.4691433570000001</v>
      </c>
      <c r="W191">
        <f t="shared" si="12"/>
        <v>185</v>
      </c>
      <c r="X191">
        <v>2.5048620829999999</v>
      </c>
      <c r="AH191">
        <f t="shared" si="13"/>
        <v>184</v>
      </c>
      <c r="AI191">
        <v>2.5211175030000001</v>
      </c>
      <c r="AS191">
        <f t="shared" si="14"/>
        <v>183</v>
      </c>
      <c r="AT191">
        <v>2.5510408</v>
      </c>
    </row>
    <row r="192" spans="1:46" x14ac:dyDescent="0.25">
      <c r="A192">
        <f t="shared" si="10"/>
        <v>188</v>
      </c>
      <c r="B192">
        <v>2.343121923</v>
      </c>
      <c r="L192">
        <f t="shared" si="11"/>
        <v>187</v>
      </c>
      <c r="M192">
        <v>2.4670384730000001</v>
      </c>
      <c r="W192">
        <f t="shared" si="12"/>
        <v>186</v>
      </c>
      <c r="X192">
        <v>2.4932384110000001</v>
      </c>
      <c r="AH192">
        <f t="shared" si="13"/>
        <v>185</v>
      </c>
      <c r="AI192">
        <v>2.5126285510000002</v>
      </c>
      <c r="AS192">
        <f t="shared" si="14"/>
        <v>184</v>
      </c>
      <c r="AT192">
        <v>2.5494764860000001</v>
      </c>
    </row>
    <row r="193" spans="1:46" x14ac:dyDescent="0.25">
      <c r="A193">
        <f t="shared" si="10"/>
        <v>189</v>
      </c>
      <c r="B193">
        <v>2.3200143830000002</v>
      </c>
      <c r="L193">
        <f t="shared" si="11"/>
        <v>188</v>
      </c>
      <c r="M193">
        <v>2.4546323120000002</v>
      </c>
      <c r="W193">
        <f t="shared" si="12"/>
        <v>187</v>
      </c>
      <c r="X193">
        <v>2.4898487029999998</v>
      </c>
      <c r="AH193">
        <f t="shared" si="13"/>
        <v>186</v>
      </c>
      <c r="AI193">
        <v>2.5078177070000001</v>
      </c>
      <c r="AS193">
        <f t="shared" si="14"/>
        <v>185</v>
      </c>
      <c r="AT193">
        <v>2.547247483</v>
      </c>
    </row>
    <row r="194" spans="1:46" x14ac:dyDescent="0.25">
      <c r="A194">
        <f t="shared" si="10"/>
        <v>190</v>
      </c>
      <c r="B194">
        <v>2.3147793230000002</v>
      </c>
      <c r="L194">
        <f t="shared" si="11"/>
        <v>189</v>
      </c>
      <c r="M194">
        <v>2.4181720100000001</v>
      </c>
      <c r="W194">
        <f t="shared" si="12"/>
        <v>188</v>
      </c>
      <c r="X194">
        <v>2.4807035599999998</v>
      </c>
      <c r="AH194">
        <f t="shared" si="13"/>
        <v>187</v>
      </c>
      <c r="AI194">
        <v>2.5065748509999999</v>
      </c>
      <c r="AS194">
        <f t="shared" si="14"/>
        <v>186</v>
      </c>
      <c r="AT194">
        <v>2.5365010969999999</v>
      </c>
    </row>
    <row r="195" spans="1:46" x14ac:dyDescent="0.25">
      <c r="A195">
        <f t="shared" si="10"/>
        <v>191</v>
      </c>
      <c r="B195">
        <v>2.3107202889999998</v>
      </c>
      <c r="L195">
        <f t="shared" si="11"/>
        <v>190</v>
      </c>
      <c r="M195">
        <v>2.3887528320000002</v>
      </c>
      <c r="W195">
        <f t="shared" si="12"/>
        <v>189</v>
      </c>
      <c r="X195">
        <v>2.4769897699999999</v>
      </c>
      <c r="AH195">
        <f t="shared" si="13"/>
        <v>188</v>
      </c>
      <c r="AI195">
        <v>2.5048688619999999</v>
      </c>
      <c r="AS195">
        <f t="shared" si="14"/>
        <v>187</v>
      </c>
      <c r="AT195">
        <v>2.5266684370000001</v>
      </c>
    </row>
    <row r="196" spans="1:46" x14ac:dyDescent="0.25">
      <c r="A196">
        <f t="shared" si="10"/>
        <v>192</v>
      </c>
      <c r="B196">
        <v>2.274101537</v>
      </c>
      <c r="L196">
        <f t="shared" si="11"/>
        <v>191</v>
      </c>
      <c r="M196">
        <v>2.3698437600000002</v>
      </c>
      <c r="W196">
        <f t="shared" si="12"/>
        <v>190</v>
      </c>
      <c r="X196">
        <v>2.4384016060000002</v>
      </c>
      <c r="AH196">
        <f t="shared" si="13"/>
        <v>189</v>
      </c>
      <c r="AI196">
        <v>2.487069354</v>
      </c>
      <c r="AS196">
        <f t="shared" si="14"/>
        <v>188</v>
      </c>
      <c r="AT196">
        <v>2.517874333</v>
      </c>
    </row>
    <row r="197" spans="1:46" x14ac:dyDescent="0.25">
      <c r="A197">
        <f t="shared" si="10"/>
        <v>193</v>
      </c>
      <c r="B197">
        <v>2.2550081280000001</v>
      </c>
      <c r="L197">
        <f t="shared" si="11"/>
        <v>192</v>
      </c>
      <c r="M197">
        <v>2.368404242</v>
      </c>
      <c r="W197">
        <f t="shared" si="12"/>
        <v>191</v>
      </c>
      <c r="X197">
        <v>2.4139258319999999</v>
      </c>
      <c r="AH197">
        <f t="shared" si="13"/>
        <v>190</v>
      </c>
      <c r="AI197">
        <v>2.4685984950000002</v>
      </c>
      <c r="AS197">
        <f t="shared" si="14"/>
        <v>189</v>
      </c>
      <c r="AT197">
        <v>2.5143519319999998</v>
      </c>
    </row>
    <row r="198" spans="1:46" x14ac:dyDescent="0.25">
      <c r="A198">
        <f t="shared" si="10"/>
        <v>194</v>
      </c>
      <c r="B198">
        <v>2.252611409</v>
      </c>
      <c r="L198">
        <f t="shared" si="11"/>
        <v>193</v>
      </c>
      <c r="M198">
        <v>2.343983851</v>
      </c>
      <c r="W198">
        <f t="shared" si="12"/>
        <v>192</v>
      </c>
      <c r="X198">
        <v>2.4048844979999999</v>
      </c>
      <c r="AH198">
        <f t="shared" si="13"/>
        <v>191</v>
      </c>
      <c r="AI198">
        <v>2.4571494239999998</v>
      </c>
      <c r="AS198">
        <f t="shared" si="14"/>
        <v>190</v>
      </c>
      <c r="AT198">
        <v>2.5009994870000001</v>
      </c>
    </row>
    <row r="199" spans="1:46" x14ac:dyDescent="0.25">
      <c r="A199">
        <f t="shared" ref="A199:A211" si="15">A198+1</f>
        <v>195</v>
      </c>
      <c r="B199">
        <v>2.2512877900000001</v>
      </c>
      <c r="L199">
        <f t="shared" si="11"/>
        <v>194</v>
      </c>
      <c r="M199">
        <v>2.3253167779999999</v>
      </c>
      <c r="W199">
        <f t="shared" si="12"/>
        <v>193</v>
      </c>
      <c r="X199">
        <v>2.3919847239999998</v>
      </c>
      <c r="AH199">
        <f t="shared" si="13"/>
        <v>192</v>
      </c>
      <c r="AI199">
        <v>2.4383744780000001</v>
      </c>
      <c r="AS199">
        <f t="shared" si="14"/>
        <v>191</v>
      </c>
      <c r="AT199">
        <v>2.4748942349999998</v>
      </c>
    </row>
    <row r="200" spans="1:46" x14ac:dyDescent="0.25">
      <c r="A200">
        <f t="shared" si="15"/>
        <v>196</v>
      </c>
      <c r="B200">
        <v>2.2471640349999999</v>
      </c>
      <c r="L200">
        <f t="shared" ref="L200:L212" si="16">L199+1</f>
        <v>195</v>
      </c>
      <c r="M200">
        <v>2.311348841</v>
      </c>
      <c r="W200">
        <f t="shared" si="12"/>
        <v>194</v>
      </c>
      <c r="X200">
        <v>2.37730708</v>
      </c>
      <c r="AH200">
        <f t="shared" si="13"/>
        <v>193</v>
      </c>
      <c r="AI200">
        <v>2.4319797429999999</v>
      </c>
      <c r="AS200">
        <f t="shared" si="14"/>
        <v>192</v>
      </c>
      <c r="AT200">
        <v>2.4643807350000002</v>
      </c>
    </row>
    <row r="201" spans="1:46" x14ac:dyDescent="0.25">
      <c r="A201">
        <f t="shared" si="15"/>
        <v>197</v>
      </c>
      <c r="B201">
        <v>2.2445301</v>
      </c>
      <c r="L201">
        <f t="shared" si="16"/>
        <v>196</v>
      </c>
      <c r="M201">
        <v>2.3098100540000002</v>
      </c>
      <c r="W201">
        <f t="shared" ref="W201:W213" si="17">W200+1</f>
        <v>195</v>
      </c>
      <c r="X201">
        <v>2.3511158280000002</v>
      </c>
      <c r="AH201">
        <f t="shared" si="13"/>
        <v>194</v>
      </c>
      <c r="AI201">
        <v>2.4156935420000001</v>
      </c>
      <c r="AS201">
        <f t="shared" si="14"/>
        <v>193</v>
      </c>
      <c r="AT201">
        <v>2.4579103419999999</v>
      </c>
    </row>
    <row r="202" spans="1:46" x14ac:dyDescent="0.25">
      <c r="A202">
        <f t="shared" si="15"/>
        <v>198</v>
      </c>
      <c r="B202">
        <v>2.2305309069999999</v>
      </c>
      <c r="L202">
        <f t="shared" si="16"/>
        <v>197</v>
      </c>
      <c r="M202">
        <v>2.2922322240000002</v>
      </c>
      <c r="W202">
        <f t="shared" si="17"/>
        <v>196</v>
      </c>
      <c r="X202">
        <v>2.3503435349999999</v>
      </c>
      <c r="AH202">
        <f t="shared" ref="AH202:AH214" si="18">AH201+1</f>
        <v>195</v>
      </c>
      <c r="AI202">
        <v>2.4038936820000001</v>
      </c>
      <c r="AS202">
        <f t="shared" si="14"/>
        <v>194</v>
      </c>
      <c r="AT202">
        <v>2.4372407059999999</v>
      </c>
    </row>
    <row r="203" spans="1:46" x14ac:dyDescent="0.25">
      <c r="A203">
        <f t="shared" si="15"/>
        <v>199</v>
      </c>
      <c r="B203">
        <v>2.2278680999999998</v>
      </c>
      <c r="L203">
        <f t="shared" si="16"/>
        <v>198</v>
      </c>
      <c r="M203">
        <v>2.285205457</v>
      </c>
      <c r="W203">
        <f t="shared" si="17"/>
        <v>197</v>
      </c>
      <c r="X203">
        <v>2.3082437480000002</v>
      </c>
      <c r="AH203">
        <f t="shared" si="18"/>
        <v>196</v>
      </c>
      <c r="AI203">
        <v>2.3681403959999998</v>
      </c>
      <c r="AS203">
        <f t="shared" ref="AS203:AS215" si="19">AS202+1</f>
        <v>195</v>
      </c>
      <c r="AT203">
        <v>2.4188022230000001</v>
      </c>
    </row>
    <row r="204" spans="1:46" x14ac:dyDescent="0.25">
      <c r="A204">
        <f t="shared" si="15"/>
        <v>200</v>
      </c>
      <c r="B204">
        <v>2.2207300000000001</v>
      </c>
      <c r="L204">
        <f t="shared" si="16"/>
        <v>199</v>
      </c>
      <c r="M204">
        <v>2.2765503680000001</v>
      </c>
      <c r="W204">
        <f t="shared" si="17"/>
        <v>198</v>
      </c>
      <c r="X204">
        <v>2.2918646659999999</v>
      </c>
      <c r="AH204">
        <f t="shared" si="18"/>
        <v>197</v>
      </c>
      <c r="AI204">
        <v>2.3627790200000001</v>
      </c>
      <c r="AS204">
        <f t="shared" si="19"/>
        <v>196</v>
      </c>
      <c r="AT204">
        <v>2.3883699919999999</v>
      </c>
    </row>
    <row r="205" spans="1:46" x14ac:dyDescent="0.25">
      <c r="A205">
        <f t="shared" si="15"/>
        <v>201</v>
      </c>
      <c r="B205">
        <v>2.2162242860000001</v>
      </c>
      <c r="L205">
        <f t="shared" si="16"/>
        <v>200</v>
      </c>
      <c r="M205">
        <v>2.274733747</v>
      </c>
      <c r="W205">
        <f t="shared" si="17"/>
        <v>199</v>
      </c>
      <c r="X205">
        <v>2.2906934360000002</v>
      </c>
      <c r="AH205">
        <f t="shared" si="18"/>
        <v>198</v>
      </c>
      <c r="AI205">
        <v>2.3501488099999999</v>
      </c>
      <c r="AS205">
        <f t="shared" si="19"/>
        <v>197</v>
      </c>
      <c r="AT205">
        <v>2.371918934</v>
      </c>
    </row>
    <row r="206" spans="1:46" x14ac:dyDescent="0.25">
      <c r="A206">
        <f t="shared" si="15"/>
        <v>202</v>
      </c>
      <c r="B206">
        <v>2.2115216559999999</v>
      </c>
      <c r="L206">
        <f t="shared" si="16"/>
        <v>201</v>
      </c>
      <c r="M206">
        <v>2.274101537</v>
      </c>
      <c r="W206">
        <f t="shared" si="17"/>
        <v>200</v>
      </c>
      <c r="X206">
        <v>2.2869811119999999</v>
      </c>
      <c r="AH206">
        <f t="shared" si="18"/>
        <v>199</v>
      </c>
      <c r="AI206">
        <v>2.3123454849999998</v>
      </c>
      <c r="AS206">
        <f t="shared" si="19"/>
        <v>198</v>
      </c>
      <c r="AT206">
        <v>2.3580763899999999</v>
      </c>
    </row>
    <row r="207" spans="1:46" x14ac:dyDescent="0.25">
      <c r="A207">
        <f t="shared" si="15"/>
        <v>203</v>
      </c>
      <c r="B207">
        <v>2.1499768100000001</v>
      </c>
      <c r="L207">
        <f t="shared" si="16"/>
        <v>202</v>
      </c>
      <c r="M207">
        <v>2.254702354</v>
      </c>
      <c r="W207">
        <f t="shared" si="17"/>
        <v>201</v>
      </c>
      <c r="X207">
        <v>2.2846813159999999</v>
      </c>
      <c r="AH207">
        <f t="shared" si="18"/>
        <v>200</v>
      </c>
      <c r="AI207">
        <v>2.3098139299999998</v>
      </c>
      <c r="AS207">
        <f t="shared" si="19"/>
        <v>199</v>
      </c>
      <c r="AT207">
        <v>2.3423772540000001</v>
      </c>
    </row>
    <row r="208" spans="1:46" x14ac:dyDescent="0.25">
      <c r="A208">
        <f t="shared" si="15"/>
        <v>204</v>
      </c>
      <c r="B208">
        <v>2.1419667709999999</v>
      </c>
      <c r="L208">
        <f t="shared" si="16"/>
        <v>203</v>
      </c>
      <c r="M208">
        <v>2.2455389399999999</v>
      </c>
      <c r="W208">
        <f t="shared" si="17"/>
        <v>202</v>
      </c>
      <c r="X208">
        <v>2.2822784820000002</v>
      </c>
      <c r="AH208">
        <f t="shared" si="18"/>
        <v>201</v>
      </c>
      <c r="AI208">
        <v>2.3097825360000002</v>
      </c>
      <c r="AS208">
        <f t="shared" si="19"/>
        <v>200</v>
      </c>
      <c r="AT208">
        <v>2.3268216709999998</v>
      </c>
    </row>
    <row r="209" spans="1:46" x14ac:dyDescent="0.25">
      <c r="A209">
        <f t="shared" si="15"/>
        <v>205</v>
      </c>
      <c r="B209">
        <v>2.1406800709999998</v>
      </c>
      <c r="L209">
        <f t="shared" si="16"/>
        <v>204</v>
      </c>
      <c r="M209">
        <v>2.2324895410000001</v>
      </c>
      <c r="W209">
        <f t="shared" si="17"/>
        <v>203</v>
      </c>
      <c r="X209">
        <v>2.2753250220000001</v>
      </c>
      <c r="AH209">
        <f t="shared" si="18"/>
        <v>202</v>
      </c>
      <c r="AI209">
        <v>2.2999849490000002</v>
      </c>
      <c r="AS209">
        <f t="shared" si="19"/>
        <v>201</v>
      </c>
      <c r="AT209">
        <v>2.3185503669999998</v>
      </c>
    </row>
    <row r="210" spans="1:46" x14ac:dyDescent="0.25">
      <c r="A210">
        <f t="shared" si="15"/>
        <v>206</v>
      </c>
      <c r="B210">
        <v>2.1395738679999998</v>
      </c>
      <c r="L210">
        <f t="shared" si="16"/>
        <v>205</v>
      </c>
      <c r="M210">
        <v>2.2131074640000001</v>
      </c>
      <c r="W210">
        <f t="shared" si="17"/>
        <v>204</v>
      </c>
      <c r="X210">
        <v>2.2399466860000001</v>
      </c>
      <c r="AH210">
        <f t="shared" si="18"/>
        <v>203</v>
      </c>
      <c r="AI210">
        <v>2.2999849490000002</v>
      </c>
      <c r="AS210">
        <f t="shared" si="19"/>
        <v>202</v>
      </c>
      <c r="AT210">
        <v>2.3152372259999998</v>
      </c>
    </row>
    <row r="211" spans="1:46" x14ac:dyDescent="0.25">
      <c r="A211">
        <f t="shared" si="15"/>
        <v>207</v>
      </c>
      <c r="B211">
        <v>2.1369212970000002</v>
      </c>
      <c r="L211">
        <f t="shared" si="16"/>
        <v>206</v>
      </c>
      <c r="M211">
        <v>2.2026842900000001</v>
      </c>
      <c r="W211">
        <f t="shared" si="17"/>
        <v>205</v>
      </c>
      <c r="X211">
        <v>2.2205646090000002</v>
      </c>
      <c r="AH211">
        <f t="shared" si="18"/>
        <v>204</v>
      </c>
      <c r="AI211">
        <v>2.2940976970000002</v>
      </c>
      <c r="AS211">
        <f t="shared" si="19"/>
        <v>203</v>
      </c>
      <c r="AT211">
        <v>2.314085838</v>
      </c>
    </row>
    <row r="212" spans="1:46" x14ac:dyDescent="0.25">
      <c r="L212">
        <f t="shared" si="16"/>
        <v>207</v>
      </c>
      <c r="M212">
        <v>2.1898118819999999</v>
      </c>
      <c r="W212">
        <f t="shared" si="17"/>
        <v>206</v>
      </c>
      <c r="X212">
        <v>2.2189853030000002</v>
      </c>
      <c r="AH212">
        <f t="shared" si="18"/>
        <v>205</v>
      </c>
      <c r="AI212">
        <v>2.2872491159999999</v>
      </c>
      <c r="AS212">
        <f t="shared" si="19"/>
        <v>204</v>
      </c>
      <c r="AT212">
        <v>2.3107202889999998</v>
      </c>
    </row>
    <row r="213" spans="1:46" x14ac:dyDescent="0.25">
      <c r="W213">
        <f t="shared" si="17"/>
        <v>207</v>
      </c>
      <c r="X213">
        <v>2.1921485810000001</v>
      </c>
      <c r="AH213">
        <f t="shared" si="18"/>
        <v>206</v>
      </c>
      <c r="AI213">
        <v>2.2407379449999998</v>
      </c>
      <c r="AS213">
        <f t="shared" si="19"/>
        <v>205</v>
      </c>
      <c r="AT213">
        <v>2.3073650990000001</v>
      </c>
    </row>
    <row r="214" spans="1:46" x14ac:dyDescent="0.25">
      <c r="AH214">
        <f t="shared" si="18"/>
        <v>207</v>
      </c>
      <c r="AI214">
        <v>2.2213558679999998</v>
      </c>
      <c r="AS214">
        <f t="shared" si="19"/>
        <v>206</v>
      </c>
      <c r="AT214">
        <v>2.259263427</v>
      </c>
    </row>
    <row r="215" spans="1:46" x14ac:dyDescent="0.25">
      <c r="AS215">
        <f t="shared" si="19"/>
        <v>207</v>
      </c>
      <c r="AT215">
        <v>2.2492349599999999</v>
      </c>
    </row>
  </sheetData>
  <sortState ref="AS9:AT215">
    <sortCondition descending="1" ref="AT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ניקוי הנתונים ממן 21</vt:lpstr>
      <vt:lpstr>נתונים לאלגוריתם האפריורי</vt:lpstr>
      <vt:lpstr>נתונים לאלגוריתם FP-Growth</vt:lpstr>
      <vt:lpstr>נתונים לאשכולות</vt:lpstr>
      <vt:lpstr>גרף מרפק לאלגוריתם האפריורי</vt:lpstr>
      <vt:lpstr>הערכת פרמטרים לFPGrowth אוקלידי</vt:lpstr>
      <vt:lpstr>הערכת פרמטרים לFPGrowth מנהטן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2018-05-30T15:32:58Z</dcterms:modified>
</cp:coreProperties>
</file>