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8915" windowHeight="850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54" i="1"/>
  <c r="F53"/>
  <c r="H20"/>
  <c r="H19"/>
  <c r="F20"/>
  <c r="F19"/>
  <c r="F33"/>
  <c r="F36" s="1"/>
  <c r="H36" s="1"/>
  <c r="F29"/>
  <c r="F28"/>
  <c r="F35" s="1"/>
  <c r="F42"/>
  <c r="F45" s="1"/>
  <c r="H45" s="1"/>
  <c r="F43"/>
  <c r="F46" s="1"/>
  <c r="H46" s="1"/>
  <c r="F32"/>
  <c r="F55" l="1"/>
  <c r="H53" s="1"/>
  <c r="H35"/>
  <c r="H54" l="1"/>
</calcChain>
</file>

<file path=xl/sharedStrings.xml><?xml version="1.0" encoding="utf-8"?>
<sst xmlns="http://schemas.openxmlformats.org/spreadsheetml/2006/main" count="92" uniqueCount="10">
  <si>
    <t>Area Proceso</t>
  </si>
  <si>
    <t>CUMPLE</t>
  </si>
  <si>
    <t>NO CUMPLE</t>
  </si>
  <si>
    <t>SG</t>
  </si>
  <si>
    <t>SP</t>
  </si>
  <si>
    <t>PP</t>
  </si>
  <si>
    <t>PMC</t>
  </si>
  <si>
    <t>REQM</t>
  </si>
  <si>
    <t>SI CUMPLE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</si>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</sst>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Fill="1"/>
    <xf numFmtId="0" fontId="2" fillId="3" borderId="0" xfId="0" applyFont="1" applyFill="1"/>
    <xf numFmtId="0" fontId="0" fillId="0" borderId="0" xfId="0" applyFill="1"/>
    <xf numFmtId="9" fontId="0" fillId="0" borderId="0" xfId="0" applyNumberFormat="1"/>
    <xf numFmtId="9" fontId="0" fillId="0" borderId="0" xfId="1" applyFont="1"/>
    <xf numFmtId="0" fontId="2" fillId="2" borderId="1" xfId="0" applyFont="1" applyFill="1" applyBorder="1"/>
    <xf numFmtId="0" fontId="0" fillId="2" borderId="1" xfId="0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3" xfId="0" applyFill="1" applyBorder="1"/>
    <xf numFmtId="0" fontId="0" fillId="0" borderId="3" xfId="0" applyBorder="1"/>
    <xf numFmtId="9" fontId="0" fillId="0" borderId="4" xfId="1" applyFont="1" applyBorder="1"/>
    <xf numFmtId="0" fontId="2" fillId="2" borderId="5" xfId="0" applyFont="1" applyFill="1" applyBorder="1"/>
    <xf numFmtId="9" fontId="0" fillId="0" borderId="6" xfId="1" applyFont="1" applyBorder="1"/>
    <xf numFmtId="0" fontId="2" fillId="0" borderId="7" xfId="0" applyFont="1" applyFill="1" applyBorder="1"/>
    <xf numFmtId="0" fontId="2" fillId="0" borderId="8" xfId="0" applyFont="1" applyFill="1" applyBorder="1"/>
    <xf numFmtId="0" fontId="0" fillId="0" borderId="8" xfId="0" applyFill="1" applyBorder="1"/>
    <xf numFmtId="0" fontId="0" fillId="0" borderId="8" xfId="0" applyBorder="1"/>
    <xf numFmtId="0" fontId="0" fillId="0" borderId="9" xfId="0" applyBorder="1"/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/>
            </a:pPr>
            <a:r>
              <a:rPr lang="es-PE" sz="1800" b="0" i="0" u="none" strike="noStrike" baseline="0">
                <a:effectLst>
                  <a:outerShdw blurRad="50800" dist="38100" algn="tr" rotWithShape="0">
                    <a:prstClr val="black">
                      <a:alpha val="40000"/>
                    </a:prstClr>
                  </a:outerShdw>
                </a:effectLst>
              </a:rPr>
              <a:t>Project Monitoring and Control </a:t>
            </a:r>
            <a:endParaRPr lang="es-PE"/>
          </a:p>
        </c:rich>
      </c:tx>
      <c:layout>
        <c:manualLayout>
          <c:xMode val="edge"/>
          <c:yMode val="edge"/>
          <c:x val="0.13195471004080694"/>
          <c:y val="7.2632944228274973E-2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5012459209022239"/>
                  <c:y val="4.5143948446132946E-2"/>
                </c:manualLayout>
              </c:layout>
              <c:showVal val="1"/>
            </c:dLbl>
            <c:dLbl>
              <c:idx val="1"/>
              <c:layout>
                <c:manualLayout>
                  <c:x val="0.18633229240505522"/>
                  <c:y val="-0.14930563640634417"/>
                </c:manualLayout>
              </c:layout>
              <c:showVal val="1"/>
            </c:dLbl>
            <c:txPr>
              <a:bodyPr/>
              <a:lstStyle/>
              <a:p>
                <a:pPr>
                  <a:defRPr sz="1200" b="1" i="0" baseline="0">
                    <a:solidFill>
                      <a:schemeClr val="bg1"/>
                    </a:solidFill>
                  </a:defRPr>
                </a:pPr>
                <a:endParaRPr lang="es-PE"/>
              </a:p>
            </c:txPr>
            <c:showVal val="1"/>
            <c:showLeaderLines val="1"/>
          </c:dLbls>
          <c:cat>
            <c:strRef>
              <c:f>Hoja1!$G$35:$G$36</c:f>
              <c:strCache>
                <c:ptCount val="2"/>
                <c:pt idx="0">
                  <c:v>SI CUMPLE</c:v>
                </c:pt>
                <c:pt idx="1">
                  <c:v>NO CUMPLE</c:v>
                </c:pt>
              </c:strCache>
            </c:strRef>
          </c:cat>
          <c:val>
            <c:numRef>
              <c:f>Hoja1!$H$35:$H$36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/>
            </a:pPr>
            <a:r>
              <a:rPr lang="es-PE" sz="1800" b="0" i="0" u="none" strike="noStrike" baseline="0">
                <a:effectLst>
                  <a:outerShdw blurRad="50800" dist="38100" algn="tr" rotWithShape="0">
                    <a:prstClr val="black">
                      <a:alpha val="40000"/>
                    </a:prstClr>
                  </a:outerShdw>
                </a:effectLst>
              </a:rPr>
              <a:t>Requirements Management </a:t>
            </a:r>
            <a:endParaRPr lang="es-PE"/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8.4552845528455323E-2"/>
          <c:y val="0.12266666666666667"/>
          <c:w val="0.63294462582421107"/>
          <c:h val="0.80800000000000005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2639626144292943"/>
                  <c:y val="0.12042498687664044"/>
                </c:manualLayout>
              </c:layout>
              <c:showVal val="1"/>
            </c:dLbl>
            <c:dLbl>
              <c:idx val="1"/>
              <c:layout>
                <c:manualLayout>
                  <c:x val="0.17178106395237183"/>
                  <c:y val="-0.28379254593175851"/>
                </c:manualLayout>
              </c:layout>
              <c:showVal val="1"/>
            </c:dLbl>
            <c:txPr>
              <a:bodyPr/>
              <a:lstStyle/>
              <a:p>
                <a:pPr>
                  <a:defRPr sz="1200" b="1" i="0" baseline="0">
                    <a:solidFill>
                      <a:schemeClr val="bg1"/>
                    </a:solidFill>
                  </a:defRPr>
                </a:pPr>
                <a:endParaRPr lang="es-PE"/>
              </a:p>
            </c:txPr>
            <c:showVal val="1"/>
            <c:showLeaderLines val="1"/>
          </c:dLbls>
          <c:cat>
            <c:strRef>
              <c:f>Hoja1!$G$45:$G$46</c:f>
              <c:strCache>
                <c:ptCount val="2"/>
                <c:pt idx="0">
                  <c:v>SI CUMPLE</c:v>
                </c:pt>
                <c:pt idx="1">
                  <c:v>NO CUMPLE</c:v>
                </c:pt>
              </c:strCache>
            </c:strRef>
          </c:cat>
          <c:val>
            <c:numRef>
              <c:f>Hoja1!$H$45:$H$46</c:f>
              <c:numCache>
                <c:formatCode>0%</c:formatCode>
                <c:ptCount val="2"/>
                <c:pt idx="0">
                  <c:v>0.2</c:v>
                </c:pt>
                <c:pt idx="1">
                  <c:v>0.8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PE"/>
  <c:chart>
    <c:title>
      <c:tx>
        <c:rich>
          <a:bodyPr/>
          <a:lstStyle/>
          <a:p>
            <a:pPr>
              <a:defRPr/>
            </a:pPr>
            <a:r>
              <a:rPr lang="es-PE" sz="1800" b="0" i="0" u="none" strike="noStrike" baseline="0">
                <a:effectLst>
                  <a:outerShdw blurRad="50800" dist="38100" algn="tr" rotWithShape="0">
                    <a:prstClr val="black">
                      <a:alpha val="40000"/>
                    </a:prstClr>
                  </a:outerShdw>
                </a:effectLst>
              </a:rPr>
              <a:t>Project Planning </a:t>
            </a:r>
            <a:endParaRPr lang="es-PE"/>
          </a:p>
        </c:rich>
      </c:tx>
      <c:layout>
        <c:manualLayout>
          <c:xMode val="edge"/>
          <c:yMode val="edge"/>
          <c:x val="0.28096300901805377"/>
          <c:y val="7.7220108521613928E-2"/>
        </c:manualLayout>
      </c:layout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22281348400440945"/>
                  <c:y val="-6.3661392458939578E-2"/>
                </c:manualLayout>
              </c:layout>
              <c:showVal val="1"/>
            </c:dLbl>
            <c:dLbl>
              <c:idx val="1"/>
              <c:layout>
                <c:manualLayout>
                  <c:x val="0.18524283220753843"/>
                  <c:y val="-6.3661392458939578E-2"/>
                </c:manualLayout>
              </c:layout>
              <c:showVal val="1"/>
            </c:dLbl>
            <c:txPr>
              <a:bodyPr/>
              <a:lstStyle/>
              <a:p>
                <a:pPr>
                  <a:defRPr sz="1200" b="1" i="0" baseline="0">
                    <a:solidFill>
                      <a:schemeClr val="bg1"/>
                    </a:solidFill>
                  </a:defRPr>
                </a:pPr>
                <a:endParaRPr lang="es-PE"/>
              </a:p>
            </c:txPr>
            <c:showVal val="1"/>
            <c:showLeaderLines val="1"/>
          </c:dLbls>
          <c:cat>
            <c:strRef>
              <c:f>Hoja1!$G$19:$G$20</c:f>
              <c:strCache>
                <c:ptCount val="2"/>
                <c:pt idx="0">
                  <c:v>SI CUMPLE</c:v>
                </c:pt>
                <c:pt idx="1">
                  <c:v>NO CUMPLE</c:v>
                </c:pt>
              </c:strCache>
            </c:strRef>
          </c:cat>
          <c:val>
            <c:numRef>
              <c:f>Hoja1!$H$19:$H$20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23</xdr:row>
      <xdr:rowOff>9525</xdr:rowOff>
    </xdr:from>
    <xdr:to>
      <xdr:col>14</xdr:col>
      <xdr:colOff>104775</xdr:colOff>
      <xdr:row>35</xdr:row>
      <xdr:rowOff>171450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37</xdr:row>
      <xdr:rowOff>9525</xdr:rowOff>
    </xdr:from>
    <xdr:to>
      <xdr:col>14</xdr:col>
      <xdr:colOff>104775</xdr:colOff>
      <xdr:row>49</xdr:row>
      <xdr:rowOff>104775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38099</xdr:colOff>
      <xdr:row>4</xdr:row>
      <xdr:rowOff>9526</xdr:rowOff>
    </xdr:from>
    <xdr:to>
      <xdr:col>14</xdr:col>
      <xdr:colOff>19050</xdr:colOff>
      <xdr:row>17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5"/>
  <sheetViews>
    <sheetView tabSelected="1" workbookViewId="0">
      <selection activeCell="L56" sqref="L56"/>
    </sheetView>
  </sheetViews>
  <sheetFormatPr baseColWidth="10" defaultRowHeight="15"/>
  <cols>
    <col min="1" max="1" width="7.85546875" customWidth="1"/>
    <col min="2" max="2" width="7.42578125" customWidth="1"/>
    <col min="3" max="3" width="6.42578125" customWidth="1"/>
    <col min="4" max="4" width="12.7109375" customWidth="1"/>
    <col min="6" max="6" width="6.140625" customWidth="1"/>
    <col min="7" max="7" width="14.28515625" customWidth="1"/>
    <col min="8" max="8" width="6.42578125" customWidth="1"/>
  </cols>
  <sheetData>
    <row r="1" spans="1:4" ht="45">
      <c r="A1" s="3" t="s">
        <v>0</v>
      </c>
      <c r="B1" s="4" t="s">
        <v>3</v>
      </c>
      <c r="C1" s="4" t="s">
        <v>4</v>
      </c>
      <c r="D1" s="4" t="s">
        <v>1</v>
      </c>
    </row>
    <row r="2" spans="1:4">
      <c r="A2" s="5" t="s">
        <v>5</v>
      </c>
      <c r="B2" s="6">
        <v>1</v>
      </c>
      <c r="C2" s="6">
        <v>1</v>
      </c>
      <c r="D2" s="5" t="s">
        <v>2</v>
      </c>
    </row>
    <row r="3" spans="1:4">
      <c r="A3" s="5" t="s">
        <v>5</v>
      </c>
      <c r="B3" s="6">
        <v>1</v>
      </c>
      <c r="C3" s="6">
        <v>2</v>
      </c>
      <c r="D3" s="5" t="s">
        <v>2</v>
      </c>
    </row>
    <row r="4" spans="1:4">
      <c r="A4" s="5" t="s">
        <v>5</v>
      </c>
      <c r="B4" s="6">
        <v>1</v>
      </c>
      <c r="C4" s="6">
        <v>3</v>
      </c>
      <c r="D4" s="5" t="s">
        <v>2</v>
      </c>
    </row>
    <row r="5" spans="1:4">
      <c r="A5" s="5" t="s">
        <v>5</v>
      </c>
      <c r="B5" s="6">
        <v>1</v>
      </c>
      <c r="C5" s="6">
        <v>4</v>
      </c>
      <c r="D5" s="5" t="s">
        <v>2</v>
      </c>
    </row>
    <row r="6" spans="1:4">
      <c r="B6" s="1"/>
      <c r="C6" s="1"/>
      <c r="D6" s="1"/>
    </row>
    <row r="7" spans="1:4">
      <c r="A7" s="5" t="s">
        <v>5</v>
      </c>
      <c r="B7" s="6">
        <v>2</v>
      </c>
      <c r="C7" s="6">
        <v>1</v>
      </c>
      <c r="D7" s="5" t="s">
        <v>2</v>
      </c>
    </row>
    <row r="8" spans="1:4">
      <c r="A8" s="5" t="s">
        <v>5</v>
      </c>
      <c r="B8" s="6">
        <v>2</v>
      </c>
      <c r="C8" s="6">
        <v>2</v>
      </c>
      <c r="D8" s="5" t="s">
        <v>2</v>
      </c>
    </row>
    <row r="9" spans="1:4">
      <c r="A9" s="5" t="s">
        <v>5</v>
      </c>
      <c r="B9" s="6">
        <v>2</v>
      </c>
      <c r="C9" s="6">
        <v>3</v>
      </c>
      <c r="D9" s="5" t="s">
        <v>8</v>
      </c>
    </row>
    <row r="10" spans="1:4">
      <c r="A10" s="5" t="s">
        <v>5</v>
      </c>
      <c r="B10" s="6">
        <v>2</v>
      </c>
      <c r="C10" s="6">
        <v>4</v>
      </c>
      <c r="D10" s="5" t="s">
        <v>8</v>
      </c>
    </row>
    <row r="11" spans="1:4">
      <c r="A11" s="5" t="s">
        <v>5</v>
      </c>
      <c r="B11" s="6">
        <v>2</v>
      </c>
      <c r="C11" s="6">
        <v>5</v>
      </c>
      <c r="D11" s="5" t="s">
        <v>8</v>
      </c>
    </row>
    <row r="12" spans="1:4">
      <c r="A12" s="5" t="s">
        <v>5</v>
      </c>
      <c r="B12" s="6">
        <v>2</v>
      </c>
      <c r="C12" s="6">
        <v>6</v>
      </c>
      <c r="D12" s="5" t="s">
        <v>2</v>
      </c>
    </row>
    <row r="13" spans="1:4">
      <c r="A13" s="5" t="s">
        <v>5</v>
      </c>
      <c r="B13" s="6">
        <v>2</v>
      </c>
      <c r="C13" s="6">
        <v>7</v>
      </c>
      <c r="D13" s="5" t="s">
        <v>8</v>
      </c>
    </row>
    <row r="15" spans="1:4">
      <c r="A15" s="5" t="s">
        <v>5</v>
      </c>
      <c r="B15" s="6">
        <v>3</v>
      </c>
      <c r="C15" s="6">
        <v>1</v>
      </c>
      <c r="D15" s="5" t="s">
        <v>8</v>
      </c>
    </row>
    <row r="16" spans="1:4">
      <c r="A16" s="5" t="s">
        <v>5</v>
      </c>
      <c r="B16" s="6">
        <v>3</v>
      </c>
      <c r="C16" s="6">
        <v>2</v>
      </c>
      <c r="D16" s="5" t="s">
        <v>8</v>
      </c>
    </row>
    <row r="17" spans="1:8">
      <c r="A17" s="5" t="s">
        <v>5</v>
      </c>
      <c r="B17" s="6">
        <v>3</v>
      </c>
      <c r="C17" s="6">
        <v>3</v>
      </c>
      <c r="D17" s="5" t="s">
        <v>8</v>
      </c>
    </row>
    <row r="18" spans="1:8" ht="15.75" thickBot="1">
      <c r="A18" s="7"/>
      <c r="B18" s="8"/>
      <c r="C18" s="8"/>
      <c r="D18" s="7"/>
    </row>
    <row r="19" spans="1:8">
      <c r="A19" s="7"/>
      <c r="B19" s="8"/>
      <c r="C19" s="8"/>
      <c r="D19" s="16" t="s">
        <v>5</v>
      </c>
      <c r="E19" s="17" t="s">
        <v>8</v>
      </c>
      <c r="F19" s="18">
        <f>COUNTIF(D2:D17,"SI CUMPLE")</f>
        <v>7</v>
      </c>
      <c r="G19" s="19" t="s">
        <v>8</v>
      </c>
      <c r="H19" s="20">
        <f>F19/F21</f>
        <v>0.5</v>
      </c>
    </row>
    <row r="20" spans="1:8">
      <c r="A20" s="7"/>
      <c r="B20" s="8"/>
      <c r="C20" s="8"/>
      <c r="D20" s="21"/>
      <c r="E20" s="14" t="s">
        <v>2</v>
      </c>
      <c r="F20" s="15">
        <f>COUNTIF(D2:D17,"NO CUMPLE")</f>
        <v>7</v>
      </c>
      <c r="G20" s="5" t="s">
        <v>2</v>
      </c>
      <c r="H20" s="22">
        <f>F20/F21</f>
        <v>0.5</v>
      </c>
    </row>
    <row r="21" spans="1:8" ht="15.75" thickBot="1">
      <c r="A21" s="7"/>
      <c r="B21" s="8"/>
      <c r="C21" s="8"/>
      <c r="D21" s="23" t="s">
        <v>9</v>
      </c>
      <c r="E21" s="24"/>
      <c r="F21" s="25">
        <v>14</v>
      </c>
      <c r="G21" s="26"/>
      <c r="H21" s="27"/>
    </row>
    <row r="23" spans="1:8">
      <c r="A23" s="5" t="s">
        <v>6</v>
      </c>
      <c r="B23" s="6">
        <v>1</v>
      </c>
      <c r="C23" s="6">
        <v>1</v>
      </c>
      <c r="D23" s="5" t="s">
        <v>2</v>
      </c>
    </row>
    <row r="24" spans="1:8">
      <c r="A24" s="5" t="s">
        <v>6</v>
      </c>
      <c r="B24" s="6">
        <v>1</v>
      </c>
      <c r="C24" s="6">
        <v>2</v>
      </c>
      <c r="D24" s="5" t="s">
        <v>2</v>
      </c>
    </row>
    <row r="25" spans="1:8">
      <c r="A25" s="5" t="s">
        <v>6</v>
      </c>
      <c r="B25" s="6">
        <v>1</v>
      </c>
      <c r="C25" s="6">
        <v>3</v>
      </c>
      <c r="D25" s="5" t="s">
        <v>8</v>
      </c>
    </row>
    <row r="26" spans="1:8">
      <c r="A26" s="5" t="s">
        <v>6</v>
      </c>
      <c r="B26" s="6">
        <v>1</v>
      </c>
      <c r="C26" s="6">
        <v>4</v>
      </c>
      <c r="D26" s="5" t="s">
        <v>2</v>
      </c>
    </row>
    <row r="27" spans="1:8">
      <c r="A27" s="5" t="s">
        <v>6</v>
      </c>
      <c r="B27" s="6">
        <v>1</v>
      </c>
      <c r="C27" s="6">
        <v>5</v>
      </c>
      <c r="D27" s="5" t="s">
        <v>8</v>
      </c>
    </row>
    <row r="28" spans="1:8">
      <c r="A28" s="5" t="s">
        <v>6</v>
      </c>
      <c r="B28" s="6">
        <v>1</v>
      </c>
      <c r="C28" s="6">
        <v>6</v>
      </c>
      <c r="D28" s="5" t="s">
        <v>8</v>
      </c>
      <c r="E28" s="2" t="s">
        <v>8</v>
      </c>
      <c r="F28">
        <f>COUNTIF(D23:D29,"SI CUMPLE")</f>
        <v>4</v>
      </c>
    </row>
    <row r="29" spans="1:8">
      <c r="A29" s="5" t="s">
        <v>6</v>
      </c>
      <c r="B29" s="6">
        <v>1</v>
      </c>
      <c r="C29" s="6">
        <v>7</v>
      </c>
      <c r="D29" s="5" t="s">
        <v>8</v>
      </c>
      <c r="E29" s="2" t="s">
        <v>2</v>
      </c>
      <c r="F29">
        <f>COUNTIF(D23:D29,"NO CUMPLE")</f>
        <v>3</v>
      </c>
    </row>
    <row r="30" spans="1:8">
      <c r="B30" s="1"/>
    </row>
    <row r="31" spans="1:8">
      <c r="A31" s="5" t="s">
        <v>6</v>
      </c>
      <c r="B31" s="6">
        <v>2</v>
      </c>
      <c r="C31" s="6">
        <v>1</v>
      </c>
      <c r="D31" s="5" t="s">
        <v>2</v>
      </c>
    </row>
    <row r="32" spans="1:8">
      <c r="A32" s="5" t="s">
        <v>6</v>
      </c>
      <c r="B32" s="6">
        <v>2</v>
      </c>
      <c r="C32" s="6">
        <v>2</v>
      </c>
      <c r="D32" s="5" t="s">
        <v>2</v>
      </c>
      <c r="E32" s="2" t="s">
        <v>8</v>
      </c>
      <c r="F32">
        <f>COUNTIF(D31:D33,"SI CUMPLE")</f>
        <v>0</v>
      </c>
    </row>
    <row r="33" spans="1:8">
      <c r="A33" s="5" t="s">
        <v>6</v>
      </c>
      <c r="B33" s="6">
        <v>2</v>
      </c>
      <c r="C33" s="6">
        <v>3</v>
      </c>
      <c r="D33" s="5" t="s">
        <v>2</v>
      </c>
      <c r="E33" s="2" t="s">
        <v>2</v>
      </c>
      <c r="F33">
        <f>COUNTIF(D31:D33,"NO CUMPLE")</f>
        <v>3</v>
      </c>
    </row>
    <row r="34" spans="1:8" ht="15.75" thickBot="1">
      <c r="A34" s="7"/>
      <c r="B34" s="8"/>
      <c r="C34" s="8"/>
      <c r="D34" s="7"/>
    </row>
    <row r="35" spans="1:8">
      <c r="A35" s="7"/>
      <c r="B35" s="8"/>
      <c r="C35" s="8"/>
      <c r="D35" s="16" t="s">
        <v>6</v>
      </c>
      <c r="E35" s="17" t="s">
        <v>8</v>
      </c>
      <c r="F35" s="18">
        <f>SUM(F28,F32)</f>
        <v>4</v>
      </c>
      <c r="G35" s="19" t="s">
        <v>8</v>
      </c>
      <c r="H35" s="20">
        <f>F35/F37</f>
        <v>0.4</v>
      </c>
    </row>
    <row r="36" spans="1:8">
      <c r="A36" s="7"/>
      <c r="B36" s="8"/>
      <c r="C36" s="8"/>
      <c r="D36" s="21"/>
      <c r="E36" s="14" t="s">
        <v>2</v>
      </c>
      <c r="F36" s="15">
        <f>SUM(F29,F33)</f>
        <v>6</v>
      </c>
      <c r="G36" s="5" t="s">
        <v>2</v>
      </c>
      <c r="H36" s="22">
        <f>F36/F37</f>
        <v>0.6</v>
      </c>
    </row>
    <row r="37" spans="1:8" ht="15.75" thickBot="1">
      <c r="A37" s="7"/>
      <c r="B37" s="8"/>
      <c r="C37" s="8"/>
      <c r="D37" s="23" t="s">
        <v>9</v>
      </c>
      <c r="E37" s="24"/>
      <c r="F37" s="25">
        <v>10</v>
      </c>
      <c r="G37" s="26"/>
      <c r="H37" s="27"/>
    </row>
    <row r="39" spans="1:8">
      <c r="A39" s="5" t="s">
        <v>7</v>
      </c>
      <c r="B39" s="6">
        <v>1</v>
      </c>
      <c r="C39" s="6">
        <v>1</v>
      </c>
      <c r="D39" s="5" t="s">
        <v>2</v>
      </c>
    </row>
    <row r="40" spans="1:8">
      <c r="A40" s="5" t="s">
        <v>7</v>
      </c>
      <c r="B40" s="6">
        <v>1</v>
      </c>
      <c r="C40" s="6">
        <v>2</v>
      </c>
      <c r="D40" s="5" t="s">
        <v>2</v>
      </c>
    </row>
    <row r="41" spans="1:8">
      <c r="A41" s="5" t="s">
        <v>7</v>
      </c>
      <c r="B41" s="6">
        <v>1</v>
      </c>
      <c r="C41" s="6">
        <v>3</v>
      </c>
      <c r="D41" s="5" t="s">
        <v>8</v>
      </c>
    </row>
    <row r="42" spans="1:8">
      <c r="A42" s="5" t="s">
        <v>7</v>
      </c>
      <c r="B42" s="6">
        <v>1</v>
      </c>
      <c r="C42" s="6">
        <v>4</v>
      </c>
      <c r="D42" s="5" t="s">
        <v>2</v>
      </c>
      <c r="E42" s="2" t="s">
        <v>8</v>
      </c>
      <c r="F42">
        <f>COUNTIF(D39:D43,"SI CUMPLE")</f>
        <v>1</v>
      </c>
    </row>
    <row r="43" spans="1:8">
      <c r="A43" s="5" t="s">
        <v>7</v>
      </c>
      <c r="B43" s="6">
        <v>1</v>
      </c>
      <c r="C43" s="6">
        <v>5</v>
      </c>
      <c r="D43" s="5" t="s">
        <v>2</v>
      </c>
      <c r="E43" s="2" t="s">
        <v>2</v>
      </c>
      <c r="F43">
        <f>COUNTIF(D39:D43,"NO CUMPLE")</f>
        <v>4</v>
      </c>
    </row>
    <row r="44" spans="1:8" ht="15.75" thickBot="1">
      <c r="G44" s="11"/>
    </row>
    <row r="45" spans="1:8">
      <c r="D45" s="16" t="s">
        <v>7</v>
      </c>
      <c r="E45" s="17" t="s">
        <v>8</v>
      </c>
      <c r="F45" s="18">
        <f>F42</f>
        <v>1</v>
      </c>
      <c r="G45" s="19" t="s">
        <v>8</v>
      </c>
      <c r="H45" s="20">
        <f>F45/F47</f>
        <v>0.2</v>
      </c>
    </row>
    <row r="46" spans="1:8">
      <c r="D46" s="21"/>
      <c r="E46" s="14" t="s">
        <v>2</v>
      </c>
      <c r="F46" s="15">
        <f>F43</f>
        <v>4</v>
      </c>
      <c r="G46" s="5" t="s">
        <v>2</v>
      </c>
      <c r="H46" s="22">
        <f>F46/F47</f>
        <v>0.8</v>
      </c>
    </row>
    <row r="47" spans="1:8" ht="15.75" thickBot="1">
      <c r="D47" s="23" t="s">
        <v>9</v>
      </c>
      <c r="E47" s="24"/>
      <c r="F47" s="25">
        <v>5</v>
      </c>
      <c r="G47" s="26"/>
      <c r="H47" s="27"/>
    </row>
    <row r="48" spans="1:8">
      <c r="G48" s="11"/>
    </row>
    <row r="53" spans="4:8">
      <c r="D53" s="10" t="s">
        <v>9</v>
      </c>
      <c r="E53" s="10" t="s">
        <v>8</v>
      </c>
      <c r="F53" s="10">
        <f>SUM(F35,F45,F19)</f>
        <v>12</v>
      </c>
      <c r="G53" s="9" t="s">
        <v>8</v>
      </c>
      <c r="H53" s="13">
        <f>F53/F55</f>
        <v>0.41379310344827586</v>
      </c>
    </row>
    <row r="54" spans="4:8">
      <c r="D54" s="10"/>
      <c r="E54" s="10" t="s">
        <v>2</v>
      </c>
      <c r="F54" s="10">
        <f>SUM(F36,F46,F20)</f>
        <v>17</v>
      </c>
      <c r="G54" s="9" t="s">
        <v>2</v>
      </c>
      <c r="H54" s="13">
        <f>F54/F55</f>
        <v>0.58620689655172409</v>
      </c>
    </row>
    <row r="55" spans="4:8">
      <c r="D55" s="2" t="s">
        <v>9</v>
      </c>
      <c r="F55" s="2">
        <f>SUM(F53:F54)</f>
        <v>29</v>
      </c>
      <c r="G55" s="2"/>
      <c r="H55" s="1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cramirez</dc:creator>
  <cp:lastModifiedBy>cramirez</cp:lastModifiedBy>
  <dcterms:created xsi:type="dcterms:W3CDTF">2012-09-23T15:57:14Z</dcterms:created>
  <dcterms:modified xsi:type="dcterms:W3CDTF">2012-09-25T05:49:54Z</dcterms:modified>
</cp:coreProperties>
</file>