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7400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7" i="1"/>
  <c r="F16"/>
  <c r="F28"/>
  <c r="F5"/>
  <c r="F4"/>
  <c r="F13"/>
  <c r="F20"/>
  <c r="F12"/>
  <c r="F19"/>
  <c r="F33"/>
  <c r="F29"/>
  <c r="F42"/>
  <c r="F45"/>
  <c r="H45"/>
  <c r="F43"/>
  <c r="F46"/>
  <c r="H46"/>
  <c r="F32"/>
  <c r="F35"/>
  <c r="F53"/>
  <c r="H53"/>
  <c r="F21"/>
  <c r="H19"/>
  <c r="F36"/>
  <c r="H36"/>
  <c r="H35"/>
  <c r="F54"/>
  <c r="H54"/>
  <c r="H20"/>
</calcChain>
</file>

<file path=xl/sharedStrings.xml><?xml version="1.0" encoding="utf-8"?>
<sst xmlns="http://schemas.openxmlformats.org/spreadsheetml/2006/main" count="98" uniqueCount="10">
  <si>
    <t>Area Proceso</t>
  </si>
  <si>
    <t>CUMPLE</t>
  </si>
  <si>
    <t>NO CUMPLE</t>
  </si>
  <si>
    <t>SG</t>
  </si>
  <si>
    <t>SP</t>
  </si>
  <si>
    <t>PP</t>
  </si>
  <si>
    <t>PMC</t>
  </si>
  <si>
    <t>REQM</t>
  </si>
  <si>
    <t>SI CUMPLE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</si>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</sst>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/>
    <xf numFmtId="9" fontId="3" fillId="0" borderId="0" xfId="1" applyFont="1"/>
    <xf numFmtId="0" fontId="2" fillId="0" borderId="0" xfId="0" applyFont="1" applyFill="1" applyBorder="1"/>
    <xf numFmtId="0" fontId="2" fillId="0" borderId="0" xfId="0" applyFont="1" applyFill="1"/>
    <xf numFmtId="0" fontId="2" fillId="3" borderId="0" xfId="0" applyFont="1" applyFill="1"/>
    <xf numFmtId="9" fontId="3" fillId="0" borderId="0" xfId="0" applyNumberFormat="1" applyFo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PE"/>
              <a:t>PMC</a:t>
            </a:r>
          </a:p>
        </c:rich>
      </c:tx>
      <c:layout>
        <c:manualLayout>
          <c:xMode val="edge"/>
          <c:yMode val="edge"/>
          <c:x val="0.43376311537700124"/>
          <c:y val="7.2632944228274973E-2"/>
        </c:manualLayout>
      </c:layout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3138709545202629"/>
          <c:y val="0.34193548387096773"/>
          <c:w val="0.49270160794509854"/>
          <c:h val="0.54193548387096779"/>
        </c:manualLayout>
      </c:layout>
      <c:pie3DChart>
        <c:varyColors val="1"/>
        <c:ser>
          <c:idx val="0"/>
          <c:order val="0"/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 val="-0.15012459209022241"/>
                  <c:y val="4.5143948446132946E-2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0.18633229240505531"/>
                  <c:y val="-0.14930563640634428"/>
                </c:manualLayout>
              </c:layout>
              <c:dLblPos val="bestFit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  <c:showLeaderLines val="1"/>
          </c:dLbls>
          <c:cat>
            <c:strRef>
              <c:f>Hoja1!$G$35:$G$36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Hoja1!$H$35:$H$36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ser>
          <c:idx val="1"/>
          <c:order val="1"/>
          <c:dPt>
            <c:idx val="0"/>
          </c:dPt>
          <c:dPt>
            <c:idx val="1"/>
          </c:dPt>
          <c:cat>
            <c:strRef>
              <c:f>Hoja1!$G$35:$G$36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Hoja1!$H$35:$H$36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058511880046544"/>
          <c:y val="0.46451612903225808"/>
          <c:w val="0.32481809708973164"/>
          <c:h val="0.30967741935483872"/>
        </c:manualLayout>
      </c:layout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PE"/>
              <a:t>REQM</a:t>
            </a:r>
          </a:p>
        </c:rich>
      </c:tx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071942446043165"/>
          <c:y val="0.18750127157437863"/>
          <c:w val="0.60071942446043169"/>
          <c:h val="0.72222712013834733"/>
        </c:manualLayout>
      </c:layout>
      <c:pie3DChart>
        <c:varyColors val="1"/>
        <c:ser>
          <c:idx val="0"/>
          <c:order val="0"/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 val="-0.12639626144292945"/>
                  <c:y val="0.12042498687664047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0.17178106395237186"/>
                  <c:y val="-0.28379254593175851"/>
                </c:manualLayout>
              </c:layout>
              <c:dLblPos val="bestFit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  <c:showLeaderLines val="1"/>
          </c:dLbls>
          <c:cat>
            <c:strRef>
              <c:f>Hoja1!$G$45:$G$46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Hoja1!$H$45:$H$46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46762589928055"/>
          <c:y val="0.44444745854667528"/>
          <c:w val="0.32014388489208634"/>
          <c:h val="0.33333559391000644"/>
        </c:manualLayout>
      </c:layout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PE"/>
              <a:t>PP</a:t>
            </a:r>
          </a:p>
        </c:rich>
      </c:tx>
      <c:layout>
        <c:manualLayout>
          <c:xMode val="edge"/>
          <c:yMode val="edge"/>
          <c:x val="0.43376311537700124"/>
          <c:y val="7.2632944228274973E-2"/>
        </c:manualLayout>
      </c:layout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780669144981413"/>
          <c:y val="0.34636871508379891"/>
          <c:w val="0.54275092936802971"/>
          <c:h val="0.50837988826815639"/>
        </c:manualLayout>
      </c:layout>
      <c:pie3DChart>
        <c:varyColors val="1"/>
        <c:ser>
          <c:idx val="0"/>
          <c:order val="0"/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 val="-0.15012459209022241"/>
                  <c:y val="4.5143948446132946E-2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0.18633229240505536"/>
                  <c:y val="-0.14930563640634434"/>
                </c:manualLayout>
              </c:layout>
              <c:dLblPos val="bestFit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  <c:showLeaderLines val="1"/>
          </c:dLbls>
          <c:cat>
            <c:strRef>
              <c:f>Hoja1!$G$35:$G$36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Hoja1!$H$35:$H$36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ser>
          <c:idx val="1"/>
          <c:order val="1"/>
          <c:dPt>
            <c:idx val="0"/>
          </c:dPt>
          <c:dPt>
            <c:idx val="1"/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12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Val val="1"/>
            </c:dLbl>
            <c:dLbl>
              <c:idx val="1"/>
              <c:tx>
                <c:rich>
                  <a:bodyPr/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ysClr val="window" lastClr="FFFFFF"/>
                        </a:solidFill>
                        <a:latin typeface="+mn-lt"/>
                        <a:ea typeface="+mn-ea"/>
                        <a:cs typeface="+mn-cs"/>
                      </a:rPr>
                      <a:t>50%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spPr>
              <a:noFill/>
              <a:ln w="25400">
                <a:noFill/>
              </a:ln>
            </c:spPr>
            <c:showVal val="1"/>
            <c:showLeaderLines val="1"/>
          </c:dLbls>
          <c:cat>
            <c:strRef>
              <c:f>Hoja1!$G$19:$G$20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Hoja1!$H$19:$H$20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427509293680297"/>
          <c:y val="0.46927374301675978"/>
          <c:w val="0.33085501858736061"/>
          <c:h val="0.26815642458100558"/>
        </c:manualLayout>
      </c:layout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0</xdr:rowOff>
    </xdr:from>
    <xdr:to>
      <xdr:col>11</xdr:col>
      <xdr:colOff>742950</xdr:colOff>
      <xdr:row>32</xdr:row>
      <xdr:rowOff>47625</xdr:rowOff>
    </xdr:to>
    <xdr:graphicFrame macro="">
      <xdr:nvGraphicFramePr>
        <xdr:cNvPr id="102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37</xdr:row>
      <xdr:rowOff>28575</xdr:rowOff>
    </xdr:from>
    <xdr:to>
      <xdr:col>11</xdr:col>
      <xdr:colOff>752475</xdr:colOff>
      <xdr:row>46</xdr:row>
      <xdr:rowOff>114300</xdr:rowOff>
    </xdr:to>
    <xdr:graphicFrame macro="">
      <xdr:nvGraphicFramePr>
        <xdr:cNvPr id="102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2</xdr:row>
      <xdr:rowOff>0</xdr:rowOff>
    </xdr:from>
    <xdr:to>
      <xdr:col>11</xdr:col>
      <xdr:colOff>723900</xdr:colOff>
      <xdr:row>13</xdr:row>
      <xdr:rowOff>133350</xdr:rowOff>
    </xdr:to>
    <xdr:graphicFrame macro="">
      <xdr:nvGraphicFramePr>
        <xdr:cNvPr id="102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N44" sqref="N44"/>
    </sheetView>
  </sheetViews>
  <sheetFormatPr baseColWidth="10" defaultRowHeight="11.25"/>
  <cols>
    <col min="1" max="1" width="6.42578125" style="3" customWidth="1"/>
    <col min="2" max="2" width="4.28515625" style="3" customWidth="1"/>
    <col min="3" max="3" width="3.42578125" style="3" customWidth="1"/>
    <col min="4" max="4" width="9.140625" style="3" customWidth="1"/>
    <col min="5" max="5" width="8.85546875" style="3" customWidth="1"/>
    <col min="6" max="6" width="2.7109375" style="3" customWidth="1"/>
    <col min="7" max="7" width="8.7109375" style="3" customWidth="1"/>
    <col min="8" max="8" width="4.7109375" style="3" customWidth="1"/>
    <col min="9" max="16384" width="11.42578125" style="3"/>
  </cols>
  <sheetData>
    <row r="1" spans="1:6" ht="22.5">
      <c r="A1" s="1" t="s">
        <v>0</v>
      </c>
      <c r="B1" s="2" t="s">
        <v>3</v>
      </c>
      <c r="C1" s="2" t="s">
        <v>4</v>
      </c>
      <c r="D1" s="2" t="s">
        <v>1</v>
      </c>
    </row>
    <row r="2" spans="1:6">
      <c r="A2" s="4" t="s">
        <v>5</v>
      </c>
      <c r="B2" s="5">
        <v>1</v>
      </c>
      <c r="C2" s="5">
        <v>1</v>
      </c>
      <c r="D2" s="4" t="s">
        <v>2</v>
      </c>
    </row>
    <row r="3" spans="1:6">
      <c r="A3" s="4" t="s">
        <v>5</v>
      </c>
      <c r="B3" s="5">
        <v>1</v>
      </c>
      <c r="C3" s="5">
        <v>2</v>
      </c>
      <c r="D3" s="4" t="s">
        <v>2</v>
      </c>
    </row>
    <row r="4" spans="1:6">
      <c r="A4" s="4" t="s">
        <v>5</v>
      </c>
      <c r="B4" s="5">
        <v>1</v>
      </c>
      <c r="C4" s="5">
        <v>3</v>
      </c>
      <c r="D4" s="4" t="s">
        <v>2</v>
      </c>
      <c r="E4" s="6" t="s">
        <v>8</v>
      </c>
      <c r="F4" s="3">
        <f>COUNTIF($D$2:$D$5,"SI CUMPLE")</f>
        <v>0</v>
      </c>
    </row>
    <row r="5" spans="1:6">
      <c r="A5" s="4" t="s">
        <v>5</v>
      </c>
      <c r="B5" s="5">
        <v>1</v>
      </c>
      <c r="C5" s="5">
        <v>4</v>
      </c>
      <c r="D5" s="4" t="s">
        <v>2</v>
      </c>
      <c r="E5" s="6" t="s">
        <v>2</v>
      </c>
      <c r="F5" s="3">
        <f>COUNTIF($D$2:$D$5,"NO CUMPLE")</f>
        <v>4</v>
      </c>
    </row>
    <row r="6" spans="1:6">
      <c r="B6" s="7"/>
      <c r="C6" s="7"/>
      <c r="D6" s="7"/>
    </row>
    <row r="7" spans="1:6">
      <c r="A7" s="4" t="s">
        <v>5</v>
      </c>
      <c r="B7" s="5">
        <v>2</v>
      </c>
      <c r="C7" s="5">
        <v>1</v>
      </c>
      <c r="D7" s="4" t="s">
        <v>2</v>
      </c>
    </row>
    <row r="8" spans="1:6">
      <c r="A8" s="4" t="s">
        <v>5</v>
      </c>
      <c r="B8" s="5">
        <v>2</v>
      </c>
      <c r="C8" s="5">
        <v>2</v>
      </c>
      <c r="D8" s="4" t="s">
        <v>2</v>
      </c>
    </row>
    <row r="9" spans="1:6">
      <c r="A9" s="4" t="s">
        <v>5</v>
      </c>
      <c r="B9" s="5">
        <v>2</v>
      </c>
      <c r="C9" s="5">
        <v>3</v>
      </c>
      <c r="D9" s="4" t="s">
        <v>8</v>
      </c>
    </row>
    <row r="10" spans="1:6">
      <c r="A10" s="4" t="s">
        <v>5</v>
      </c>
      <c r="B10" s="5">
        <v>2</v>
      </c>
      <c r="C10" s="5">
        <v>4</v>
      </c>
      <c r="D10" s="4" t="s">
        <v>8</v>
      </c>
    </row>
    <row r="11" spans="1:6">
      <c r="A11" s="4" t="s">
        <v>5</v>
      </c>
      <c r="B11" s="5">
        <v>2</v>
      </c>
      <c r="C11" s="5">
        <v>5</v>
      </c>
      <c r="D11" s="4" t="s">
        <v>8</v>
      </c>
    </row>
    <row r="12" spans="1:6">
      <c r="A12" s="4" t="s">
        <v>5</v>
      </c>
      <c r="B12" s="5">
        <v>2</v>
      </c>
      <c r="C12" s="5">
        <v>6</v>
      </c>
      <c r="D12" s="4" t="s">
        <v>2</v>
      </c>
      <c r="E12" s="6" t="s">
        <v>8</v>
      </c>
      <c r="F12" s="3">
        <f>COUNTIF(D7:D13,"SI CUMPLE")</f>
        <v>4</v>
      </c>
    </row>
    <row r="13" spans="1:6">
      <c r="A13" s="4" t="s">
        <v>5</v>
      </c>
      <c r="B13" s="5">
        <v>2</v>
      </c>
      <c r="C13" s="5">
        <v>7</v>
      </c>
      <c r="D13" s="4" t="s">
        <v>8</v>
      </c>
      <c r="E13" s="6" t="s">
        <v>2</v>
      </c>
      <c r="F13" s="3">
        <f>COUNTIF(D7:D13,"NO CUMPLE")</f>
        <v>3</v>
      </c>
    </row>
    <row r="15" spans="1:6">
      <c r="A15" s="4" t="s">
        <v>5</v>
      </c>
      <c r="B15" s="5">
        <v>3</v>
      </c>
      <c r="C15" s="5">
        <v>1</v>
      </c>
      <c r="D15" s="4" t="s">
        <v>8</v>
      </c>
    </row>
    <row r="16" spans="1:6">
      <c r="A16" s="4" t="s">
        <v>5</v>
      </c>
      <c r="B16" s="5">
        <v>3</v>
      </c>
      <c r="C16" s="5">
        <v>2</v>
      </c>
      <c r="D16" s="4" t="s">
        <v>8</v>
      </c>
      <c r="E16" s="6" t="s">
        <v>8</v>
      </c>
      <c r="F16" s="3">
        <f>COUNTIF(D15:D17,"SI CUMPLE")</f>
        <v>3</v>
      </c>
    </row>
    <row r="17" spans="1:8">
      <c r="A17" s="4" t="s">
        <v>5</v>
      </c>
      <c r="B17" s="5">
        <v>3</v>
      </c>
      <c r="C17" s="5">
        <v>3</v>
      </c>
      <c r="D17" s="4" t="s">
        <v>8</v>
      </c>
      <c r="E17" s="6" t="s">
        <v>2</v>
      </c>
      <c r="F17" s="3">
        <f>COUNTIF(D15:D17,"NO CUMPLE")</f>
        <v>0</v>
      </c>
    </row>
    <row r="18" spans="1:8">
      <c r="A18" s="8"/>
      <c r="B18" s="9"/>
      <c r="C18" s="9"/>
      <c r="D18" s="8"/>
      <c r="E18" s="6"/>
    </row>
    <row r="19" spans="1:8">
      <c r="A19" s="8"/>
      <c r="B19" s="9"/>
      <c r="C19" s="9"/>
      <c r="D19" s="10" t="s">
        <v>5</v>
      </c>
      <c r="E19" s="11" t="s">
        <v>8</v>
      </c>
      <c r="F19" s="12">
        <f>SUM(F12,F16,F4)</f>
        <v>7</v>
      </c>
      <c r="G19" s="13" t="s">
        <v>8</v>
      </c>
      <c r="H19" s="14">
        <f>F19/F21</f>
        <v>0.5</v>
      </c>
    </row>
    <row r="20" spans="1:8">
      <c r="A20" s="8"/>
      <c r="B20" s="9"/>
      <c r="C20" s="9"/>
      <c r="D20" s="10"/>
      <c r="E20" s="11" t="s">
        <v>2</v>
      </c>
      <c r="F20" s="12">
        <f>SUM(F13,F17,F5)</f>
        <v>7</v>
      </c>
      <c r="G20" s="13" t="s">
        <v>2</v>
      </c>
      <c r="H20" s="14">
        <f>F20/F21</f>
        <v>0.5</v>
      </c>
    </row>
    <row r="21" spans="1:8">
      <c r="A21" s="8"/>
      <c r="B21" s="9"/>
      <c r="C21" s="9"/>
      <c r="D21" s="15" t="s">
        <v>9</v>
      </c>
      <c r="E21" s="16"/>
      <c r="F21" s="13">
        <f>SUM(F19:F20)</f>
        <v>14</v>
      </c>
      <c r="G21" s="13"/>
      <c r="H21" s="14"/>
    </row>
    <row r="23" spans="1:8">
      <c r="A23" s="4" t="s">
        <v>6</v>
      </c>
      <c r="B23" s="5">
        <v>1</v>
      </c>
      <c r="C23" s="5">
        <v>1</v>
      </c>
      <c r="D23" s="4" t="s">
        <v>2</v>
      </c>
    </row>
    <row r="24" spans="1:8">
      <c r="A24" s="4" t="s">
        <v>6</v>
      </c>
      <c r="B24" s="5">
        <v>1</v>
      </c>
      <c r="C24" s="5">
        <v>2</v>
      </c>
      <c r="D24" s="4" t="s">
        <v>2</v>
      </c>
    </row>
    <row r="25" spans="1:8">
      <c r="A25" s="4" t="s">
        <v>6</v>
      </c>
      <c r="B25" s="5">
        <v>1</v>
      </c>
      <c r="C25" s="5">
        <v>3</v>
      </c>
      <c r="D25" s="4" t="s">
        <v>8</v>
      </c>
    </row>
    <row r="26" spans="1:8">
      <c r="A26" s="4" t="s">
        <v>6</v>
      </c>
      <c r="B26" s="5">
        <v>1</v>
      </c>
      <c r="C26" s="5">
        <v>4</v>
      </c>
      <c r="D26" s="4" t="s">
        <v>2</v>
      </c>
    </row>
    <row r="27" spans="1:8">
      <c r="A27" s="4" t="s">
        <v>6</v>
      </c>
      <c r="B27" s="5">
        <v>1</v>
      </c>
      <c r="C27" s="5">
        <v>5</v>
      </c>
      <c r="D27" s="4" t="s">
        <v>8</v>
      </c>
    </row>
    <row r="28" spans="1:8">
      <c r="A28" s="4" t="s">
        <v>6</v>
      </c>
      <c r="B28" s="5">
        <v>1</v>
      </c>
      <c r="C28" s="5">
        <v>6</v>
      </c>
      <c r="D28" s="4" t="s">
        <v>8</v>
      </c>
      <c r="E28" s="6" t="s">
        <v>8</v>
      </c>
      <c r="F28" s="3">
        <f>COUNTIF(D23:D29,"SI CUMPLE")</f>
        <v>4</v>
      </c>
    </row>
    <row r="29" spans="1:8">
      <c r="A29" s="4" t="s">
        <v>6</v>
      </c>
      <c r="B29" s="5">
        <v>1</v>
      </c>
      <c r="C29" s="5">
        <v>7</v>
      </c>
      <c r="D29" s="4" t="s">
        <v>8</v>
      </c>
      <c r="E29" s="6" t="s">
        <v>2</v>
      </c>
      <c r="F29" s="3">
        <f>COUNTIF(D23:D29,"NO CUMPLE")</f>
        <v>3</v>
      </c>
    </row>
    <row r="30" spans="1:8">
      <c r="B30" s="7"/>
    </row>
    <row r="31" spans="1:8">
      <c r="A31" s="4" t="s">
        <v>6</v>
      </c>
      <c r="B31" s="5">
        <v>2</v>
      </c>
      <c r="C31" s="5">
        <v>1</v>
      </c>
      <c r="D31" s="4" t="s">
        <v>2</v>
      </c>
    </row>
    <row r="32" spans="1:8">
      <c r="A32" s="4" t="s">
        <v>6</v>
      </c>
      <c r="B32" s="5">
        <v>2</v>
      </c>
      <c r="C32" s="5">
        <v>2</v>
      </c>
      <c r="D32" s="4" t="s">
        <v>2</v>
      </c>
      <c r="E32" s="6" t="s">
        <v>8</v>
      </c>
      <c r="F32" s="3">
        <f>COUNTIF(D31:D33,"SI CUMPLE")</f>
        <v>0</v>
      </c>
    </row>
    <row r="33" spans="1:8">
      <c r="A33" s="4" t="s">
        <v>6</v>
      </c>
      <c r="B33" s="5">
        <v>2</v>
      </c>
      <c r="C33" s="5">
        <v>3</v>
      </c>
      <c r="D33" s="4" t="s">
        <v>2</v>
      </c>
      <c r="E33" s="6" t="s">
        <v>2</v>
      </c>
      <c r="F33" s="3">
        <f>COUNTIF(D31:D33,"NO CUMPLE")</f>
        <v>3</v>
      </c>
    </row>
    <row r="34" spans="1:8">
      <c r="A34" s="8"/>
      <c r="B34" s="9"/>
      <c r="C34" s="9"/>
      <c r="D34" s="8"/>
    </row>
    <row r="35" spans="1:8">
      <c r="A35" s="8"/>
      <c r="B35" s="9"/>
      <c r="C35" s="9"/>
      <c r="D35" s="10" t="s">
        <v>6</v>
      </c>
      <c r="E35" s="11" t="s">
        <v>8</v>
      </c>
      <c r="F35" s="12">
        <f>SUM(F28,F32)</f>
        <v>4</v>
      </c>
      <c r="G35" s="13" t="s">
        <v>8</v>
      </c>
      <c r="H35" s="14">
        <f>F35/F37</f>
        <v>0.4</v>
      </c>
    </row>
    <row r="36" spans="1:8">
      <c r="A36" s="8"/>
      <c r="B36" s="9"/>
      <c r="C36" s="9"/>
      <c r="D36" s="10"/>
      <c r="E36" s="11" t="s">
        <v>2</v>
      </c>
      <c r="F36" s="12">
        <f>SUM(F29,F33)</f>
        <v>6</v>
      </c>
      <c r="G36" s="13" t="s">
        <v>2</v>
      </c>
      <c r="H36" s="14">
        <f>F36/F37</f>
        <v>0.6</v>
      </c>
    </row>
    <row r="37" spans="1:8">
      <c r="A37" s="8"/>
      <c r="B37" s="9"/>
      <c r="C37" s="9"/>
      <c r="D37" s="15" t="s">
        <v>9</v>
      </c>
      <c r="E37" s="16"/>
      <c r="F37" s="13">
        <v>10</v>
      </c>
      <c r="G37" s="13"/>
      <c r="H37" s="14"/>
    </row>
    <row r="39" spans="1:8">
      <c r="A39" s="4" t="s">
        <v>7</v>
      </c>
      <c r="B39" s="5">
        <v>1</v>
      </c>
      <c r="C39" s="5">
        <v>1</v>
      </c>
      <c r="D39" s="4" t="s">
        <v>2</v>
      </c>
    </row>
    <row r="40" spans="1:8">
      <c r="A40" s="4" t="s">
        <v>7</v>
      </c>
      <c r="B40" s="5">
        <v>1</v>
      </c>
      <c r="C40" s="5">
        <v>2</v>
      </c>
      <c r="D40" s="4" t="s">
        <v>2</v>
      </c>
    </row>
    <row r="41" spans="1:8">
      <c r="A41" s="4" t="s">
        <v>7</v>
      </c>
      <c r="B41" s="5">
        <v>1</v>
      </c>
      <c r="C41" s="5">
        <v>3</v>
      </c>
      <c r="D41" s="4" t="s">
        <v>8</v>
      </c>
    </row>
    <row r="42" spans="1:8">
      <c r="A42" s="4" t="s">
        <v>7</v>
      </c>
      <c r="B42" s="5">
        <v>1</v>
      </c>
      <c r="C42" s="5">
        <v>4</v>
      </c>
      <c r="D42" s="4" t="s">
        <v>2</v>
      </c>
      <c r="E42" s="6" t="s">
        <v>8</v>
      </c>
      <c r="F42" s="3">
        <f>COUNTIF(D39:D43,"SI CUMPLE")</f>
        <v>1</v>
      </c>
    </row>
    <row r="43" spans="1:8">
      <c r="A43" s="4" t="s">
        <v>7</v>
      </c>
      <c r="B43" s="5">
        <v>1</v>
      </c>
      <c r="C43" s="5">
        <v>5</v>
      </c>
      <c r="D43" s="4" t="s">
        <v>2</v>
      </c>
      <c r="E43" s="6" t="s">
        <v>2</v>
      </c>
      <c r="F43" s="3">
        <f>COUNTIF(D39:D43,"NO CUMPLE")</f>
        <v>4</v>
      </c>
    </row>
    <row r="44" spans="1:8">
      <c r="G44" s="13"/>
    </row>
    <row r="45" spans="1:8">
      <c r="D45" s="10" t="s">
        <v>7</v>
      </c>
      <c r="E45" s="11" t="s">
        <v>8</v>
      </c>
      <c r="F45" s="12">
        <f>F42</f>
        <v>1</v>
      </c>
      <c r="G45" s="13" t="s">
        <v>8</v>
      </c>
      <c r="H45" s="14">
        <f>F45/F47</f>
        <v>0.2</v>
      </c>
    </row>
    <row r="46" spans="1:8">
      <c r="D46" s="10"/>
      <c r="E46" s="11" t="s">
        <v>2</v>
      </c>
      <c r="F46" s="12">
        <f>F43</f>
        <v>4</v>
      </c>
      <c r="G46" s="13" t="s">
        <v>2</v>
      </c>
      <c r="H46" s="14">
        <f>F46/F47</f>
        <v>0.8</v>
      </c>
    </row>
    <row r="47" spans="1:8">
      <c r="D47" s="15" t="s">
        <v>9</v>
      </c>
      <c r="E47" s="16"/>
      <c r="F47" s="13">
        <v>5</v>
      </c>
      <c r="G47" s="13"/>
      <c r="H47" s="14"/>
    </row>
    <row r="48" spans="1:8">
      <c r="G48" s="13"/>
    </row>
    <row r="53" spans="4:8">
      <c r="D53" s="17" t="s">
        <v>9</v>
      </c>
      <c r="E53" s="17" t="s">
        <v>8</v>
      </c>
      <c r="F53" s="17">
        <f>SUM(F35,F45)</f>
        <v>5</v>
      </c>
      <c r="G53" s="16" t="s">
        <v>8</v>
      </c>
      <c r="H53" s="14">
        <f>F53/F55</f>
        <v>0.33333333333333331</v>
      </c>
    </row>
    <row r="54" spans="4:8">
      <c r="D54" s="17"/>
      <c r="E54" s="17" t="s">
        <v>2</v>
      </c>
      <c r="F54" s="17">
        <f>SUM(F36+F46)</f>
        <v>10</v>
      </c>
      <c r="G54" s="16" t="s">
        <v>2</v>
      </c>
      <c r="H54" s="14">
        <f>F54/F55</f>
        <v>0.66666666666666663</v>
      </c>
    </row>
    <row r="55" spans="4:8">
      <c r="D55" s="6" t="s">
        <v>9</v>
      </c>
      <c r="F55" s="6">
        <v>15</v>
      </c>
      <c r="G55" s="6"/>
      <c r="H55" s="18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cramirez</dc:creator>
  <cp:lastModifiedBy>grojas</cp:lastModifiedBy>
  <dcterms:created xsi:type="dcterms:W3CDTF">2012-09-23T15:57:14Z</dcterms:created>
  <dcterms:modified xsi:type="dcterms:W3CDTF">2012-09-24T21:27:13Z</dcterms:modified>
</cp:coreProperties>
</file>