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5"/>
  <workbookPr defaultThemeVersion="166925"/>
  <mc:AlternateContent xmlns:mc="http://schemas.openxmlformats.org/markup-compatibility/2006">
    <mc:Choice Requires="x15">
      <x15ac:absPath xmlns:x15ac="http://schemas.microsoft.com/office/spreadsheetml/2010/11/ac" url="/Users/ornellambula/Documents/projects/fifa 20_21/"/>
    </mc:Choice>
  </mc:AlternateContent>
  <xr:revisionPtr revIDLastSave="0" documentId="13_ncr:1_{A182CCDD-50AA-CB43-AD31-9882A8CDFB3E}" xr6:coauthVersionLast="47" xr6:coauthVersionMax="47" xr10:uidLastSave="{00000000-0000-0000-0000-000000000000}"/>
  <bookViews>
    <workbookView xWindow="80" yWindow="500" windowWidth="28040" windowHeight="16260" activeTab="3" xr2:uid="{00000000-000D-0000-FFFF-FFFF00000000}"/>
  </bookViews>
  <sheets>
    <sheet name="xl_EPL_20_21 " sheetId="1" r:id="rId1"/>
    <sheet name="WorkSheet" sheetId="2" r:id="rId2"/>
    <sheet name="PivotTable" sheetId="3" r:id="rId3"/>
    <sheet name="Sheet4" sheetId="7" r:id="rId4"/>
  </sheets>
  <definedNames>
    <definedName name="Slicer_Age_Groups">#N/A</definedName>
    <definedName name="Slicer_Club">#N/A</definedName>
    <definedName name="Slicer_Name">#N/A</definedName>
    <definedName name="Slicer_Position">#N/A</definedName>
  </definedNames>
  <calcPr calcId="191029"/>
  <pivotCaches>
    <pivotCache cacheId="111"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Q3" i="2" l="1"/>
  <c r="Q4" i="2"/>
  <c r="Q5" i="2"/>
  <c r="Q6" i="2"/>
  <c r="Q7" i="2"/>
  <c r="Q8" i="2"/>
  <c r="Q9" i="2"/>
  <c r="Q10" i="2"/>
  <c r="Q11" i="2"/>
  <c r="Q12" i="2"/>
  <c r="Q13" i="2"/>
  <c r="Q14" i="2"/>
  <c r="Q15" i="2"/>
  <c r="Q16" i="2"/>
  <c r="Q17" i="2"/>
  <c r="Q18" i="2"/>
  <c r="Q19" i="2"/>
  <c r="Q20" i="2"/>
  <c r="Q21" i="2"/>
  <c r="Q22" i="2"/>
  <c r="Q23" i="2"/>
  <c r="Q24" i="2"/>
  <c r="Q25" i="2"/>
  <c r="Q26" i="2"/>
  <c r="Q27" i="2"/>
  <c r="Q28" i="2"/>
  <c r="Q29" i="2"/>
  <c r="Q30" i="2"/>
  <c r="Q31" i="2"/>
  <c r="Q32" i="2"/>
  <c r="Q33" i="2"/>
  <c r="Q34" i="2"/>
  <c r="Q35" i="2"/>
  <c r="Q36" i="2"/>
  <c r="Q37" i="2"/>
  <c r="Q38" i="2"/>
  <c r="Q39" i="2"/>
  <c r="Q40" i="2"/>
  <c r="Q41" i="2"/>
  <c r="Q42" i="2"/>
  <c r="Q43" i="2"/>
  <c r="Q44" i="2"/>
  <c r="Q45" i="2"/>
  <c r="Q46" i="2"/>
  <c r="Q47" i="2"/>
  <c r="Q48" i="2"/>
  <c r="Q49" i="2"/>
  <c r="Q50" i="2"/>
  <c r="Q51" i="2"/>
  <c r="Q52" i="2"/>
  <c r="Q53" i="2"/>
  <c r="Q54" i="2"/>
  <c r="Q55" i="2"/>
  <c r="Q56" i="2"/>
  <c r="Q57" i="2"/>
  <c r="Q58" i="2"/>
  <c r="Q59" i="2"/>
  <c r="Q60" i="2"/>
  <c r="Q61" i="2"/>
  <c r="Q62" i="2"/>
  <c r="Q63" i="2"/>
  <c r="Q64" i="2"/>
  <c r="Q65" i="2"/>
  <c r="Q66" i="2"/>
  <c r="Q67" i="2"/>
  <c r="Q68" i="2"/>
  <c r="Q69" i="2"/>
  <c r="Q70" i="2"/>
  <c r="Q71" i="2"/>
  <c r="Q72" i="2"/>
  <c r="Q73" i="2"/>
  <c r="Q74" i="2"/>
  <c r="Q75" i="2"/>
  <c r="Q76" i="2"/>
  <c r="Q77" i="2"/>
  <c r="Q78" i="2"/>
  <c r="Q79" i="2"/>
  <c r="Q80" i="2"/>
  <c r="Q81" i="2"/>
  <c r="Q82" i="2"/>
  <c r="Q83" i="2"/>
  <c r="Q84" i="2"/>
  <c r="Q85" i="2"/>
  <c r="Q86" i="2"/>
  <c r="Q87" i="2"/>
  <c r="Q88" i="2"/>
  <c r="Q89" i="2"/>
  <c r="Q90" i="2"/>
  <c r="Q91" i="2"/>
  <c r="Q92" i="2"/>
  <c r="Q93" i="2"/>
  <c r="Q94" i="2"/>
  <c r="Q95" i="2"/>
  <c r="Q96" i="2"/>
  <c r="Q97" i="2"/>
  <c r="Q98" i="2"/>
  <c r="Q99" i="2"/>
  <c r="Q100" i="2"/>
  <c r="Q101" i="2"/>
  <c r="Q102" i="2"/>
  <c r="Q103" i="2"/>
  <c r="Q104" i="2"/>
  <c r="Q105" i="2"/>
  <c r="Q106" i="2"/>
  <c r="Q107" i="2"/>
  <c r="Q108" i="2"/>
  <c r="Q109" i="2"/>
  <c r="Q110" i="2"/>
  <c r="Q111" i="2"/>
  <c r="Q112" i="2"/>
  <c r="Q113" i="2"/>
  <c r="Q114" i="2"/>
  <c r="Q115" i="2"/>
  <c r="Q116" i="2"/>
  <c r="Q117" i="2"/>
  <c r="Q118" i="2"/>
  <c r="Q119" i="2"/>
  <c r="Q120" i="2"/>
  <c r="Q121" i="2"/>
  <c r="Q122" i="2"/>
  <c r="Q123" i="2"/>
  <c r="Q124" i="2"/>
  <c r="Q125" i="2"/>
  <c r="Q126" i="2"/>
  <c r="Q127" i="2"/>
  <c r="Q128" i="2"/>
  <c r="Q129" i="2"/>
  <c r="Q130" i="2"/>
  <c r="Q131" i="2"/>
  <c r="Q132" i="2"/>
  <c r="Q133" i="2"/>
  <c r="Q134" i="2"/>
  <c r="Q135" i="2"/>
  <c r="Q136" i="2"/>
  <c r="Q137" i="2"/>
  <c r="Q138" i="2"/>
  <c r="Q139" i="2"/>
  <c r="Q140" i="2"/>
  <c r="Q141" i="2"/>
  <c r="Q142" i="2"/>
  <c r="Q143" i="2"/>
  <c r="Q144" i="2"/>
  <c r="Q145" i="2"/>
  <c r="Q146" i="2"/>
  <c r="Q147" i="2"/>
  <c r="Q148" i="2"/>
  <c r="Q149" i="2"/>
  <c r="Q150" i="2"/>
  <c r="Q151" i="2"/>
  <c r="Q152" i="2"/>
  <c r="Q153" i="2"/>
  <c r="Q154" i="2"/>
  <c r="Q155" i="2"/>
  <c r="Q156" i="2"/>
  <c r="Q157" i="2"/>
  <c r="Q158" i="2"/>
  <c r="Q159" i="2"/>
  <c r="Q160" i="2"/>
  <c r="Q161" i="2"/>
  <c r="Q162" i="2"/>
  <c r="Q163" i="2"/>
  <c r="Q164" i="2"/>
  <c r="Q165" i="2"/>
  <c r="Q166" i="2"/>
  <c r="Q167" i="2"/>
  <c r="Q168" i="2"/>
  <c r="Q169" i="2"/>
  <c r="Q170" i="2"/>
  <c r="Q171" i="2"/>
  <c r="Q172" i="2"/>
  <c r="Q173" i="2"/>
  <c r="Q174" i="2"/>
  <c r="Q175" i="2"/>
  <c r="Q176" i="2"/>
  <c r="Q177" i="2"/>
  <c r="Q178" i="2"/>
  <c r="Q179" i="2"/>
  <c r="Q180" i="2"/>
  <c r="Q181" i="2"/>
  <c r="Q182" i="2"/>
  <c r="Q183" i="2"/>
  <c r="Q184" i="2"/>
  <c r="Q185" i="2"/>
  <c r="Q186" i="2"/>
  <c r="Q187" i="2"/>
  <c r="Q188" i="2"/>
  <c r="Q189" i="2"/>
  <c r="Q190" i="2"/>
  <c r="Q191" i="2"/>
  <c r="Q192" i="2"/>
  <c r="Q193" i="2"/>
  <c r="Q194" i="2"/>
  <c r="Q195" i="2"/>
  <c r="Q196" i="2"/>
  <c r="Q197" i="2"/>
  <c r="Q198" i="2"/>
  <c r="Q199" i="2"/>
  <c r="Q200" i="2"/>
  <c r="Q201" i="2"/>
  <c r="Q202" i="2"/>
  <c r="Q203" i="2"/>
  <c r="Q204" i="2"/>
  <c r="Q205" i="2"/>
  <c r="Q206" i="2"/>
  <c r="Q207" i="2"/>
  <c r="Q208" i="2"/>
  <c r="Q209" i="2"/>
  <c r="Q210" i="2"/>
  <c r="Q211" i="2"/>
  <c r="Q212" i="2"/>
  <c r="Q213" i="2"/>
  <c r="Q214" i="2"/>
  <c r="Q215" i="2"/>
  <c r="Q216" i="2"/>
  <c r="Q217" i="2"/>
  <c r="Q218" i="2"/>
  <c r="Q219" i="2"/>
  <c r="Q220" i="2"/>
  <c r="Q221" i="2"/>
  <c r="Q222" i="2"/>
  <c r="Q223" i="2"/>
  <c r="Q224" i="2"/>
  <c r="Q225" i="2"/>
  <c r="Q226" i="2"/>
  <c r="Q227" i="2"/>
  <c r="Q228" i="2"/>
  <c r="Q229" i="2"/>
  <c r="Q230" i="2"/>
  <c r="Q231" i="2"/>
  <c r="Q232" i="2"/>
  <c r="Q233" i="2"/>
  <c r="Q234" i="2"/>
  <c r="Q235" i="2"/>
  <c r="Q236" i="2"/>
  <c r="Q237" i="2"/>
  <c r="Q238" i="2"/>
  <c r="Q239" i="2"/>
  <c r="Q240" i="2"/>
  <c r="Q241" i="2"/>
  <c r="Q242" i="2"/>
  <c r="Q243" i="2"/>
  <c r="Q244" i="2"/>
  <c r="Q245" i="2"/>
  <c r="Q246" i="2"/>
  <c r="Q247" i="2"/>
  <c r="Q248" i="2"/>
  <c r="Q249" i="2"/>
  <c r="Q250" i="2"/>
  <c r="Q251" i="2"/>
  <c r="Q252" i="2"/>
  <c r="Q253" i="2"/>
  <c r="Q254" i="2"/>
  <c r="Q255" i="2"/>
  <c r="Q256" i="2"/>
  <c r="Q257" i="2"/>
  <c r="Q258" i="2"/>
  <c r="Q259" i="2"/>
  <c r="Q260" i="2"/>
  <c r="Q261" i="2"/>
  <c r="Q262" i="2"/>
  <c r="Q263" i="2"/>
  <c r="Q264" i="2"/>
  <c r="Q265" i="2"/>
  <c r="Q266" i="2"/>
  <c r="Q267" i="2"/>
  <c r="Q268" i="2"/>
  <c r="Q269" i="2"/>
  <c r="Q270" i="2"/>
  <c r="Q271" i="2"/>
  <c r="Q272" i="2"/>
  <c r="Q273" i="2"/>
  <c r="Q274" i="2"/>
  <c r="Q275" i="2"/>
  <c r="Q276" i="2"/>
  <c r="Q277" i="2"/>
  <c r="Q278" i="2"/>
  <c r="Q279" i="2"/>
  <c r="Q280" i="2"/>
  <c r="Q281" i="2"/>
  <c r="Q282" i="2"/>
  <c r="Q283" i="2"/>
  <c r="Q284" i="2"/>
  <c r="Q285" i="2"/>
  <c r="Q286" i="2"/>
  <c r="Q287" i="2"/>
  <c r="Q288" i="2"/>
  <c r="Q289" i="2"/>
  <c r="Q290" i="2"/>
  <c r="Q291" i="2"/>
  <c r="Q292" i="2"/>
  <c r="Q293" i="2"/>
  <c r="Q294" i="2"/>
  <c r="Q295" i="2"/>
  <c r="Q296" i="2"/>
  <c r="Q297" i="2"/>
  <c r="Q298" i="2"/>
  <c r="Q299" i="2"/>
  <c r="Q300" i="2"/>
  <c r="Q301" i="2"/>
  <c r="Q302" i="2"/>
  <c r="Q303" i="2"/>
  <c r="Q304" i="2"/>
  <c r="Q305" i="2"/>
  <c r="Q306" i="2"/>
  <c r="Q307" i="2"/>
  <c r="Q308" i="2"/>
  <c r="Q309" i="2"/>
  <c r="Q310" i="2"/>
  <c r="Q311" i="2"/>
  <c r="Q312" i="2"/>
  <c r="Q313" i="2"/>
  <c r="Q314" i="2"/>
  <c r="Q315" i="2"/>
  <c r="Q316" i="2"/>
  <c r="Q317" i="2"/>
  <c r="Q318" i="2"/>
  <c r="Q319" i="2"/>
  <c r="Q320" i="2"/>
  <c r="Q321" i="2"/>
  <c r="Q322" i="2"/>
  <c r="Q323" i="2"/>
  <c r="Q324" i="2"/>
  <c r="Q325" i="2"/>
  <c r="Q326" i="2"/>
  <c r="Q327" i="2"/>
  <c r="Q328" i="2"/>
  <c r="Q329" i="2"/>
  <c r="Q330" i="2"/>
  <c r="Q331" i="2"/>
  <c r="Q332" i="2"/>
  <c r="Q333" i="2"/>
  <c r="Q334" i="2"/>
  <c r="Q335" i="2"/>
  <c r="Q336" i="2"/>
  <c r="Q337" i="2"/>
  <c r="Q338" i="2"/>
  <c r="Q339" i="2"/>
  <c r="Q340" i="2"/>
  <c r="Q341" i="2"/>
  <c r="Q342" i="2"/>
  <c r="Q343" i="2"/>
  <c r="Q344" i="2"/>
  <c r="Q345" i="2"/>
  <c r="Q346" i="2"/>
  <c r="Q347" i="2"/>
  <c r="Q348" i="2"/>
  <c r="Q349" i="2"/>
  <c r="Q350" i="2"/>
  <c r="Q351" i="2"/>
  <c r="Q352" i="2"/>
  <c r="Q353" i="2"/>
  <c r="Q354" i="2"/>
  <c r="Q355" i="2"/>
  <c r="Q356" i="2"/>
  <c r="Q357" i="2"/>
  <c r="Q358" i="2"/>
  <c r="Q359" i="2"/>
  <c r="Q360" i="2"/>
  <c r="Q361" i="2"/>
  <c r="Q362" i="2"/>
  <c r="Q363" i="2"/>
  <c r="Q364" i="2"/>
  <c r="Q365" i="2"/>
  <c r="Q366" i="2"/>
  <c r="Q367" i="2"/>
  <c r="Q368" i="2"/>
  <c r="Q369" i="2"/>
  <c r="Q370" i="2"/>
  <c r="Q371" i="2"/>
  <c r="Q372" i="2"/>
  <c r="Q373" i="2"/>
  <c r="Q374" i="2"/>
  <c r="Q375" i="2"/>
  <c r="Q376" i="2"/>
  <c r="Q377" i="2"/>
  <c r="Q378" i="2"/>
  <c r="Q379" i="2"/>
  <c r="Q380" i="2"/>
  <c r="Q381" i="2"/>
  <c r="Q382" i="2"/>
  <c r="Q383" i="2"/>
  <c r="Q384" i="2"/>
  <c r="Q385" i="2"/>
  <c r="Q386" i="2"/>
  <c r="Q387" i="2"/>
  <c r="Q388" i="2"/>
  <c r="Q389" i="2"/>
  <c r="Q390" i="2"/>
  <c r="Q391" i="2"/>
  <c r="Q392" i="2"/>
  <c r="Q393" i="2"/>
  <c r="Q394" i="2"/>
  <c r="Q395" i="2"/>
  <c r="Q396" i="2"/>
  <c r="Q397" i="2"/>
  <c r="Q398" i="2"/>
  <c r="Q399" i="2"/>
  <c r="Q400" i="2"/>
  <c r="Q401" i="2"/>
  <c r="Q402" i="2"/>
  <c r="Q403" i="2"/>
  <c r="Q404" i="2"/>
  <c r="Q405" i="2"/>
  <c r="Q406" i="2"/>
  <c r="Q407" i="2"/>
  <c r="Q408" i="2"/>
  <c r="Q409" i="2"/>
  <c r="Q410" i="2"/>
  <c r="Q411" i="2"/>
  <c r="Q412" i="2"/>
  <c r="Q413" i="2"/>
  <c r="Q414" i="2"/>
  <c r="Q415" i="2"/>
  <c r="Q416" i="2"/>
  <c r="Q417" i="2"/>
  <c r="Q418" i="2"/>
  <c r="Q419" i="2"/>
  <c r="Q420" i="2"/>
  <c r="Q421" i="2"/>
  <c r="Q422" i="2"/>
  <c r="Q423" i="2"/>
  <c r="Q424" i="2"/>
  <c r="Q425" i="2"/>
  <c r="Q426" i="2"/>
  <c r="Q427" i="2"/>
  <c r="Q428" i="2"/>
  <c r="Q429" i="2"/>
  <c r="Q430" i="2"/>
  <c r="Q431" i="2"/>
  <c r="Q432" i="2"/>
  <c r="Q433" i="2"/>
  <c r="Q434" i="2"/>
  <c r="Q435" i="2"/>
  <c r="Q436" i="2"/>
  <c r="Q437" i="2"/>
  <c r="Q438" i="2"/>
  <c r="Q439" i="2"/>
  <c r="Q440" i="2"/>
  <c r="Q441" i="2"/>
  <c r="Q442" i="2"/>
  <c r="Q443" i="2"/>
  <c r="Q444" i="2"/>
  <c r="Q445" i="2"/>
  <c r="Q446" i="2"/>
  <c r="Q447" i="2"/>
  <c r="Q448" i="2"/>
  <c r="Q449" i="2"/>
  <c r="Q450" i="2"/>
  <c r="Q451" i="2"/>
  <c r="Q452" i="2"/>
  <c r="Q453" i="2"/>
  <c r="Q454" i="2"/>
  <c r="Q455" i="2"/>
  <c r="Q456" i="2"/>
  <c r="Q457" i="2"/>
  <c r="Q458" i="2"/>
  <c r="Q459" i="2"/>
  <c r="Q460" i="2"/>
  <c r="Q461" i="2"/>
  <c r="Q462" i="2"/>
  <c r="Q463" i="2"/>
  <c r="Q464" i="2"/>
  <c r="Q465" i="2"/>
  <c r="Q466" i="2"/>
  <c r="Q467" i="2"/>
  <c r="Q468" i="2"/>
  <c r="Q469" i="2"/>
  <c r="Q470" i="2"/>
  <c r="Q471" i="2"/>
  <c r="Q472" i="2"/>
  <c r="Q473" i="2"/>
  <c r="Q474" i="2"/>
  <c r="Q475" i="2"/>
  <c r="Q476" i="2"/>
  <c r="Q477" i="2"/>
  <c r="Q478" i="2"/>
  <c r="Q479" i="2"/>
  <c r="Q480" i="2"/>
  <c r="Q481" i="2"/>
  <c r="Q482" i="2"/>
  <c r="Q483" i="2"/>
  <c r="Q484" i="2"/>
  <c r="Q485" i="2"/>
  <c r="Q486" i="2"/>
  <c r="Q487" i="2"/>
  <c r="Q488" i="2"/>
  <c r="Q489" i="2"/>
  <c r="Q490" i="2"/>
  <c r="Q491" i="2"/>
  <c r="Q492" i="2"/>
  <c r="Q493" i="2"/>
  <c r="Q494" i="2"/>
  <c r="Q495" i="2"/>
  <c r="Q496" i="2"/>
  <c r="Q497" i="2"/>
  <c r="Q498" i="2"/>
  <c r="Q499" i="2"/>
  <c r="Q500" i="2"/>
  <c r="Q501" i="2"/>
  <c r="Q502" i="2"/>
  <c r="Q503" i="2"/>
  <c r="Q504" i="2"/>
  <c r="Q505" i="2"/>
  <c r="Q506" i="2"/>
  <c r="Q507" i="2"/>
  <c r="Q508" i="2"/>
  <c r="Q509" i="2"/>
  <c r="Q510" i="2"/>
  <c r="Q511" i="2"/>
  <c r="Q512" i="2"/>
  <c r="Q513" i="2"/>
  <c r="Q514" i="2"/>
  <c r="Q515" i="2"/>
  <c r="Q516" i="2"/>
  <c r="Q517" i="2"/>
  <c r="Q518" i="2"/>
  <c r="Q519" i="2"/>
  <c r="Q520" i="2"/>
  <c r="Q521" i="2"/>
  <c r="Q522" i="2"/>
  <c r="Q523" i="2"/>
  <c r="Q524" i="2"/>
  <c r="Q525" i="2"/>
  <c r="Q526" i="2"/>
  <c r="Q527" i="2"/>
  <c r="Q528" i="2"/>
  <c r="Q529" i="2"/>
  <c r="Q530" i="2"/>
  <c r="Q531" i="2"/>
  <c r="Q532" i="2"/>
  <c r="Q533" i="2"/>
  <c r="Q2" i="2"/>
  <c r="P3" i="2"/>
  <c r="P4" i="2"/>
  <c r="P5" i="2"/>
  <c r="P6" i="2"/>
  <c r="P7" i="2"/>
  <c r="P8" i="2"/>
  <c r="P9" i="2"/>
  <c r="P10" i="2"/>
  <c r="P11" i="2"/>
  <c r="P12" i="2"/>
  <c r="P13" i="2"/>
  <c r="P14" i="2"/>
  <c r="P15" i="2"/>
  <c r="P16" i="2"/>
  <c r="P17" i="2"/>
  <c r="P18" i="2"/>
  <c r="P19" i="2"/>
  <c r="P20" i="2"/>
  <c r="P21" i="2"/>
  <c r="P22" i="2"/>
  <c r="P23" i="2"/>
  <c r="P24" i="2"/>
  <c r="P25" i="2"/>
  <c r="P26" i="2"/>
  <c r="P27" i="2"/>
  <c r="P28" i="2"/>
  <c r="P29" i="2"/>
  <c r="P30" i="2"/>
  <c r="P31" i="2"/>
  <c r="P32" i="2"/>
  <c r="P33" i="2"/>
  <c r="P34" i="2"/>
  <c r="P35" i="2"/>
  <c r="P36" i="2"/>
  <c r="P37" i="2"/>
  <c r="P38" i="2"/>
  <c r="P39" i="2"/>
  <c r="P40" i="2"/>
  <c r="P41" i="2"/>
  <c r="P42" i="2"/>
  <c r="P43" i="2"/>
  <c r="P44" i="2"/>
  <c r="P45" i="2"/>
  <c r="P46" i="2"/>
  <c r="P47" i="2"/>
  <c r="P48" i="2"/>
  <c r="P49" i="2"/>
  <c r="P50" i="2"/>
  <c r="P51" i="2"/>
  <c r="P52" i="2"/>
  <c r="P53" i="2"/>
  <c r="P54" i="2"/>
  <c r="P55" i="2"/>
  <c r="P56" i="2"/>
  <c r="P57" i="2"/>
  <c r="P58" i="2"/>
  <c r="P59" i="2"/>
  <c r="P60" i="2"/>
  <c r="P61" i="2"/>
  <c r="P62" i="2"/>
  <c r="P63" i="2"/>
  <c r="P64" i="2"/>
  <c r="P65" i="2"/>
  <c r="P66" i="2"/>
  <c r="P67" i="2"/>
  <c r="P68" i="2"/>
  <c r="P69" i="2"/>
  <c r="P70" i="2"/>
  <c r="P71" i="2"/>
  <c r="P72" i="2"/>
  <c r="P73" i="2"/>
  <c r="P74" i="2"/>
  <c r="P75" i="2"/>
  <c r="P76" i="2"/>
  <c r="P77" i="2"/>
  <c r="P78" i="2"/>
  <c r="P79" i="2"/>
  <c r="P80" i="2"/>
  <c r="P81" i="2"/>
  <c r="P82" i="2"/>
  <c r="P83" i="2"/>
  <c r="P84" i="2"/>
  <c r="P85" i="2"/>
  <c r="P86" i="2"/>
  <c r="P87" i="2"/>
  <c r="P88" i="2"/>
  <c r="P89" i="2"/>
  <c r="P90" i="2"/>
  <c r="P91" i="2"/>
  <c r="P92" i="2"/>
  <c r="P93" i="2"/>
  <c r="P94" i="2"/>
  <c r="P95" i="2"/>
  <c r="P96" i="2"/>
  <c r="P97" i="2"/>
  <c r="P98" i="2"/>
  <c r="P99" i="2"/>
  <c r="P100" i="2"/>
  <c r="P101" i="2"/>
  <c r="P102" i="2"/>
  <c r="P103" i="2"/>
  <c r="P104" i="2"/>
  <c r="P105" i="2"/>
  <c r="P106" i="2"/>
  <c r="P107" i="2"/>
  <c r="P108" i="2"/>
  <c r="P109" i="2"/>
  <c r="P110" i="2"/>
  <c r="P111" i="2"/>
  <c r="P112" i="2"/>
  <c r="P113" i="2"/>
  <c r="P114" i="2"/>
  <c r="P115" i="2"/>
  <c r="P116" i="2"/>
  <c r="P117" i="2"/>
  <c r="P118" i="2"/>
  <c r="P119" i="2"/>
  <c r="P120" i="2"/>
  <c r="P121" i="2"/>
  <c r="P122" i="2"/>
  <c r="P123" i="2"/>
  <c r="P124" i="2"/>
  <c r="P125" i="2"/>
  <c r="P126" i="2"/>
  <c r="P127" i="2"/>
  <c r="P128" i="2"/>
  <c r="P129" i="2"/>
  <c r="P130" i="2"/>
  <c r="P131" i="2"/>
  <c r="P132" i="2"/>
  <c r="P133" i="2"/>
  <c r="P134" i="2"/>
  <c r="P135" i="2"/>
  <c r="P136" i="2"/>
  <c r="P137" i="2"/>
  <c r="P138" i="2"/>
  <c r="P139" i="2"/>
  <c r="P140" i="2"/>
  <c r="P141" i="2"/>
  <c r="P142" i="2"/>
  <c r="P143" i="2"/>
  <c r="P144" i="2"/>
  <c r="P145" i="2"/>
  <c r="P146" i="2"/>
  <c r="P147" i="2"/>
  <c r="P148" i="2"/>
  <c r="P149" i="2"/>
  <c r="P150" i="2"/>
  <c r="P151" i="2"/>
  <c r="P152" i="2"/>
  <c r="P153" i="2"/>
  <c r="P154" i="2"/>
  <c r="P155" i="2"/>
  <c r="P156" i="2"/>
  <c r="P157" i="2"/>
  <c r="P158" i="2"/>
  <c r="P159" i="2"/>
  <c r="P160" i="2"/>
  <c r="P161" i="2"/>
  <c r="P162" i="2"/>
  <c r="P163" i="2"/>
  <c r="P164" i="2"/>
  <c r="P165" i="2"/>
  <c r="P166" i="2"/>
  <c r="P167" i="2"/>
  <c r="P168" i="2"/>
  <c r="P169" i="2"/>
  <c r="P170" i="2"/>
  <c r="P171" i="2"/>
  <c r="P172" i="2"/>
  <c r="P173" i="2"/>
  <c r="P174" i="2"/>
  <c r="P175" i="2"/>
  <c r="P176" i="2"/>
  <c r="P177" i="2"/>
  <c r="P178" i="2"/>
  <c r="P179" i="2"/>
  <c r="P180" i="2"/>
  <c r="P181" i="2"/>
  <c r="P182" i="2"/>
  <c r="P183" i="2"/>
  <c r="P184" i="2"/>
  <c r="P185" i="2"/>
  <c r="P186" i="2"/>
  <c r="P187" i="2"/>
  <c r="P188" i="2"/>
  <c r="P189" i="2"/>
  <c r="P190" i="2"/>
  <c r="P191" i="2"/>
  <c r="P192" i="2"/>
  <c r="P193" i="2"/>
  <c r="P194" i="2"/>
  <c r="P195" i="2"/>
  <c r="P196" i="2"/>
  <c r="P197" i="2"/>
  <c r="P198" i="2"/>
  <c r="P199" i="2"/>
  <c r="P200" i="2"/>
  <c r="P201" i="2"/>
  <c r="P202" i="2"/>
  <c r="P203" i="2"/>
  <c r="P204" i="2"/>
  <c r="P205" i="2"/>
  <c r="P206" i="2"/>
  <c r="P207" i="2"/>
  <c r="P208" i="2"/>
  <c r="P209" i="2"/>
  <c r="P210" i="2"/>
  <c r="P211" i="2"/>
  <c r="P212" i="2"/>
  <c r="P213" i="2"/>
  <c r="P214" i="2"/>
  <c r="P215" i="2"/>
  <c r="P216" i="2"/>
  <c r="P217" i="2"/>
  <c r="P218" i="2"/>
  <c r="P219" i="2"/>
  <c r="P220" i="2"/>
  <c r="P221" i="2"/>
  <c r="P222" i="2"/>
  <c r="P223" i="2"/>
  <c r="P224" i="2"/>
  <c r="P225" i="2"/>
  <c r="P226" i="2"/>
  <c r="P227" i="2"/>
  <c r="P228" i="2"/>
  <c r="P229" i="2"/>
  <c r="P230" i="2"/>
  <c r="P231" i="2"/>
  <c r="P232" i="2"/>
  <c r="P233" i="2"/>
  <c r="P234" i="2"/>
  <c r="P235" i="2"/>
  <c r="P236" i="2"/>
  <c r="P237" i="2"/>
  <c r="P238" i="2"/>
  <c r="P239" i="2"/>
  <c r="P240" i="2"/>
  <c r="P241" i="2"/>
  <c r="P242" i="2"/>
  <c r="P243" i="2"/>
  <c r="P244" i="2"/>
  <c r="P245" i="2"/>
  <c r="P246" i="2"/>
  <c r="P247" i="2"/>
  <c r="P248" i="2"/>
  <c r="P249" i="2"/>
  <c r="P250" i="2"/>
  <c r="P251" i="2"/>
  <c r="P252" i="2"/>
  <c r="P253" i="2"/>
  <c r="P254" i="2"/>
  <c r="P255" i="2"/>
  <c r="P256" i="2"/>
  <c r="P257" i="2"/>
  <c r="P258" i="2"/>
  <c r="P259" i="2"/>
  <c r="P260" i="2"/>
  <c r="P261" i="2"/>
  <c r="P262" i="2"/>
  <c r="P263" i="2"/>
  <c r="P264" i="2"/>
  <c r="P265" i="2"/>
  <c r="P266" i="2"/>
  <c r="P267" i="2"/>
  <c r="P268" i="2"/>
  <c r="P269" i="2"/>
  <c r="P270" i="2"/>
  <c r="P271" i="2"/>
  <c r="P272" i="2"/>
  <c r="P273" i="2"/>
  <c r="P274" i="2"/>
  <c r="P275" i="2"/>
  <c r="P276" i="2"/>
  <c r="P277" i="2"/>
  <c r="P278" i="2"/>
  <c r="P279" i="2"/>
  <c r="P280" i="2"/>
  <c r="P281" i="2"/>
  <c r="P282" i="2"/>
  <c r="P283" i="2"/>
  <c r="P284" i="2"/>
  <c r="P285" i="2"/>
  <c r="P286" i="2"/>
  <c r="P287" i="2"/>
  <c r="P288" i="2"/>
  <c r="P289" i="2"/>
  <c r="P290" i="2"/>
  <c r="P291" i="2"/>
  <c r="P292" i="2"/>
  <c r="P293" i="2"/>
  <c r="P294" i="2"/>
  <c r="P295" i="2"/>
  <c r="P296" i="2"/>
  <c r="P297" i="2"/>
  <c r="P298" i="2"/>
  <c r="P299" i="2"/>
  <c r="P300" i="2"/>
  <c r="P301" i="2"/>
  <c r="P302" i="2"/>
  <c r="P303" i="2"/>
  <c r="P304" i="2"/>
  <c r="P305" i="2"/>
  <c r="P306" i="2"/>
  <c r="P307" i="2"/>
  <c r="P308" i="2"/>
  <c r="P309" i="2"/>
  <c r="P310" i="2"/>
  <c r="P311" i="2"/>
  <c r="P312" i="2"/>
  <c r="P313" i="2"/>
  <c r="P314" i="2"/>
  <c r="P315" i="2"/>
  <c r="P316" i="2"/>
  <c r="P317" i="2"/>
  <c r="P318" i="2"/>
  <c r="P319" i="2"/>
  <c r="P320" i="2"/>
  <c r="P321" i="2"/>
  <c r="P322" i="2"/>
  <c r="P323" i="2"/>
  <c r="P324" i="2"/>
  <c r="P325" i="2"/>
  <c r="P326" i="2"/>
  <c r="P327" i="2"/>
  <c r="P328" i="2"/>
  <c r="P329" i="2"/>
  <c r="P330" i="2"/>
  <c r="P331" i="2"/>
  <c r="P332" i="2"/>
  <c r="P333" i="2"/>
  <c r="P334" i="2"/>
  <c r="P335" i="2"/>
  <c r="P336" i="2"/>
  <c r="P337" i="2"/>
  <c r="P338" i="2"/>
  <c r="P339" i="2"/>
  <c r="P340" i="2"/>
  <c r="P341" i="2"/>
  <c r="P342" i="2"/>
  <c r="P343" i="2"/>
  <c r="P344" i="2"/>
  <c r="P345" i="2"/>
  <c r="P346" i="2"/>
  <c r="P347" i="2"/>
  <c r="P348" i="2"/>
  <c r="P349" i="2"/>
  <c r="P350" i="2"/>
  <c r="P351" i="2"/>
  <c r="P352" i="2"/>
  <c r="P353" i="2"/>
  <c r="P354" i="2"/>
  <c r="P355" i="2"/>
  <c r="P356" i="2"/>
  <c r="P357" i="2"/>
  <c r="P358" i="2"/>
  <c r="P359" i="2"/>
  <c r="P360" i="2"/>
  <c r="P361" i="2"/>
  <c r="P362" i="2"/>
  <c r="P363" i="2"/>
  <c r="P364" i="2"/>
  <c r="P365" i="2"/>
  <c r="P366" i="2"/>
  <c r="P367" i="2"/>
  <c r="P368" i="2"/>
  <c r="P369" i="2"/>
  <c r="P370" i="2"/>
  <c r="P371" i="2"/>
  <c r="P372" i="2"/>
  <c r="P373" i="2"/>
  <c r="P374" i="2"/>
  <c r="P375" i="2"/>
  <c r="P376" i="2"/>
  <c r="P377" i="2"/>
  <c r="P378" i="2"/>
  <c r="P379" i="2"/>
  <c r="P380" i="2"/>
  <c r="P381" i="2"/>
  <c r="P382" i="2"/>
  <c r="P383" i="2"/>
  <c r="P384" i="2"/>
  <c r="P385" i="2"/>
  <c r="P386" i="2"/>
  <c r="P387" i="2"/>
  <c r="P388" i="2"/>
  <c r="P389" i="2"/>
  <c r="P390" i="2"/>
  <c r="P391" i="2"/>
  <c r="P392" i="2"/>
  <c r="P393" i="2"/>
  <c r="P394" i="2"/>
  <c r="P395" i="2"/>
  <c r="P396" i="2"/>
  <c r="P397" i="2"/>
  <c r="P398" i="2"/>
  <c r="P399" i="2"/>
  <c r="P400" i="2"/>
  <c r="P401" i="2"/>
  <c r="P402" i="2"/>
  <c r="P403" i="2"/>
  <c r="P404" i="2"/>
  <c r="P405" i="2"/>
  <c r="P406" i="2"/>
  <c r="P407" i="2"/>
  <c r="P408" i="2"/>
  <c r="P409" i="2"/>
  <c r="P410" i="2"/>
  <c r="P411" i="2"/>
  <c r="P412" i="2"/>
  <c r="P413" i="2"/>
  <c r="P414" i="2"/>
  <c r="P415" i="2"/>
  <c r="P416" i="2"/>
  <c r="P417" i="2"/>
  <c r="P418" i="2"/>
  <c r="P419" i="2"/>
  <c r="P420" i="2"/>
  <c r="P421" i="2"/>
  <c r="P422" i="2"/>
  <c r="P423" i="2"/>
  <c r="P424" i="2"/>
  <c r="P425" i="2"/>
  <c r="P426" i="2"/>
  <c r="P427" i="2"/>
  <c r="P428" i="2"/>
  <c r="P429" i="2"/>
  <c r="P430" i="2"/>
  <c r="P431" i="2"/>
  <c r="P432" i="2"/>
  <c r="P433" i="2"/>
  <c r="P434" i="2"/>
  <c r="P435" i="2"/>
  <c r="P436" i="2"/>
  <c r="P437" i="2"/>
  <c r="P438" i="2"/>
  <c r="P439" i="2"/>
  <c r="P440" i="2"/>
  <c r="P441" i="2"/>
  <c r="P442" i="2"/>
  <c r="P443" i="2"/>
  <c r="P444" i="2"/>
  <c r="P445" i="2"/>
  <c r="P446" i="2"/>
  <c r="P447" i="2"/>
  <c r="P448" i="2"/>
  <c r="P449" i="2"/>
  <c r="P450" i="2"/>
  <c r="P451" i="2"/>
  <c r="P452" i="2"/>
  <c r="P453" i="2"/>
  <c r="P454" i="2"/>
  <c r="P455" i="2"/>
  <c r="P456" i="2"/>
  <c r="P457" i="2"/>
  <c r="P458" i="2"/>
  <c r="P459" i="2"/>
  <c r="P460" i="2"/>
  <c r="P461" i="2"/>
  <c r="P462" i="2"/>
  <c r="P463" i="2"/>
  <c r="P464" i="2"/>
  <c r="P465" i="2"/>
  <c r="P466" i="2"/>
  <c r="P467" i="2"/>
  <c r="P468" i="2"/>
  <c r="P469" i="2"/>
  <c r="P470" i="2"/>
  <c r="P471" i="2"/>
  <c r="P472" i="2"/>
  <c r="P473" i="2"/>
  <c r="P474" i="2"/>
  <c r="P475" i="2"/>
  <c r="P476" i="2"/>
  <c r="P477" i="2"/>
  <c r="P478" i="2"/>
  <c r="P479" i="2"/>
  <c r="P480" i="2"/>
  <c r="P481" i="2"/>
  <c r="P482" i="2"/>
  <c r="P483" i="2"/>
  <c r="P484" i="2"/>
  <c r="P485" i="2"/>
  <c r="P486" i="2"/>
  <c r="P487" i="2"/>
  <c r="P488" i="2"/>
  <c r="P489" i="2"/>
  <c r="P490" i="2"/>
  <c r="P491" i="2"/>
  <c r="P492" i="2"/>
  <c r="P493" i="2"/>
  <c r="P494" i="2"/>
  <c r="P495" i="2"/>
  <c r="P496" i="2"/>
  <c r="P497" i="2"/>
  <c r="P498" i="2"/>
  <c r="P499" i="2"/>
  <c r="P500" i="2"/>
  <c r="P501" i="2"/>
  <c r="P502" i="2"/>
  <c r="P503" i="2"/>
  <c r="P504" i="2"/>
  <c r="P505" i="2"/>
  <c r="P506" i="2"/>
  <c r="P507" i="2"/>
  <c r="P508" i="2"/>
  <c r="P509" i="2"/>
  <c r="P510" i="2"/>
  <c r="P511" i="2"/>
  <c r="P512" i="2"/>
  <c r="P513" i="2"/>
  <c r="P514" i="2"/>
  <c r="P515" i="2"/>
  <c r="P516" i="2"/>
  <c r="P517" i="2"/>
  <c r="P518" i="2"/>
  <c r="P519" i="2"/>
  <c r="P520" i="2"/>
  <c r="P521" i="2"/>
  <c r="P522" i="2"/>
  <c r="P523" i="2"/>
  <c r="P524" i="2"/>
  <c r="P525" i="2"/>
  <c r="P526" i="2"/>
  <c r="P527" i="2"/>
  <c r="P528" i="2"/>
  <c r="P529" i="2"/>
  <c r="P530" i="2"/>
  <c r="P531" i="2"/>
  <c r="P532" i="2"/>
  <c r="P533" i="2"/>
  <c r="P2" i="2"/>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2" i="2"/>
  <c r="K3" i="2"/>
  <c r="K4" i="2"/>
  <c r="K5" i="2"/>
  <c r="K6" i="2"/>
  <c r="K7" i="2"/>
  <c r="K8" i="2"/>
  <c r="K9" i="2"/>
  <c r="K10" i="2"/>
  <c r="K11" i="2"/>
  <c r="K12" i="2"/>
  <c r="K13" i="2"/>
  <c r="K14" i="2"/>
  <c r="K15" i="2"/>
  <c r="K16" i="2"/>
  <c r="K17" i="2"/>
  <c r="K18" i="2"/>
  <c r="K19" i="2"/>
  <c r="K20" i="2"/>
  <c r="K21" i="2"/>
  <c r="K22" i="2"/>
  <c r="K23" i="2"/>
  <c r="K24" i="2"/>
  <c r="K25" i="2"/>
  <c r="K26" i="2"/>
  <c r="K27" i="2"/>
  <c r="K28" i="2"/>
  <c r="K29" i="2"/>
  <c r="K30" i="2"/>
  <c r="K31" i="2"/>
  <c r="K32" i="2"/>
  <c r="K33" i="2"/>
  <c r="K34" i="2"/>
  <c r="K35" i="2"/>
  <c r="K36" i="2"/>
  <c r="K37" i="2"/>
  <c r="K38" i="2"/>
  <c r="K39" i="2"/>
  <c r="K40" i="2"/>
  <c r="K41" i="2"/>
  <c r="K42" i="2"/>
  <c r="K43" i="2"/>
  <c r="K44" i="2"/>
  <c r="K45" i="2"/>
  <c r="K46" i="2"/>
  <c r="K47" i="2"/>
  <c r="K48" i="2"/>
  <c r="K49" i="2"/>
  <c r="K50" i="2"/>
  <c r="K51" i="2"/>
  <c r="K52" i="2"/>
  <c r="K53" i="2"/>
  <c r="K54" i="2"/>
  <c r="K55" i="2"/>
  <c r="K56" i="2"/>
  <c r="K57" i="2"/>
  <c r="K58" i="2"/>
  <c r="K59" i="2"/>
  <c r="K60" i="2"/>
  <c r="K61" i="2"/>
  <c r="K62" i="2"/>
  <c r="K63" i="2"/>
  <c r="K64" i="2"/>
  <c r="K65" i="2"/>
  <c r="K66" i="2"/>
  <c r="K67" i="2"/>
  <c r="K68" i="2"/>
  <c r="K69" i="2"/>
  <c r="K70" i="2"/>
  <c r="K71" i="2"/>
  <c r="K72" i="2"/>
  <c r="K73" i="2"/>
  <c r="K74" i="2"/>
  <c r="K75" i="2"/>
  <c r="K76" i="2"/>
  <c r="K77" i="2"/>
  <c r="K78" i="2"/>
  <c r="K79" i="2"/>
  <c r="K80" i="2"/>
  <c r="K81" i="2"/>
  <c r="K82" i="2"/>
  <c r="K83" i="2"/>
  <c r="K84" i="2"/>
  <c r="K85" i="2"/>
  <c r="K86" i="2"/>
  <c r="K87" i="2"/>
  <c r="K88" i="2"/>
  <c r="K89" i="2"/>
  <c r="K90" i="2"/>
  <c r="K91" i="2"/>
  <c r="K92" i="2"/>
  <c r="K93" i="2"/>
  <c r="K94" i="2"/>
  <c r="K95" i="2"/>
  <c r="K96" i="2"/>
  <c r="K97" i="2"/>
  <c r="K98" i="2"/>
  <c r="K99" i="2"/>
  <c r="K100" i="2"/>
  <c r="K101" i="2"/>
  <c r="K102" i="2"/>
  <c r="K103" i="2"/>
  <c r="K104" i="2"/>
  <c r="K105" i="2"/>
  <c r="K106" i="2"/>
  <c r="K107" i="2"/>
  <c r="K108" i="2"/>
  <c r="K109" i="2"/>
  <c r="K110" i="2"/>
  <c r="K111" i="2"/>
  <c r="K112" i="2"/>
  <c r="K113" i="2"/>
  <c r="K114" i="2"/>
  <c r="K115" i="2"/>
  <c r="K116" i="2"/>
  <c r="K117" i="2"/>
  <c r="K118" i="2"/>
  <c r="K119" i="2"/>
  <c r="K120" i="2"/>
  <c r="K121" i="2"/>
  <c r="K122" i="2"/>
  <c r="K123" i="2"/>
  <c r="K124" i="2"/>
  <c r="K125" i="2"/>
  <c r="K126" i="2"/>
  <c r="K127" i="2"/>
  <c r="K128" i="2"/>
  <c r="K129" i="2"/>
  <c r="K130" i="2"/>
  <c r="K131" i="2"/>
  <c r="K132" i="2"/>
  <c r="K133" i="2"/>
  <c r="K134" i="2"/>
  <c r="K135" i="2"/>
  <c r="K136" i="2"/>
  <c r="K137" i="2"/>
  <c r="K138" i="2"/>
  <c r="K139" i="2"/>
  <c r="K140" i="2"/>
  <c r="K141" i="2"/>
  <c r="K142" i="2"/>
  <c r="K143" i="2"/>
  <c r="K144" i="2"/>
  <c r="K145" i="2"/>
  <c r="K146" i="2"/>
  <c r="K147" i="2"/>
  <c r="K148" i="2"/>
  <c r="K149" i="2"/>
  <c r="K150" i="2"/>
  <c r="K151" i="2"/>
  <c r="K152" i="2"/>
  <c r="K153" i="2"/>
  <c r="K154" i="2"/>
  <c r="K155" i="2"/>
  <c r="K156" i="2"/>
  <c r="K157" i="2"/>
  <c r="K158" i="2"/>
  <c r="K159" i="2"/>
  <c r="K160" i="2"/>
  <c r="K161" i="2"/>
  <c r="K162" i="2"/>
  <c r="K163" i="2"/>
  <c r="K164" i="2"/>
  <c r="K165" i="2"/>
  <c r="K166" i="2"/>
  <c r="K167" i="2"/>
  <c r="K168" i="2"/>
  <c r="K169" i="2"/>
  <c r="K170" i="2"/>
  <c r="K171" i="2"/>
  <c r="K172" i="2"/>
  <c r="K173" i="2"/>
  <c r="K174" i="2"/>
  <c r="K175" i="2"/>
  <c r="K176" i="2"/>
  <c r="K177" i="2"/>
  <c r="K178" i="2"/>
  <c r="K179" i="2"/>
  <c r="K180" i="2"/>
  <c r="K181" i="2"/>
  <c r="K182" i="2"/>
  <c r="K183" i="2"/>
  <c r="K184" i="2"/>
  <c r="K185" i="2"/>
  <c r="K186" i="2"/>
  <c r="K187" i="2"/>
  <c r="K188" i="2"/>
  <c r="K189" i="2"/>
  <c r="K190" i="2"/>
  <c r="K191" i="2"/>
  <c r="K192" i="2"/>
  <c r="K193" i="2"/>
  <c r="K194" i="2"/>
  <c r="K195" i="2"/>
  <c r="K196" i="2"/>
  <c r="K197" i="2"/>
  <c r="K198" i="2"/>
  <c r="K199" i="2"/>
  <c r="K200" i="2"/>
  <c r="K201" i="2"/>
  <c r="K202" i="2"/>
  <c r="K203" i="2"/>
  <c r="K204" i="2"/>
  <c r="K205" i="2"/>
  <c r="K206" i="2"/>
  <c r="K207" i="2"/>
  <c r="K208" i="2"/>
  <c r="K209" i="2"/>
  <c r="K210" i="2"/>
  <c r="K211" i="2"/>
  <c r="K212" i="2"/>
  <c r="K213" i="2"/>
  <c r="K214" i="2"/>
  <c r="K215" i="2"/>
  <c r="K216" i="2"/>
  <c r="K217" i="2"/>
  <c r="K218" i="2"/>
  <c r="K219" i="2"/>
  <c r="K220" i="2"/>
  <c r="K221" i="2"/>
  <c r="K222" i="2"/>
  <c r="K223" i="2"/>
  <c r="K224" i="2"/>
  <c r="K225" i="2"/>
  <c r="K226" i="2"/>
  <c r="K227" i="2"/>
  <c r="K228" i="2"/>
  <c r="K229" i="2"/>
  <c r="K230" i="2"/>
  <c r="K231" i="2"/>
  <c r="K232" i="2"/>
  <c r="K233" i="2"/>
  <c r="K234" i="2"/>
  <c r="K235" i="2"/>
  <c r="K236" i="2"/>
  <c r="K237" i="2"/>
  <c r="K238" i="2"/>
  <c r="K239" i="2"/>
  <c r="K240" i="2"/>
  <c r="K241" i="2"/>
  <c r="K242" i="2"/>
  <c r="K243" i="2"/>
  <c r="K244" i="2"/>
  <c r="K245" i="2"/>
  <c r="K246" i="2"/>
  <c r="K247" i="2"/>
  <c r="K248" i="2"/>
  <c r="K249" i="2"/>
  <c r="K250" i="2"/>
  <c r="K251" i="2"/>
  <c r="K252" i="2"/>
  <c r="K253" i="2"/>
  <c r="K254" i="2"/>
  <c r="K255" i="2"/>
  <c r="K256" i="2"/>
  <c r="K257" i="2"/>
  <c r="K258" i="2"/>
  <c r="K259" i="2"/>
  <c r="K260" i="2"/>
  <c r="K261" i="2"/>
  <c r="K262" i="2"/>
  <c r="K263" i="2"/>
  <c r="K264" i="2"/>
  <c r="K265" i="2"/>
  <c r="K266" i="2"/>
  <c r="K267" i="2"/>
  <c r="K268" i="2"/>
  <c r="K269" i="2"/>
  <c r="K270" i="2"/>
  <c r="K271" i="2"/>
  <c r="K272" i="2"/>
  <c r="K273" i="2"/>
  <c r="K274" i="2"/>
  <c r="K275" i="2"/>
  <c r="K276" i="2"/>
  <c r="K277" i="2"/>
  <c r="K278" i="2"/>
  <c r="K279" i="2"/>
  <c r="K280" i="2"/>
  <c r="K281" i="2"/>
  <c r="K282" i="2"/>
  <c r="K283" i="2"/>
  <c r="K284" i="2"/>
  <c r="K285" i="2"/>
  <c r="K286" i="2"/>
  <c r="K287" i="2"/>
  <c r="K288" i="2"/>
  <c r="K289" i="2"/>
  <c r="K290" i="2"/>
  <c r="K291" i="2"/>
  <c r="K292" i="2"/>
  <c r="K293" i="2"/>
  <c r="K294" i="2"/>
  <c r="K295" i="2"/>
  <c r="K296" i="2"/>
  <c r="K297" i="2"/>
  <c r="K298" i="2"/>
  <c r="K299" i="2"/>
  <c r="K300" i="2"/>
  <c r="K301" i="2"/>
  <c r="K302" i="2"/>
  <c r="K303" i="2"/>
  <c r="K304" i="2"/>
  <c r="K305" i="2"/>
  <c r="K306" i="2"/>
  <c r="K307" i="2"/>
  <c r="K308" i="2"/>
  <c r="K309" i="2"/>
  <c r="K310" i="2"/>
  <c r="K311" i="2"/>
  <c r="K312" i="2"/>
  <c r="K313" i="2"/>
  <c r="K314" i="2"/>
  <c r="K315" i="2"/>
  <c r="K316" i="2"/>
  <c r="K317" i="2"/>
  <c r="K318" i="2"/>
  <c r="K319" i="2"/>
  <c r="K320" i="2"/>
  <c r="K321" i="2"/>
  <c r="K322" i="2"/>
  <c r="K323" i="2"/>
  <c r="K324" i="2"/>
  <c r="K325" i="2"/>
  <c r="K326" i="2"/>
  <c r="K327" i="2"/>
  <c r="K328" i="2"/>
  <c r="K329" i="2"/>
  <c r="K330" i="2"/>
  <c r="K331" i="2"/>
  <c r="K332" i="2"/>
  <c r="K333" i="2"/>
  <c r="K334" i="2"/>
  <c r="K335" i="2"/>
  <c r="K336" i="2"/>
  <c r="K337" i="2"/>
  <c r="K338" i="2"/>
  <c r="K339" i="2"/>
  <c r="K340" i="2"/>
  <c r="K341" i="2"/>
  <c r="K342" i="2"/>
  <c r="K343" i="2"/>
  <c r="K344" i="2"/>
  <c r="K345" i="2"/>
  <c r="K346" i="2"/>
  <c r="K347" i="2"/>
  <c r="K348" i="2"/>
  <c r="K349" i="2"/>
  <c r="K350" i="2"/>
  <c r="K351" i="2"/>
  <c r="K352" i="2"/>
  <c r="K353" i="2"/>
  <c r="K354" i="2"/>
  <c r="K355" i="2"/>
  <c r="K356" i="2"/>
  <c r="K357" i="2"/>
  <c r="K358" i="2"/>
  <c r="K359" i="2"/>
  <c r="K360" i="2"/>
  <c r="K361" i="2"/>
  <c r="K362" i="2"/>
  <c r="K363" i="2"/>
  <c r="K364" i="2"/>
  <c r="K365" i="2"/>
  <c r="K366" i="2"/>
  <c r="K367" i="2"/>
  <c r="K368" i="2"/>
  <c r="K369" i="2"/>
  <c r="K370" i="2"/>
  <c r="K371" i="2"/>
  <c r="K372" i="2"/>
  <c r="K373" i="2"/>
  <c r="K374" i="2"/>
  <c r="K375" i="2"/>
  <c r="K376" i="2"/>
  <c r="K377" i="2"/>
  <c r="K378" i="2"/>
  <c r="K379" i="2"/>
  <c r="K380" i="2"/>
  <c r="K381" i="2"/>
  <c r="K382" i="2"/>
  <c r="K383" i="2"/>
  <c r="K384" i="2"/>
  <c r="K385" i="2"/>
  <c r="K386" i="2"/>
  <c r="K387" i="2"/>
  <c r="K388" i="2"/>
  <c r="K389" i="2"/>
  <c r="K390" i="2"/>
  <c r="K391" i="2"/>
  <c r="K392" i="2"/>
  <c r="K393" i="2"/>
  <c r="K394" i="2"/>
  <c r="K395" i="2"/>
  <c r="K396" i="2"/>
  <c r="K397" i="2"/>
  <c r="K398" i="2"/>
  <c r="K399" i="2"/>
  <c r="K400" i="2"/>
  <c r="K401" i="2"/>
  <c r="K402" i="2"/>
  <c r="K403" i="2"/>
  <c r="K404" i="2"/>
  <c r="K405" i="2"/>
  <c r="K406" i="2"/>
  <c r="K407" i="2"/>
  <c r="K408" i="2"/>
  <c r="K409" i="2"/>
  <c r="K410" i="2"/>
  <c r="K411" i="2"/>
  <c r="K412" i="2"/>
  <c r="K413" i="2"/>
  <c r="K414" i="2"/>
  <c r="K415" i="2"/>
  <c r="K416" i="2"/>
  <c r="K417" i="2"/>
  <c r="K418" i="2"/>
  <c r="K419" i="2"/>
  <c r="K420" i="2"/>
  <c r="K421" i="2"/>
  <c r="K422" i="2"/>
  <c r="K423" i="2"/>
  <c r="K424" i="2"/>
  <c r="K425" i="2"/>
  <c r="K426" i="2"/>
  <c r="K427" i="2"/>
  <c r="K428" i="2"/>
  <c r="K429" i="2"/>
  <c r="K430" i="2"/>
  <c r="K431" i="2"/>
  <c r="K432" i="2"/>
  <c r="K433" i="2"/>
  <c r="K434" i="2"/>
  <c r="K435" i="2"/>
  <c r="K436" i="2"/>
  <c r="K437" i="2"/>
  <c r="K438" i="2"/>
  <c r="K439" i="2"/>
  <c r="K440" i="2"/>
  <c r="K441" i="2"/>
  <c r="K442" i="2"/>
  <c r="K443" i="2"/>
  <c r="K444" i="2"/>
  <c r="K445" i="2"/>
  <c r="K446" i="2"/>
  <c r="K447" i="2"/>
  <c r="K448" i="2"/>
  <c r="K449" i="2"/>
  <c r="K450" i="2"/>
  <c r="K451" i="2"/>
  <c r="K452" i="2"/>
  <c r="K453" i="2"/>
  <c r="K454" i="2"/>
  <c r="K455" i="2"/>
  <c r="K456" i="2"/>
  <c r="K457" i="2"/>
  <c r="K458" i="2"/>
  <c r="K459" i="2"/>
  <c r="K460" i="2"/>
  <c r="K461" i="2"/>
  <c r="K462" i="2"/>
  <c r="K463" i="2"/>
  <c r="K464" i="2"/>
  <c r="K465" i="2"/>
  <c r="K466" i="2"/>
  <c r="K467" i="2"/>
  <c r="K468" i="2"/>
  <c r="K469" i="2"/>
  <c r="K470" i="2"/>
  <c r="K471" i="2"/>
  <c r="K472" i="2"/>
  <c r="K473" i="2"/>
  <c r="K474" i="2"/>
  <c r="K475" i="2"/>
  <c r="K476" i="2"/>
  <c r="K477" i="2"/>
  <c r="K478" i="2"/>
  <c r="K479" i="2"/>
  <c r="K480" i="2"/>
  <c r="K481" i="2"/>
  <c r="K482" i="2"/>
  <c r="K483" i="2"/>
  <c r="K484" i="2"/>
  <c r="K485" i="2"/>
  <c r="K486" i="2"/>
  <c r="K487" i="2"/>
  <c r="K488" i="2"/>
  <c r="K489" i="2"/>
  <c r="K490" i="2"/>
  <c r="K491" i="2"/>
  <c r="K492" i="2"/>
  <c r="K493" i="2"/>
  <c r="K494" i="2"/>
  <c r="K495" i="2"/>
  <c r="K496" i="2"/>
  <c r="K497" i="2"/>
  <c r="K498" i="2"/>
  <c r="K499" i="2"/>
  <c r="K500" i="2"/>
  <c r="K501" i="2"/>
  <c r="K502" i="2"/>
  <c r="K503" i="2"/>
  <c r="K504" i="2"/>
  <c r="K505" i="2"/>
  <c r="K506" i="2"/>
  <c r="K507" i="2"/>
  <c r="K508" i="2"/>
  <c r="K509" i="2"/>
  <c r="K510" i="2"/>
  <c r="K511" i="2"/>
  <c r="K512" i="2"/>
  <c r="K513" i="2"/>
  <c r="K514" i="2"/>
  <c r="K515" i="2"/>
  <c r="K516" i="2"/>
  <c r="K517" i="2"/>
  <c r="K518" i="2"/>
  <c r="K519" i="2"/>
  <c r="K520" i="2"/>
  <c r="K521" i="2"/>
  <c r="K522" i="2"/>
  <c r="K523" i="2"/>
  <c r="K524" i="2"/>
  <c r="K525" i="2"/>
  <c r="K526" i="2"/>
  <c r="K527" i="2"/>
  <c r="K528" i="2"/>
  <c r="K529" i="2"/>
  <c r="K530" i="2"/>
  <c r="K531" i="2"/>
  <c r="K532" i="2"/>
  <c r="K533" i="2"/>
  <c r="K2" i="2"/>
  <c r="E2" i="2"/>
  <c r="E3" i="2"/>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123" i="2"/>
  <c r="E124" i="2"/>
  <c r="E125" i="2"/>
  <c r="E126" i="2"/>
  <c r="E127" i="2"/>
  <c r="E128" i="2"/>
  <c r="E129" i="2"/>
  <c r="E130" i="2"/>
  <c r="E131" i="2"/>
  <c r="E132" i="2"/>
  <c r="E133" i="2"/>
  <c r="E134" i="2"/>
  <c r="E135" i="2"/>
  <c r="E136" i="2"/>
  <c r="E137" i="2"/>
  <c r="E138" i="2"/>
  <c r="E139" i="2"/>
  <c r="E140" i="2"/>
  <c r="E141" i="2"/>
  <c r="E142" i="2"/>
  <c r="E143" i="2"/>
  <c r="E144" i="2"/>
  <c r="E145" i="2"/>
  <c r="E146" i="2"/>
  <c r="E147" i="2"/>
  <c r="E148" i="2"/>
  <c r="E149" i="2"/>
  <c r="E150" i="2"/>
  <c r="E151" i="2"/>
  <c r="E152" i="2"/>
  <c r="E153" i="2"/>
  <c r="E154" i="2"/>
  <c r="E155" i="2"/>
  <c r="E156" i="2"/>
  <c r="E157" i="2"/>
  <c r="E158" i="2"/>
  <c r="E159" i="2"/>
  <c r="E160" i="2"/>
  <c r="E161" i="2"/>
  <c r="E162" i="2"/>
  <c r="E163" i="2"/>
  <c r="E164" i="2"/>
  <c r="E165" i="2"/>
  <c r="E166" i="2"/>
  <c r="E167" i="2"/>
  <c r="E168" i="2"/>
  <c r="E169" i="2"/>
  <c r="E170" i="2"/>
  <c r="E171" i="2"/>
  <c r="E172" i="2"/>
  <c r="E173" i="2"/>
  <c r="E174" i="2"/>
  <c r="E175" i="2"/>
  <c r="E176" i="2"/>
  <c r="E177" i="2"/>
  <c r="E178" i="2"/>
  <c r="E179" i="2"/>
  <c r="E180" i="2"/>
  <c r="E181" i="2"/>
  <c r="E182" i="2"/>
  <c r="E183" i="2"/>
  <c r="E184" i="2"/>
  <c r="E185" i="2"/>
  <c r="E186" i="2"/>
  <c r="E187" i="2"/>
  <c r="E188" i="2"/>
  <c r="E189" i="2"/>
  <c r="E190" i="2"/>
  <c r="E191" i="2"/>
  <c r="E192" i="2"/>
  <c r="E193" i="2"/>
  <c r="E194" i="2"/>
  <c r="E195" i="2"/>
  <c r="E196" i="2"/>
  <c r="E197" i="2"/>
  <c r="E198" i="2"/>
  <c r="E199" i="2"/>
  <c r="E200" i="2"/>
  <c r="E201" i="2"/>
  <c r="E202" i="2"/>
  <c r="E203" i="2"/>
  <c r="E204" i="2"/>
  <c r="E205" i="2"/>
  <c r="E206" i="2"/>
  <c r="E207" i="2"/>
  <c r="E208" i="2"/>
  <c r="E209" i="2"/>
  <c r="E210" i="2"/>
  <c r="E211" i="2"/>
  <c r="E212" i="2"/>
  <c r="E213" i="2"/>
  <c r="E214" i="2"/>
  <c r="E215" i="2"/>
  <c r="E216" i="2"/>
  <c r="E217" i="2"/>
  <c r="E218" i="2"/>
  <c r="E219" i="2"/>
  <c r="E220" i="2"/>
  <c r="E221" i="2"/>
  <c r="E222" i="2"/>
  <c r="E223" i="2"/>
  <c r="E224" i="2"/>
  <c r="E225" i="2"/>
  <c r="E226" i="2"/>
  <c r="E227" i="2"/>
  <c r="E228" i="2"/>
  <c r="E229" i="2"/>
  <c r="E230" i="2"/>
  <c r="E231" i="2"/>
  <c r="E232" i="2"/>
  <c r="E233" i="2"/>
  <c r="E234" i="2"/>
  <c r="E235" i="2"/>
  <c r="E236" i="2"/>
  <c r="E237" i="2"/>
  <c r="E238" i="2"/>
  <c r="E239" i="2"/>
  <c r="E240" i="2"/>
  <c r="E241" i="2"/>
  <c r="E242" i="2"/>
  <c r="E243" i="2"/>
  <c r="E244" i="2"/>
  <c r="E245" i="2"/>
  <c r="E246" i="2"/>
  <c r="E247" i="2"/>
  <c r="E248" i="2"/>
  <c r="E249" i="2"/>
  <c r="E250" i="2"/>
  <c r="E251" i="2"/>
  <c r="E252" i="2"/>
  <c r="E253" i="2"/>
  <c r="E254" i="2"/>
  <c r="E255" i="2"/>
  <c r="E256" i="2"/>
  <c r="E257" i="2"/>
  <c r="E258" i="2"/>
  <c r="E259" i="2"/>
  <c r="E260" i="2"/>
  <c r="E261" i="2"/>
  <c r="E262" i="2"/>
  <c r="E263" i="2"/>
  <c r="E264" i="2"/>
  <c r="E265" i="2"/>
  <c r="E266" i="2"/>
  <c r="E267" i="2"/>
  <c r="E268" i="2"/>
  <c r="E269" i="2"/>
  <c r="E270" i="2"/>
  <c r="E271" i="2"/>
  <c r="E272" i="2"/>
  <c r="E273" i="2"/>
  <c r="E274" i="2"/>
  <c r="E275" i="2"/>
  <c r="E276" i="2"/>
  <c r="E277" i="2"/>
  <c r="E278" i="2"/>
  <c r="E279" i="2"/>
  <c r="E280" i="2"/>
  <c r="E281" i="2"/>
  <c r="E282" i="2"/>
  <c r="E283" i="2"/>
  <c r="E284" i="2"/>
  <c r="E285" i="2"/>
  <c r="E286" i="2"/>
  <c r="E287" i="2"/>
  <c r="E288" i="2"/>
  <c r="E289" i="2"/>
  <c r="E290" i="2"/>
  <c r="E291" i="2"/>
  <c r="E292" i="2"/>
  <c r="E293" i="2"/>
  <c r="E294" i="2"/>
  <c r="E295" i="2"/>
  <c r="E296" i="2"/>
  <c r="E297" i="2"/>
  <c r="E298" i="2"/>
  <c r="E299" i="2"/>
  <c r="E300" i="2"/>
  <c r="E301" i="2"/>
  <c r="E302" i="2"/>
  <c r="E303" i="2"/>
  <c r="E304" i="2"/>
  <c r="E305" i="2"/>
  <c r="E306" i="2"/>
  <c r="E307" i="2"/>
  <c r="E308" i="2"/>
  <c r="E309" i="2"/>
  <c r="E310" i="2"/>
  <c r="E311" i="2"/>
  <c r="E312" i="2"/>
  <c r="E313" i="2"/>
  <c r="E314" i="2"/>
  <c r="E315" i="2"/>
  <c r="E316" i="2"/>
  <c r="E317" i="2"/>
  <c r="E318" i="2"/>
  <c r="E319" i="2"/>
  <c r="E320" i="2"/>
  <c r="E321" i="2"/>
  <c r="E322" i="2"/>
  <c r="E323" i="2"/>
  <c r="E324" i="2"/>
  <c r="E325" i="2"/>
  <c r="E326" i="2"/>
  <c r="E327" i="2"/>
  <c r="E328" i="2"/>
  <c r="E329" i="2"/>
  <c r="E330" i="2"/>
  <c r="E331" i="2"/>
  <c r="E332" i="2"/>
  <c r="E333" i="2"/>
  <c r="E334" i="2"/>
  <c r="E335" i="2"/>
  <c r="E336" i="2"/>
  <c r="E337" i="2"/>
  <c r="E338" i="2"/>
  <c r="E339" i="2"/>
  <c r="E340" i="2"/>
  <c r="E341" i="2"/>
  <c r="E342" i="2"/>
  <c r="E343" i="2"/>
  <c r="E344" i="2"/>
  <c r="E345" i="2"/>
  <c r="E346" i="2"/>
  <c r="E347" i="2"/>
  <c r="E348" i="2"/>
  <c r="E349" i="2"/>
  <c r="E350" i="2"/>
  <c r="E351" i="2"/>
  <c r="E352" i="2"/>
  <c r="E353" i="2"/>
  <c r="E354" i="2"/>
  <c r="E355" i="2"/>
  <c r="E356" i="2"/>
  <c r="E357" i="2"/>
  <c r="E358" i="2"/>
  <c r="E359" i="2"/>
  <c r="E360" i="2"/>
  <c r="E361" i="2"/>
  <c r="E362" i="2"/>
  <c r="E363" i="2"/>
  <c r="E364" i="2"/>
  <c r="E365" i="2"/>
  <c r="E366" i="2"/>
  <c r="E367" i="2"/>
  <c r="E368" i="2"/>
  <c r="E369" i="2"/>
  <c r="E370" i="2"/>
  <c r="E371" i="2"/>
  <c r="E372" i="2"/>
  <c r="E373" i="2"/>
  <c r="E374" i="2"/>
  <c r="E375" i="2"/>
  <c r="E376" i="2"/>
  <c r="E377" i="2"/>
  <c r="E378" i="2"/>
  <c r="E379" i="2"/>
  <c r="E380" i="2"/>
  <c r="E381" i="2"/>
  <c r="E382" i="2"/>
  <c r="E383" i="2"/>
  <c r="E384" i="2"/>
  <c r="E385" i="2"/>
  <c r="E386" i="2"/>
  <c r="E387" i="2"/>
  <c r="E388" i="2"/>
  <c r="E389" i="2"/>
  <c r="E390" i="2"/>
  <c r="E391" i="2"/>
  <c r="E392" i="2"/>
  <c r="E393" i="2"/>
  <c r="E394" i="2"/>
  <c r="E395" i="2"/>
  <c r="E396" i="2"/>
  <c r="E397" i="2"/>
  <c r="E398" i="2"/>
  <c r="E399" i="2"/>
  <c r="E400" i="2"/>
  <c r="E401" i="2"/>
  <c r="E402" i="2"/>
  <c r="E403" i="2"/>
  <c r="E404" i="2"/>
  <c r="E405" i="2"/>
  <c r="E406" i="2"/>
  <c r="E407" i="2"/>
  <c r="E408" i="2"/>
  <c r="E409" i="2"/>
  <c r="E410" i="2"/>
  <c r="E411" i="2"/>
  <c r="E412" i="2"/>
  <c r="E413" i="2"/>
  <c r="E414" i="2"/>
  <c r="E415" i="2"/>
  <c r="E416" i="2"/>
  <c r="E417" i="2"/>
  <c r="E418" i="2"/>
  <c r="E419" i="2"/>
  <c r="E420" i="2"/>
  <c r="E421" i="2"/>
  <c r="E422" i="2"/>
  <c r="E423" i="2"/>
  <c r="E424" i="2"/>
  <c r="E425" i="2"/>
  <c r="E426" i="2"/>
  <c r="E427" i="2"/>
  <c r="E428" i="2"/>
  <c r="E429" i="2"/>
  <c r="E430" i="2"/>
  <c r="E431" i="2"/>
  <c r="E432" i="2"/>
  <c r="E433" i="2"/>
  <c r="E434" i="2"/>
  <c r="E435" i="2"/>
  <c r="E436" i="2"/>
  <c r="E437" i="2"/>
  <c r="E438" i="2"/>
  <c r="E439" i="2"/>
  <c r="E440" i="2"/>
  <c r="E441" i="2"/>
  <c r="E442" i="2"/>
  <c r="E443" i="2"/>
  <c r="E444" i="2"/>
  <c r="E445" i="2"/>
  <c r="E446" i="2"/>
  <c r="E447" i="2"/>
  <c r="E448" i="2"/>
  <c r="E449" i="2"/>
  <c r="E450" i="2"/>
  <c r="E451" i="2"/>
  <c r="E452" i="2"/>
  <c r="E453" i="2"/>
  <c r="E454" i="2"/>
  <c r="E455" i="2"/>
  <c r="E456" i="2"/>
  <c r="E457" i="2"/>
  <c r="E458" i="2"/>
  <c r="E459" i="2"/>
  <c r="E460" i="2"/>
  <c r="E461" i="2"/>
  <c r="E462" i="2"/>
  <c r="E463" i="2"/>
  <c r="E464" i="2"/>
  <c r="E465" i="2"/>
  <c r="E466" i="2"/>
  <c r="E467" i="2"/>
  <c r="E468" i="2"/>
  <c r="E469" i="2"/>
  <c r="E470" i="2"/>
  <c r="E471" i="2"/>
  <c r="E472" i="2"/>
  <c r="E473" i="2"/>
  <c r="E474" i="2"/>
  <c r="E475" i="2"/>
  <c r="E476" i="2"/>
  <c r="E477" i="2"/>
  <c r="E478" i="2"/>
  <c r="E479" i="2"/>
  <c r="E480" i="2"/>
  <c r="E481" i="2"/>
  <c r="E482" i="2"/>
  <c r="E483" i="2"/>
  <c r="E484" i="2"/>
  <c r="E485" i="2"/>
  <c r="E486" i="2"/>
  <c r="E487" i="2"/>
  <c r="E488" i="2"/>
  <c r="E489" i="2"/>
  <c r="E490" i="2"/>
  <c r="E491" i="2"/>
  <c r="E492" i="2"/>
  <c r="E493" i="2"/>
  <c r="E494" i="2"/>
  <c r="E495" i="2"/>
  <c r="E496" i="2"/>
  <c r="E497" i="2"/>
  <c r="E498" i="2"/>
  <c r="E499" i="2"/>
  <c r="E500" i="2"/>
  <c r="E501" i="2"/>
  <c r="E502" i="2"/>
  <c r="E503" i="2"/>
  <c r="E504" i="2"/>
  <c r="E505" i="2"/>
  <c r="E506" i="2"/>
  <c r="E507" i="2"/>
  <c r="E508" i="2"/>
  <c r="E509" i="2"/>
  <c r="E510" i="2"/>
  <c r="E511" i="2"/>
  <c r="E512" i="2"/>
  <c r="E513" i="2"/>
  <c r="E514" i="2"/>
  <c r="E515" i="2"/>
  <c r="E516" i="2"/>
  <c r="E517" i="2"/>
  <c r="E518" i="2"/>
  <c r="E519" i="2"/>
  <c r="E520" i="2"/>
  <c r="E521" i="2"/>
  <c r="E522" i="2"/>
  <c r="E523" i="2"/>
  <c r="E524" i="2"/>
  <c r="E525" i="2"/>
  <c r="E526" i="2"/>
  <c r="E527" i="2"/>
  <c r="E528" i="2"/>
  <c r="E529" i="2"/>
  <c r="E530" i="2"/>
  <c r="E531" i="2"/>
  <c r="E532" i="2"/>
  <c r="E533" i="2"/>
</calcChain>
</file>

<file path=xl/sharedStrings.xml><?xml version="1.0" encoding="utf-8"?>
<sst xmlns="http://schemas.openxmlformats.org/spreadsheetml/2006/main" count="4354" uniqueCount="646">
  <si>
    <t>Name</t>
  </si>
  <si>
    <t>Club</t>
  </si>
  <si>
    <t>Nationality</t>
  </si>
  <si>
    <t>Position</t>
  </si>
  <si>
    <t>Age</t>
  </si>
  <si>
    <t>Matches</t>
  </si>
  <si>
    <t>Starts</t>
  </si>
  <si>
    <t>Mins</t>
  </si>
  <si>
    <t>Goals</t>
  </si>
  <si>
    <t>Assists</t>
  </si>
  <si>
    <t>Passes_Attempted</t>
  </si>
  <si>
    <t>Perc_Passes_Completed</t>
  </si>
  <si>
    <t>Penalty_Goals</t>
  </si>
  <si>
    <t>Penalty_Attempted</t>
  </si>
  <si>
    <t>xG</t>
  </si>
  <si>
    <t>xA</t>
  </si>
  <si>
    <t>Yellow_Cards</t>
  </si>
  <si>
    <t>Red_Cards</t>
  </si>
  <si>
    <t>Mason Mount</t>
  </si>
  <si>
    <t>Chelsea</t>
  </si>
  <si>
    <t>ENG</t>
  </si>
  <si>
    <t>MF,FW</t>
  </si>
  <si>
    <t>Edouard Mendy</t>
  </si>
  <si>
    <t>SEN</t>
  </si>
  <si>
    <t>GK</t>
  </si>
  <si>
    <t>Timo Werner</t>
  </si>
  <si>
    <t>GER</t>
  </si>
  <si>
    <t>FW</t>
  </si>
  <si>
    <t>Ben Chilwell</t>
  </si>
  <si>
    <t>DF</t>
  </si>
  <si>
    <t>Reece James</t>
  </si>
  <si>
    <t>C√©sar Azpilicueta</t>
  </si>
  <si>
    <t>ESP</t>
  </si>
  <si>
    <t>N'Golo Kant√©</t>
  </si>
  <si>
    <t>FRA</t>
  </si>
  <si>
    <t>MF</t>
  </si>
  <si>
    <t>Jorginho</t>
  </si>
  <si>
    <t>ITA</t>
  </si>
  <si>
    <t>Thiago Silva</t>
  </si>
  <si>
    <t>BRA</t>
  </si>
  <si>
    <t>Kurt Zouma</t>
  </si>
  <si>
    <t>Mateo Kovaƒçiƒá</t>
  </si>
  <si>
    <t>CRO</t>
  </si>
  <si>
    <t>Antonio R√ºdiger</t>
  </si>
  <si>
    <t>Christian Pulisic</t>
  </si>
  <si>
    <t>USA</t>
  </si>
  <si>
    <t>FW,MF</t>
  </si>
  <si>
    <t>Kai Havertz</t>
  </si>
  <si>
    <t>Andreas Christensen</t>
  </si>
  <si>
    <t>DEN</t>
  </si>
  <si>
    <t>Hakim Ziyech</t>
  </si>
  <si>
    <t>MAR</t>
  </si>
  <si>
    <t>Tammy Abraham</t>
  </si>
  <si>
    <t>Marcos Alonso</t>
  </si>
  <si>
    <t>Callum Hudson-Odoi</t>
  </si>
  <si>
    <t>FW,DF</t>
  </si>
  <si>
    <t>Olivier Giroud</t>
  </si>
  <si>
    <t>Kepa Arrizabalaga</t>
  </si>
  <si>
    <t>Billy Gilmour</t>
  </si>
  <si>
    <t>SCO</t>
  </si>
  <si>
    <t>Willy Caballero</t>
  </si>
  <si>
    <t>ARG</t>
  </si>
  <si>
    <t>Ruben Loftus-Cheek</t>
  </si>
  <si>
    <t>Emerson Palmieri</t>
  </si>
  <si>
    <t>Fikayo Tomori</t>
  </si>
  <si>
    <t>Ross Barkley</t>
  </si>
  <si>
    <t>Ederson</t>
  </si>
  <si>
    <t>Manchester City</t>
  </si>
  <si>
    <t>R√∫ben Dias</t>
  </si>
  <si>
    <t>POR</t>
  </si>
  <si>
    <t>Rodri</t>
  </si>
  <si>
    <t>Raheem Sterling</t>
  </si>
  <si>
    <t>Jo√£o Cancelo</t>
  </si>
  <si>
    <t>Bernardo Silva</t>
  </si>
  <si>
    <t>ƒ∞lkay G√ºndoƒüan</t>
  </si>
  <si>
    <t>Kevin De Bruyne</t>
  </si>
  <si>
    <t>BEL</t>
  </si>
  <si>
    <t>Riyad Mahrez</t>
  </si>
  <si>
    <t>ALG</t>
  </si>
  <si>
    <t>Gabriel Jesus</t>
  </si>
  <si>
    <t>Kyle Walker</t>
  </si>
  <si>
    <t>John Stones</t>
  </si>
  <si>
    <t>Phil Foden</t>
  </si>
  <si>
    <t>Oleksandr Zinchenko</t>
  </si>
  <si>
    <t>UKR</t>
  </si>
  <si>
    <t>Ferr√°n Torres</t>
  </si>
  <si>
    <t>Aymeric Laporte</t>
  </si>
  <si>
    <t>Fernandinho</t>
  </si>
  <si>
    <t>Benjamin Mendy</t>
  </si>
  <si>
    <t>Nathan Ak√©</t>
  </si>
  <si>
    <t>NED</t>
  </si>
  <si>
    <t>Sergio Ag√ºero</t>
  </si>
  <si>
    <t>Eric Garc√≠a</t>
  </si>
  <si>
    <t>Scott Carson</t>
  </si>
  <si>
    <t>Zack Steffen</t>
  </si>
  <si>
    <t>Liam Delap</t>
  </si>
  <si>
    <t>Bruno Fernandes</t>
  </si>
  <si>
    <t>Manchester United</t>
  </si>
  <si>
    <t>Aaron Wan-Bissaka</t>
  </si>
  <si>
    <t>Harry Maguire</t>
  </si>
  <si>
    <t>Marcus Rashford</t>
  </si>
  <si>
    <t>Luke Shaw</t>
  </si>
  <si>
    <t>Victor Lindel√∂f</t>
  </si>
  <si>
    <t>SWE</t>
  </si>
  <si>
    <t>Fred</t>
  </si>
  <si>
    <t>David de Gea</t>
  </si>
  <si>
    <t>Scott McTominay</t>
  </si>
  <si>
    <t>Paul Pogba</t>
  </si>
  <si>
    <t>Mason Greenwood</t>
  </si>
  <si>
    <t>Anthony Martial</t>
  </si>
  <si>
    <t>Edinson Cavani</t>
  </si>
  <si>
    <t>URU</t>
  </si>
  <si>
    <t>Dean Henderson</t>
  </si>
  <si>
    <t>Nemanja Matiƒá</t>
  </si>
  <si>
    <t>SRB</t>
  </si>
  <si>
    <t>Daniel James</t>
  </si>
  <si>
    <t>WAL</t>
  </si>
  <si>
    <t>Eric Bailly</t>
  </si>
  <si>
    <t>CIV</t>
  </si>
  <si>
    <t>Alex Telles</t>
  </si>
  <si>
    <t>Juan Mata</t>
  </si>
  <si>
    <t>Donny van de Beek</t>
  </si>
  <si>
    <t>Axel Tuanzebe</t>
  </si>
  <si>
    <t>Brandon Williams</t>
  </si>
  <si>
    <t>Amad Diallo</t>
  </si>
  <si>
    <t>Anthony Elanga</t>
  </si>
  <si>
    <t>Timothy Fosu-Mensah</t>
  </si>
  <si>
    <t>Shola Shoretire</t>
  </si>
  <si>
    <t>Odion Ighalo</t>
  </si>
  <si>
    <t>NGA</t>
  </si>
  <si>
    <t>Hannibal Mejbri</t>
  </si>
  <si>
    <t>William Thomas Fish</t>
  </si>
  <si>
    <t>Andrew Robertson</t>
  </si>
  <si>
    <t>Liverpool FC</t>
  </si>
  <si>
    <t>Mohamed Salah</t>
  </si>
  <si>
    <t>EGY</t>
  </si>
  <si>
    <t>Trent Alexander-Arnold</t>
  </si>
  <si>
    <t>Georginio Wijnaldum</t>
  </si>
  <si>
    <t>Alisson</t>
  </si>
  <si>
    <t>Roberto Firmino</t>
  </si>
  <si>
    <t>Sadio Man√©</t>
  </si>
  <si>
    <t>Fabinho</t>
  </si>
  <si>
    <t>DF,MF</t>
  </si>
  <si>
    <t>Thiago Alc√°ntara</t>
  </si>
  <si>
    <t>Jordan Henderson</t>
  </si>
  <si>
    <t>MF,DF</t>
  </si>
  <si>
    <t>Nathaniel Phillips</t>
  </si>
  <si>
    <t>Curtis Jones</t>
  </si>
  <si>
    <t>Diogo Jota</t>
  </si>
  <si>
    <t>James Milner</t>
  </si>
  <si>
    <t>Ozan Kabak</t>
  </si>
  <si>
    <t>TUR</t>
  </si>
  <si>
    <t>Jo√´l Matip</t>
  </si>
  <si>
    <t>CMR</t>
  </si>
  <si>
    <t>Rhys Williams</t>
  </si>
  <si>
    <t>Naby Ke√Øta</t>
  </si>
  <si>
    <t>GUI</t>
  </si>
  <si>
    <t>Joe Gomez</t>
  </si>
  <si>
    <t>Xherdan Shaqiri</t>
  </si>
  <si>
    <t>SUI</t>
  </si>
  <si>
    <t>Virgil van Dijk</t>
  </si>
  <si>
    <t>Adri√°n</t>
  </si>
  <si>
    <t>Neco Williams</t>
  </si>
  <si>
    <t>Takumi Minamino</t>
  </si>
  <si>
    <t>JPN</t>
  </si>
  <si>
    <t>Alex Oxlade-Chamberlain</t>
  </si>
  <si>
    <t>Divock Origi</t>
  </si>
  <si>
    <t>Caoimh√≠n Kelleher</t>
  </si>
  <si>
    <t>IRL</t>
  </si>
  <si>
    <t>Kostas Tsimikas</t>
  </si>
  <si>
    <t>GRE</t>
  </si>
  <si>
    <t>Kasper Schmeichel</t>
  </si>
  <si>
    <t>Leicester City</t>
  </si>
  <si>
    <t>Youri Tielemans</t>
  </si>
  <si>
    <t>Jamie Vardy</t>
  </si>
  <si>
    <t>Jonny Evans</t>
  </si>
  <si>
    <t>NIR</t>
  </si>
  <si>
    <t>Timothy Castagne</t>
  </si>
  <si>
    <t>Wesley Fofana</t>
  </si>
  <si>
    <t>Wilfred Ndidi</t>
  </si>
  <si>
    <t>James Maddison</t>
  </si>
  <si>
    <t>James Justin</t>
  </si>
  <si>
    <t>Harvey Barnes</t>
  </si>
  <si>
    <t>√áaƒülar S√∂y√ºnc√º</t>
  </si>
  <si>
    <t>Marc Albrighton</t>
  </si>
  <si>
    <t>DF,FW</t>
  </si>
  <si>
    <t>Kelechi Iheanacho</t>
  </si>
  <si>
    <t>Nampalys Mendy</t>
  </si>
  <si>
    <t>Ayoze P√©rez</t>
  </si>
  <si>
    <t>Luke Thomas</t>
  </si>
  <si>
    <t>Ricardo Pereira</t>
  </si>
  <si>
    <t>Dennis Praet</t>
  </si>
  <si>
    <t>Daniel Amartey</t>
  </si>
  <si>
    <t>GHA</t>
  </si>
  <si>
    <t>Christian Fuchs</t>
  </si>
  <si>
    <t>AUT</t>
  </si>
  <si>
    <t>Hamza Choudhury</t>
  </si>
  <si>
    <t>Cengiz √únder</t>
  </si>
  <si>
    <t>Sidnei Tavares</t>
  </si>
  <si>
    <t>Islam Slimani</t>
  </si>
  <si>
    <t>Demarai Gray</t>
  </si>
  <si>
    <t>Wes Morgan</t>
  </si>
  <si>
    <t>JAM</t>
  </si>
  <si>
    <t>Khanya Leshabela</t>
  </si>
  <si>
    <t>RSA</t>
  </si>
  <si>
    <t>Tom√°≈° Souƒçek</t>
  </si>
  <si>
    <t>West Ham United</t>
  </si>
  <si>
    <t>CZE</t>
  </si>
  <si>
    <t>Aaron Cresswell</t>
  </si>
  <si>
    <t>≈Åukasz Fabia≈Ñski</t>
  </si>
  <si>
    <t>POL</t>
  </si>
  <si>
    <t>Vladim√≠r Coufal</t>
  </si>
  <si>
    <t>Declan Rice</t>
  </si>
  <si>
    <t>Pablo Fornals</t>
  </si>
  <si>
    <t>Jarrod Bowen</t>
  </si>
  <si>
    <t>Angelo Ogbonna</t>
  </si>
  <si>
    <t>Michail Antonio</t>
  </si>
  <si>
    <t>Craig Dawson</t>
  </si>
  <si>
    <t>Jesse Lingard</t>
  </si>
  <si>
    <t>Issa Diop</t>
  </si>
  <si>
    <t>Sa√Ød Benrahma</t>
  </si>
  <si>
    <t>Fabi√°n Balbuena</t>
  </si>
  <si>
    <t>PAR</t>
  </si>
  <si>
    <t>Arthur Masuaku</t>
  </si>
  <si>
    <t>COD</t>
  </si>
  <si>
    <t>S√©bastien Haller</t>
  </si>
  <si>
    <t>Mark Noble</t>
  </si>
  <si>
    <t>Ryan Fredericks</t>
  </si>
  <si>
    <t>Manuel Lanzini</t>
  </si>
  <si>
    <t>Ben Johnson</t>
  </si>
  <si>
    <t>Darren Randolph</t>
  </si>
  <si>
    <t>Andriy Yarmolenko</t>
  </si>
  <si>
    <t>Robert Snodgrass</t>
  </si>
  <si>
    <t>Felipe Anderson</t>
  </si>
  <si>
    <t>Pierre H√∏jbjerg</t>
  </si>
  <si>
    <t>Tottenham Hotspur</t>
  </si>
  <si>
    <t>Hugo Lloris</t>
  </si>
  <si>
    <t>Son Heung-min</t>
  </si>
  <si>
    <t>KOR</t>
  </si>
  <si>
    <t>Harry Kane</t>
  </si>
  <si>
    <t>Eric Dier</t>
  </si>
  <si>
    <t>Tanguy Ndombele</t>
  </si>
  <si>
    <t>Sergio Reguil√≥n</t>
  </si>
  <si>
    <t>Toby Alderweireld</t>
  </si>
  <si>
    <t>Serge Aurier</t>
  </si>
  <si>
    <t>Davinson S√°nchez</t>
  </si>
  <si>
    <t>COL</t>
  </si>
  <si>
    <t>Moussa Sissoko</t>
  </si>
  <si>
    <t>Lucas Moura</t>
  </si>
  <si>
    <t>Ben Davies</t>
  </si>
  <si>
    <t>Matt Doherty</t>
  </si>
  <si>
    <t>Steven Bergwijn</t>
  </si>
  <si>
    <t>Giovani Lo Celso</t>
  </si>
  <si>
    <t>Gareth Bale</t>
  </si>
  <si>
    <t>Harry Winks</t>
  </si>
  <si>
    <t>Joe Rodon</t>
  </si>
  <si>
    <t>Dele Alli</t>
  </si>
  <si>
    <t>Japhet Tanganga</t>
  </si>
  <si>
    <t>√ârik Lamela</t>
  </si>
  <si>
    <t>Carlos Vin√≠cius</t>
  </si>
  <si>
    <t>Dane Scarlett</t>
  </si>
  <si>
    <t>Bernd Leno</t>
  </si>
  <si>
    <t>Arsenal</t>
  </si>
  <si>
    <t>Bukayo Saka</t>
  </si>
  <si>
    <t>Granit Xhaka</t>
  </si>
  <si>
    <t>Rob Holding</t>
  </si>
  <si>
    <t>Pierre-Emerick Aubameyang</t>
  </si>
  <si>
    <t>GAB</t>
  </si>
  <si>
    <t>Kieran Tierney</t>
  </si>
  <si>
    <t>H√©ctor Beller√≠n</t>
  </si>
  <si>
    <t>Gabriel Dos Santos</t>
  </si>
  <si>
    <t>Alexandre Lacazette</t>
  </si>
  <si>
    <t>Thomas Partey</t>
  </si>
  <si>
    <t>Emile Smith-Rowe</t>
  </si>
  <si>
    <t>Dani Ceballos</t>
  </si>
  <si>
    <t>Mohamed Elneny</t>
  </si>
  <si>
    <t>David Luiz</t>
  </si>
  <si>
    <t>Nicolas P√©p√©</t>
  </si>
  <si>
    <t>Willian</t>
  </si>
  <si>
    <t>Pablo Mar√≠</t>
  </si>
  <si>
    <t>Martin √òdegaard</t>
  </si>
  <si>
    <t>NOR</t>
  </si>
  <si>
    <t>Calum Chambers</t>
  </si>
  <si>
    <t>C√©dric Soares</t>
  </si>
  <si>
    <t>Martinelli</t>
  </si>
  <si>
    <t>Ainsley Maitland-Niles</t>
  </si>
  <si>
    <t>Eddie Nketiah</t>
  </si>
  <si>
    <t>Mathew Ryan</t>
  </si>
  <si>
    <t>AUS</t>
  </si>
  <si>
    <t>Joe Willock</t>
  </si>
  <si>
    <t>Sead Kola≈°inac</t>
  </si>
  <si>
    <t>BIH</t>
  </si>
  <si>
    <t>Reiss Nelson</t>
  </si>
  <si>
    <t>Shkodran Mustafi</t>
  </si>
  <si>
    <t>R√∫nar Alex R√∫narsson</t>
  </si>
  <si>
    <t>ISL</t>
  </si>
  <si>
    <t>Stuart Dallas</t>
  </si>
  <si>
    <t>Leeds United</t>
  </si>
  <si>
    <t>Luke Ayling</t>
  </si>
  <si>
    <t>Patrick Bamford</t>
  </si>
  <si>
    <t>Illan Meslier</t>
  </si>
  <si>
    <t>Jack Harrison</t>
  </si>
  <si>
    <t>Ezgjan Alioski</t>
  </si>
  <si>
    <t>MKD</t>
  </si>
  <si>
    <t>Kalvin Phillips</t>
  </si>
  <si>
    <t>Mateusz Klich</t>
  </si>
  <si>
    <t>Raphael Dias Belloli</t>
  </si>
  <si>
    <t>Liam Cooper</t>
  </si>
  <si>
    <t>Pascal Struijk</t>
  </si>
  <si>
    <t>Tyler Roberts</t>
  </si>
  <si>
    <t>Rodrigo</t>
  </si>
  <si>
    <t>Diego Llorente</t>
  </si>
  <si>
    <t>H√©lder Costa</t>
  </si>
  <si>
    <t>Robin Koch</t>
  </si>
  <si>
    <t>Jamie Shackleton</t>
  </si>
  <si>
    <t>Pablo Hern√°ndez</t>
  </si>
  <si>
    <t>Kiko Casilla</t>
  </si>
  <si>
    <t>Gaetano Berardi</t>
  </si>
  <si>
    <t>Ian Carlo Poveda</t>
  </si>
  <si>
    <t>Niall Huggins</t>
  </si>
  <si>
    <t>Leif Davis</t>
  </si>
  <si>
    <t>Michael Keane</t>
  </si>
  <si>
    <t>Everton</t>
  </si>
  <si>
    <t>Richarlison</t>
  </si>
  <si>
    <t>Dominic Calvert-Lewin</t>
  </si>
  <si>
    <t>Jordan Pickford</t>
  </si>
  <si>
    <t>Lucas Digne</t>
  </si>
  <si>
    <t>Ben Godfrey</t>
  </si>
  <si>
    <t>Abdoulaye Doucour√©</t>
  </si>
  <si>
    <t>Mason Holgate</t>
  </si>
  <si>
    <t>Gylfi Sigur√∞sson</t>
  </si>
  <si>
    <t>Allan</t>
  </si>
  <si>
    <t>Yerry Mina</t>
  </si>
  <si>
    <t>James Rodr√≠guez</t>
  </si>
  <si>
    <t>S√©amus Coleman</t>
  </si>
  <si>
    <t>Andr√© Gomes</t>
  </si>
  <si>
    <t>Alex Iwobi</t>
  </si>
  <si>
    <t>Tom Davies</t>
  </si>
  <si>
    <t>Robin Olsen</t>
  </si>
  <si>
    <t>Bernard</t>
  </si>
  <si>
    <t>Fabian Delph</t>
  </si>
  <si>
    <t>Anthony Gordon</t>
  </si>
  <si>
    <t>Niels Nkounkou</t>
  </si>
  <si>
    <t>Jonjoe Kenny</t>
  </si>
  <si>
    <t>Joshua King</t>
  </si>
  <si>
    <t>Cenk Tosun</t>
  </si>
  <si>
    <t>Jo√£o Virg√≠nia</t>
  </si>
  <si>
    <t>Moise Kean</t>
  </si>
  <si>
    <t>Theo Walcott</t>
  </si>
  <si>
    <t>Jean-Philippe Gbamin</t>
  </si>
  <si>
    <t>Nathan Broadhead</t>
  </si>
  <si>
    <t>Emiliano Mart√≠nez</t>
  </si>
  <si>
    <t>Aston Villa</t>
  </si>
  <si>
    <t>Matt Targett</t>
  </si>
  <si>
    <t>John McGinn</t>
  </si>
  <si>
    <t>Ollie Watkins</t>
  </si>
  <si>
    <t>Tyrone Mings</t>
  </si>
  <si>
    <t>Ezri Konsa</t>
  </si>
  <si>
    <t>Douglas Luiz</t>
  </si>
  <si>
    <t>Bertrand Traor√©</t>
  </si>
  <si>
    <t>BFA</t>
  </si>
  <si>
    <t>Matty Cash</t>
  </si>
  <si>
    <t>Jack Grealish</t>
  </si>
  <si>
    <t>Anwar El Ghazi</t>
  </si>
  <si>
    <t>Tr√©z√©guet</t>
  </si>
  <si>
    <t>Marvelous Nakamba</t>
  </si>
  <si>
    <t>ZIM</t>
  </si>
  <si>
    <t>Ahmed Elmohamady</t>
  </si>
  <si>
    <t>Kortney Hause</t>
  </si>
  <si>
    <t>Jacob Ramsey</t>
  </si>
  <si>
    <t>Morgan Sanson</t>
  </si>
  <si>
    <t>Conor Hourihane</t>
  </si>
  <si>
    <t>Keinan Davis</t>
  </si>
  <si>
    <t>Carney Chukwuemeka</t>
  </si>
  <si>
    <t>Wesley Moraes</t>
  </si>
  <si>
    <t>Neil Taylor</t>
  </si>
  <si>
    <t>Jaden Philogene Bidace</t>
  </si>
  <si>
    <t>Jonjo Shelvey</t>
  </si>
  <si>
    <t>Newcastle United</t>
  </si>
  <si>
    <t>Miguel Almir√≥n</t>
  </si>
  <si>
    <t>Karl Darlow</t>
  </si>
  <si>
    <t>Federico Fern√°ndez</t>
  </si>
  <si>
    <t>Callum Wilson</t>
  </si>
  <si>
    <t>Joelinton</t>
  </si>
  <si>
    <t>Isaac Hayden</t>
  </si>
  <si>
    <t>Ciaran Clark</t>
  </si>
  <si>
    <t>Jamal Lewis</t>
  </si>
  <si>
    <t>Jamaal Lascelles</t>
  </si>
  <si>
    <t>Allan Saint-Maximin</t>
  </si>
  <si>
    <t>Jacob Murphy</t>
  </si>
  <si>
    <t>Jeff Hendrick</t>
  </si>
  <si>
    <t>Sean Longstaff</t>
  </si>
  <si>
    <t>Matt Ritchie</t>
  </si>
  <si>
    <t>Emil Krafth</t>
  </si>
  <si>
    <t>Paul Dummett</t>
  </si>
  <si>
    <t>Fabian Sch√§r</t>
  </si>
  <si>
    <t>Martin D√∫bravka</t>
  </si>
  <si>
    <t>SVK</t>
  </si>
  <si>
    <t>Javier Manquillo</t>
  </si>
  <si>
    <t>Ryan Fraser</t>
  </si>
  <si>
    <t>DeAndre Yedlin</t>
  </si>
  <si>
    <t>Dwight Gayle</t>
  </si>
  <si>
    <t>Andy Carroll</t>
  </si>
  <si>
    <t>Matthew Longstaff</t>
  </si>
  <si>
    <t>Elliot Anderson</t>
  </si>
  <si>
    <t>Rui Patr√≠cio</t>
  </si>
  <si>
    <t>Wolverhampton Wanderers</t>
  </si>
  <si>
    <t>Conor Coady</t>
  </si>
  <si>
    <t>N√©lson Semedo</t>
  </si>
  <si>
    <t>R√∫ben Neves</t>
  </si>
  <si>
    <t>Pedro Neto</t>
  </si>
  <si>
    <t>Adama Traor√©</t>
  </si>
  <si>
    <t>Jo√£o Moutinho</t>
  </si>
  <si>
    <t>Leander Dendoncker</t>
  </si>
  <si>
    <t>Romain Sa√Øss</t>
  </si>
  <si>
    <t>Daniel Podence</t>
  </si>
  <si>
    <t>Willy Boly</t>
  </si>
  <si>
    <t>Rayan A√Øt Nouri</t>
  </si>
  <si>
    <t>Max Kilman</t>
  </si>
  <si>
    <t>Willian Jos√©</t>
  </si>
  <si>
    <t>F√°bio Silva</t>
  </si>
  <si>
    <t>Ra√∫l Jim√©nez</t>
  </si>
  <si>
    <t>MEX</t>
  </si>
  <si>
    <t>Fernando Mar√ßal</t>
  </si>
  <si>
    <t>Jonny Castro</t>
  </si>
  <si>
    <t>Ki-Jana Hoever</t>
  </si>
  <si>
    <t>Vitinha</t>
  </si>
  <si>
    <t>Morgan Gibbs-White</t>
  </si>
  <si>
    <t>Owen Otasowie</t>
  </si>
  <si>
    <t>R√∫ben Vinagre</t>
  </si>
  <si>
    <t>John Ruddy</t>
  </si>
  <si>
    <t>Patrick Cutrone</t>
  </si>
  <si>
    <t>Oskar Buur</t>
  </si>
  <si>
    <t>Theo Corbeanu</t>
  </si>
  <si>
    <t>CAN</t>
  </si>
  <si>
    <t>Vicente Guaita</t>
  </si>
  <si>
    <t>Crystal Palace</t>
  </si>
  <si>
    <t>Cheikhou Kouyat√©</t>
  </si>
  <si>
    <t>Wilfried Zaha</t>
  </si>
  <si>
    <t>Eberechi Eze</t>
  </si>
  <si>
    <t>Luka Milivojeviƒá</t>
  </si>
  <si>
    <t>Andros Townsend</t>
  </si>
  <si>
    <t>Joel Ward</t>
  </si>
  <si>
    <t>Jordan Ayew</t>
  </si>
  <si>
    <t>Christian Benteke</t>
  </si>
  <si>
    <t>Gary Cahill</t>
  </si>
  <si>
    <t>Patrick van Aanholt</t>
  </si>
  <si>
    <t>Ja√Øro Riedewald</t>
  </si>
  <si>
    <t>Tyrick Mitchell</t>
  </si>
  <si>
    <t>James McArthur</t>
  </si>
  <si>
    <t>Jeffrey Schlupp</t>
  </si>
  <si>
    <t>Scott Dann</t>
  </si>
  <si>
    <t>Nathaniel Clyne</t>
  </si>
  <si>
    <t>James McCarthy</t>
  </si>
  <si>
    <t>Michy Batshuayi</t>
  </si>
  <si>
    <t>James Tomkins</t>
  </si>
  <si>
    <t>Mamadou Sakho</t>
  </si>
  <si>
    <t>Jean-Philippe Mateta</t>
  </si>
  <si>
    <t>Jack Butland</t>
  </si>
  <si>
    <t>Martin Kelly</t>
  </si>
  <si>
    <t>James Ward-Prowse</t>
  </si>
  <si>
    <t>Southampton</t>
  </si>
  <si>
    <t>Jan Bednarek</t>
  </si>
  <si>
    <t>Stuart Armstrong</t>
  </si>
  <si>
    <t>Alex McCarthy</t>
  </si>
  <si>
    <t>Che Adams</t>
  </si>
  <si>
    <t>Kyle Walker-Peters</t>
  </si>
  <si>
    <t>Ryan Bertrand</t>
  </si>
  <si>
    <t>Jannik Vestergaard</t>
  </si>
  <si>
    <t>Danny Ings</t>
  </si>
  <si>
    <t>Oriol Romeu</t>
  </si>
  <si>
    <t>Nathan Redmond</t>
  </si>
  <si>
    <t>Jack Stephens</t>
  </si>
  <si>
    <t>Moussa Djenepo</t>
  </si>
  <si>
    <t>MLI</t>
  </si>
  <si>
    <t>Ibrahima Diallo</t>
  </si>
  <si>
    <t>Mohammed Salisu</t>
  </si>
  <si>
    <t>Fraser Forster</t>
  </si>
  <si>
    <t>Nathan Tella</t>
  </si>
  <si>
    <t>William Smallbone</t>
  </si>
  <si>
    <t>Shane Long</t>
  </si>
  <si>
    <t>Yan Valery</t>
  </si>
  <si>
    <t>Kayne Ramsey</t>
  </si>
  <si>
    <t>Jake Vokins</t>
  </si>
  <si>
    <t>Alexandre Jankewitz</t>
  </si>
  <si>
    <t>Dan Nlundulu</t>
  </si>
  <si>
    <t>Michael Obafemi</t>
  </si>
  <si>
    <t>Caleb Watts</t>
  </si>
  <si>
    <t>Allan Tchaptchet</t>
  </si>
  <si>
    <t>Ben White</t>
  </si>
  <si>
    <t>Brighton</t>
  </si>
  <si>
    <t>Yves Bissouma</t>
  </si>
  <si>
    <t>Lewis Dunk</t>
  </si>
  <si>
    <t>Leandro Trossard</t>
  </si>
  <si>
    <t>Adam Webster</t>
  </si>
  <si>
    <t>Neal Maupay</t>
  </si>
  <si>
    <t>Pascal Gro√ü</t>
  </si>
  <si>
    <t>Robert S√°nchez</t>
  </si>
  <si>
    <t>Jo√´l Veltman</t>
  </si>
  <si>
    <t>Dan Burn</t>
  </si>
  <si>
    <t>Solly March</t>
  </si>
  <si>
    <t>Danny Welbeck</t>
  </si>
  <si>
    <t>Adam Lallana</t>
  </si>
  <si>
    <t>Alexis Mac Allister</t>
  </si>
  <si>
    <t>Tariq Lamptey</t>
  </si>
  <si>
    <t>Steven Alzate</t>
  </si>
  <si>
    <t>Aaron Connolly</t>
  </si>
  <si>
    <t>Jakub Moder</t>
  </si>
  <si>
    <t>Alireza Jahanbakhsh</t>
  </si>
  <si>
    <t>IRN</t>
  </si>
  <si>
    <t>Davy Pr√∂pper</t>
  </si>
  <si>
    <t>Bernardo</t>
  </si>
  <si>
    <t>Percy Tau</t>
  </si>
  <si>
    <t>Andi Zeqiri</t>
  </si>
  <si>
    <t>Jos√© Izquierdo</t>
  </si>
  <si>
    <t>Reda Khadra</t>
  </si>
  <si>
    <t>Jayson Molumby</t>
  </si>
  <si>
    <t>Ashley Westwood</t>
  </si>
  <si>
    <t>Burnley</t>
  </si>
  <si>
    <t>James Tarkowski</t>
  </si>
  <si>
    <t>Dwight McNeil</t>
  </si>
  <si>
    <t>Matthew Lowton</t>
  </si>
  <si>
    <t>Nick Pope</t>
  </si>
  <si>
    <t>Josh Brownhill</t>
  </si>
  <si>
    <t>Chris Wood</t>
  </si>
  <si>
    <t>NZL</t>
  </si>
  <si>
    <t>Ben Mee</t>
  </si>
  <si>
    <t>Charlie Taylor</t>
  </si>
  <si>
    <t>J√≥hann Berg Gu√∞mundsson</t>
  </si>
  <si>
    <t>Matƒõj Vydra</t>
  </si>
  <si>
    <t>Jack Cork</t>
  </si>
  <si>
    <t>Ashley Barnes</t>
  </si>
  <si>
    <t>Erik Pieters</t>
  </si>
  <si>
    <t>Jay Rodriguez</t>
  </si>
  <si>
    <t>Robbie Brady</t>
  </si>
  <si>
    <t>Kevin Long</t>
  </si>
  <si>
    <t>Bailey Peacock-Farrell</t>
  </si>
  <si>
    <t>Phil Bardsley</t>
  </si>
  <si>
    <t>Jimmy Dunne</t>
  </si>
  <si>
    <t>Dale Stephens</t>
  </si>
  <si>
    <t>Josh Benson</t>
  </si>
  <si>
    <t>Will Norris</t>
  </si>
  <si>
    <t>Joel Mumbongo</t>
  </si>
  <si>
    <t>Lewis Richardson</t>
  </si>
  <si>
    <t>Alphonse Areola</t>
  </si>
  <si>
    <t>Fulham</t>
  </si>
  <si>
    <t>Tosin Adarabioyo</t>
  </si>
  <si>
    <t>Ademola Lookman</t>
  </si>
  <si>
    <t>Ola Aina</t>
  </si>
  <si>
    <t>Joachim Andersen</t>
  </si>
  <si>
    <t>Andre-Frank Zambo Anguissa</t>
  </si>
  <si>
    <t>Bobby Reid</t>
  </si>
  <si>
    <t>Ivan Cavaleiro</t>
  </si>
  <si>
    <t>Harrison Reed</t>
  </si>
  <si>
    <t>Antonee Robinson</t>
  </si>
  <si>
    <t>Mario Lemina</t>
  </si>
  <si>
    <t>Kenny Tete</t>
  </si>
  <si>
    <t>Aleksandar Mitroviƒá</t>
  </si>
  <si>
    <t>Josh Maja</t>
  </si>
  <si>
    <t>Tom Cairney</t>
  </si>
  <si>
    <t>Joe Bryan</t>
  </si>
  <si>
    <t>Tim Ream</t>
  </si>
  <si>
    <t>Josh Onomah</t>
  </si>
  <si>
    <t>Denis Odoi</t>
  </si>
  <si>
    <t>Michael Hector</t>
  </si>
  <si>
    <t>Fabio Carvalho</t>
  </si>
  <si>
    <t>Aboubakar Kamara</t>
  </si>
  <si>
    <t>MTN</t>
  </si>
  <si>
    <t>Marek Rod√°k</t>
  </si>
  <si>
    <t>Maxime Le Marchand</t>
  </si>
  <si>
    <t>Neeskens Kebano</t>
  </si>
  <si>
    <t>Terence Kongolo</t>
  </si>
  <si>
    <t>Tyrese Francois</t>
  </si>
  <si>
    <t>Sam Johnstone</t>
  </si>
  <si>
    <t>West Bromwich Albion</t>
  </si>
  <si>
    <t>Darnell Furlong</t>
  </si>
  <si>
    <t>Semi Ajayi</t>
  </si>
  <si>
    <t>Matheus Pereira</t>
  </si>
  <si>
    <t>Kyle Bartley</t>
  </si>
  <si>
    <t>Conor Gallagher</t>
  </si>
  <si>
    <t>Conor Townsend</t>
  </si>
  <si>
    <t>Dara O'Shea</t>
  </si>
  <si>
    <t>Matt Phillips</t>
  </si>
  <si>
    <t>Callum Robinson</t>
  </si>
  <si>
    <t>Romaine Sawyers</t>
  </si>
  <si>
    <t>SKN</t>
  </si>
  <si>
    <t>Okay Yoku≈ülu</t>
  </si>
  <si>
    <t>Jake Livermore</t>
  </si>
  <si>
    <t>Grady Diangana</t>
  </si>
  <si>
    <t>Mbaye Diagne</t>
  </si>
  <si>
    <t>Karlan Grant</t>
  </si>
  <si>
    <t>Kieran Gibbs</t>
  </si>
  <si>
    <t>Branislav Ivanoviƒá</t>
  </si>
  <si>
    <t>Filip Krovinoviƒá</t>
  </si>
  <si>
    <t>Lee Peltier</t>
  </si>
  <si>
    <t>Hal Robson-Kanu</t>
  </si>
  <si>
    <t>Kamil Grosicki</t>
  </si>
  <si>
    <t>Kyle Edwards</t>
  </si>
  <si>
    <t>David Button</t>
  </si>
  <si>
    <t>Ahmed Hegazi</t>
  </si>
  <si>
    <t>Charlie Austin</t>
  </si>
  <si>
    <t>Sam Field</t>
  </si>
  <si>
    <t>Rekeem Harper</t>
  </si>
  <si>
    <t>Aaron Ramsdale</t>
  </si>
  <si>
    <t>Sheffield United</t>
  </si>
  <si>
    <t>George Baldock</t>
  </si>
  <si>
    <t>Chris Basham</t>
  </si>
  <si>
    <t>Enda Stevens</t>
  </si>
  <si>
    <t>John Egan</t>
  </si>
  <si>
    <t>John Fleck</t>
  </si>
  <si>
    <t>David McGoldrick</t>
  </si>
  <si>
    <t>Oliver Norwood</t>
  </si>
  <si>
    <t>Ethan Ampadu</t>
  </si>
  <si>
    <t>John Lundstram</t>
  </si>
  <si>
    <t>Ben Osborn</t>
  </si>
  <si>
    <t>Oliver Burke</t>
  </si>
  <si>
    <t>Sander Berge</t>
  </si>
  <si>
    <t>Oliver McBurnie</t>
  </si>
  <si>
    <t>Rhian Brewster</t>
  </si>
  <si>
    <t>Jayden Bogle</t>
  </si>
  <si>
    <t>Kean Bryan</t>
  </si>
  <si>
    <t>Jack Robinson</t>
  </si>
  <si>
    <t>Billy Sharp</t>
  </si>
  <si>
    <t>Max Lowe</t>
  </si>
  <si>
    <t>Phil Jagielka</t>
  </si>
  <si>
    <t>Daniel Jebbison</t>
  </si>
  <si>
    <t>Lys Mousset</t>
  </si>
  <si>
    <t>Jack O'Connell</t>
  </si>
  <si>
    <t>Iliman Ndiaye</t>
  </si>
  <si>
    <t>Antwoine Hackford</t>
  </si>
  <si>
    <t>Femi Seriki</t>
  </si>
  <si>
    <t>N'Golo Kante</t>
  </si>
  <si>
    <t>Cesar Azpilicueta</t>
  </si>
  <si>
    <t>Ferran Torres</t>
  </si>
  <si>
    <t>Age_Groups</t>
  </si>
  <si>
    <t>Goals_Per_Match</t>
  </si>
  <si>
    <t>Assists_Per_Match</t>
  </si>
  <si>
    <t>Row Labels</t>
  </si>
  <si>
    <t>Grand Total</t>
  </si>
  <si>
    <t>Sum of Goals</t>
  </si>
  <si>
    <t>Sum of Assists</t>
  </si>
  <si>
    <t>Sum of Passes_Attempted</t>
  </si>
  <si>
    <t>passes completed</t>
  </si>
  <si>
    <t>Sum of passes completed</t>
  </si>
  <si>
    <t>Failed passes</t>
  </si>
  <si>
    <t>Sum of Failed passes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</si>
</sst>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0000"/>
        <bgColor indexed="64"/>
      </patternFill>
    </fill>
    <fill>
      <patternFill patternType="solid">
        <fgColor theme="0"/>
        <bgColor indexed="64"/>
      </patternFill>
    </fill>
    <fill>
      <patternFill patternType="solid">
        <fgColor rgb="FF00B0F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13">
    <xf numFmtId="0" fontId="0" fillId="0" borderId="0" xfId="0"/>
    <xf numFmtId="1" fontId="0" fillId="0" borderId="0" xfId="42" applyNumberFormat="1" applyFont="1"/>
    <xf numFmtId="0" fontId="16" fillId="0" borderId="0" xfId="0" applyFont="1"/>
    <xf numFmtId="1" fontId="16" fillId="0" borderId="0" xfId="42" applyNumberFormat="1" applyFont="1"/>
    <xf numFmtId="2" fontId="16" fillId="0" borderId="0" xfId="0" applyNumberFormat="1" applyFont="1"/>
    <xf numFmtId="2" fontId="0" fillId="0" borderId="0" xfId="0" applyNumberFormat="1"/>
    <xf numFmtId="0" fontId="0" fillId="0" borderId="0" xfId="0" pivotButton="1"/>
    <xf numFmtId="0" fontId="0" fillId="0" borderId="0" xfId="0" applyAlignment="1">
      <alignment horizontal="left"/>
    </xf>
    <xf numFmtId="0" fontId="0" fillId="33" borderId="0" xfId="0" applyFill="1"/>
    <xf numFmtId="0" fontId="0" fillId="34" borderId="0" xfId="0" applyFill="1"/>
    <xf numFmtId="0" fontId="0" fillId="0" borderId="0" xfId="0" applyNumberFormat="1"/>
    <xf numFmtId="1" fontId="0" fillId="0" borderId="0" xfId="0" applyNumberFormat="1"/>
    <xf numFmtId="0" fontId="0" fillId="35" borderId="0" xfId="0" applyFill="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 cent" xfId="42" builtinId="5"/>
    <cellStyle name="Title" xfId="1" builtinId="15" customBuiltin="1"/>
    <cellStyle name="Total" xfId="17" builtinId="25" customBuiltin="1"/>
    <cellStyle name="Warning Text" xfId="14" builtinId="11" customBuiltin="1"/>
  </cellStyles>
  <dxfs count="126">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[xl_EPL_20_21 .xlsx]PivotTable!PivotTable9</c:name>
    <c:fmtId val="3"/>
  </c:pivotSource>
  <c:chart>
    <c:title>
      <c:tx>
        <c:rich>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r>
              <a:rPr lang="en-GB" sz="2000" b="1"/>
              <a:t>Goals/Assists</a:t>
            </a:r>
          </a:p>
        </c:rich>
      </c:tx>
      <c:overlay val="0"/>
      <c:spPr>
        <a:noFill/>
        <a:ln>
          <a:noFill/>
        </a:ln>
        <a:effectLst/>
      </c:spPr>
      <c:txPr>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973026175782081"/>
          <c:y val="0.1040262467191601"/>
          <c:w val="0.64049759206596457"/>
          <c:h val="0.58923658388855238"/>
        </c:manualLayout>
      </c:layout>
      <c:barChart>
        <c:barDir val="col"/>
        <c:grouping val="clustered"/>
        <c:varyColors val="0"/>
        <c:ser>
          <c:idx val="0"/>
          <c:order val="0"/>
          <c:tx>
            <c:strRef>
              <c:f>PivotTable!$B$1</c:f>
              <c:strCache>
                <c:ptCount val="1"/>
                <c:pt idx="0">
                  <c:v>Sum of Goals</c:v>
                </c:pt>
              </c:strCache>
            </c:strRef>
          </c:tx>
          <c:spPr>
            <a:solidFill>
              <a:schemeClr val="accent1"/>
            </a:solidFill>
            <a:ln>
              <a:noFill/>
            </a:ln>
            <a:effectLst/>
          </c:spPr>
          <c:invertIfNegative val="0"/>
          <c:cat>
            <c:strRef>
              <c:f>PivotTable!$A$2:$A$22</c:f>
              <c:strCache>
                <c:ptCount val="20"/>
                <c:pt idx="0">
                  <c:v>Arsenal</c:v>
                </c:pt>
                <c:pt idx="1">
                  <c:v>Aston Villa</c:v>
                </c:pt>
                <c:pt idx="2">
                  <c:v>Brighton</c:v>
                </c:pt>
                <c:pt idx="3">
                  <c:v>Burnley</c:v>
                </c:pt>
                <c:pt idx="4">
                  <c:v>Chelsea</c:v>
                </c:pt>
                <c:pt idx="5">
                  <c:v>Crystal Palace</c:v>
                </c:pt>
                <c:pt idx="6">
                  <c:v>Everton</c:v>
                </c:pt>
                <c:pt idx="7">
                  <c:v>Fulham</c:v>
                </c:pt>
                <c:pt idx="8">
                  <c:v>Leeds United</c:v>
                </c:pt>
                <c:pt idx="9">
                  <c:v>Leicester City</c:v>
                </c:pt>
                <c:pt idx="10">
                  <c:v>Liverpool FC</c:v>
                </c:pt>
                <c:pt idx="11">
                  <c:v>Manchester City</c:v>
                </c:pt>
                <c:pt idx="12">
                  <c:v>Manchester United</c:v>
                </c:pt>
                <c:pt idx="13">
                  <c:v>Newcastle United</c:v>
                </c:pt>
                <c:pt idx="14">
                  <c:v>Sheffield United</c:v>
                </c:pt>
                <c:pt idx="15">
                  <c:v>Southampton</c:v>
                </c:pt>
                <c:pt idx="16">
                  <c:v>Tottenham Hotspur</c:v>
                </c:pt>
                <c:pt idx="17">
                  <c:v>West Bromwich Albion</c:v>
                </c:pt>
                <c:pt idx="18">
                  <c:v>West Ham United</c:v>
                </c:pt>
                <c:pt idx="19">
                  <c:v>Wolverhampton Wanderers</c:v>
                </c:pt>
              </c:strCache>
            </c:strRef>
          </c:cat>
          <c:val>
            <c:numRef>
              <c:f>PivotTable!$B$2:$B$22</c:f>
              <c:numCache>
                <c:formatCode>General</c:formatCode>
                <c:ptCount val="20"/>
                <c:pt idx="0">
                  <c:v>53</c:v>
                </c:pt>
                <c:pt idx="1">
                  <c:v>52</c:v>
                </c:pt>
                <c:pt idx="2">
                  <c:v>39</c:v>
                </c:pt>
                <c:pt idx="3">
                  <c:v>32</c:v>
                </c:pt>
                <c:pt idx="4">
                  <c:v>56</c:v>
                </c:pt>
                <c:pt idx="5">
                  <c:v>39</c:v>
                </c:pt>
                <c:pt idx="6">
                  <c:v>45</c:v>
                </c:pt>
                <c:pt idx="7">
                  <c:v>26</c:v>
                </c:pt>
                <c:pt idx="8">
                  <c:v>60</c:v>
                </c:pt>
                <c:pt idx="9">
                  <c:v>64</c:v>
                </c:pt>
                <c:pt idx="10">
                  <c:v>65</c:v>
                </c:pt>
                <c:pt idx="11">
                  <c:v>82</c:v>
                </c:pt>
                <c:pt idx="12">
                  <c:v>70</c:v>
                </c:pt>
                <c:pt idx="13">
                  <c:v>44</c:v>
                </c:pt>
                <c:pt idx="14">
                  <c:v>19</c:v>
                </c:pt>
                <c:pt idx="15">
                  <c:v>47</c:v>
                </c:pt>
                <c:pt idx="16">
                  <c:v>66</c:v>
                </c:pt>
                <c:pt idx="17">
                  <c:v>33</c:v>
                </c:pt>
                <c:pt idx="18">
                  <c:v>60</c:v>
                </c:pt>
                <c:pt idx="19">
                  <c:v>34</c:v>
                </c:pt>
              </c:numCache>
            </c:numRef>
          </c:val>
          <c:extLst>
            <c:ext xmlns:c16="http://schemas.microsoft.com/office/drawing/2014/chart" uri="{C3380CC4-5D6E-409C-BE32-E72D297353CC}">
              <c16:uniqueId val="{00000000-9302-454A-A06E-412D44993959}"/>
            </c:ext>
          </c:extLst>
        </c:ser>
        <c:ser>
          <c:idx val="1"/>
          <c:order val="1"/>
          <c:tx>
            <c:strRef>
              <c:f>PivotTable!$C$1</c:f>
              <c:strCache>
                <c:ptCount val="1"/>
                <c:pt idx="0">
                  <c:v>Sum of Assists</c:v>
                </c:pt>
              </c:strCache>
            </c:strRef>
          </c:tx>
          <c:spPr>
            <a:solidFill>
              <a:schemeClr val="accent2"/>
            </a:solidFill>
            <a:ln>
              <a:noFill/>
            </a:ln>
            <a:effectLst/>
          </c:spPr>
          <c:invertIfNegative val="0"/>
          <c:cat>
            <c:strRef>
              <c:f>PivotTable!$A$2:$A$22</c:f>
              <c:strCache>
                <c:ptCount val="20"/>
                <c:pt idx="0">
                  <c:v>Arsenal</c:v>
                </c:pt>
                <c:pt idx="1">
                  <c:v>Aston Villa</c:v>
                </c:pt>
                <c:pt idx="2">
                  <c:v>Brighton</c:v>
                </c:pt>
                <c:pt idx="3">
                  <c:v>Burnley</c:v>
                </c:pt>
                <c:pt idx="4">
                  <c:v>Chelsea</c:v>
                </c:pt>
                <c:pt idx="5">
                  <c:v>Crystal Palace</c:v>
                </c:pt>
                <c:pt idx="6">
                  <c:v>Everton</c:v>
                </c:pt>
                <c:pt idx="7">
                  <c:v>Fulham</c:v>
                </c:pt>
                <c:pt idx="8">
                  <c:v>Leeds United</c:v>
                </c:pt>
                <c:pt idx="9">
                  <c:v>Leicester City</c:v>
                </c:pt>
                <c:pt idx="10">
                  <c:v>Liverpool FC</c:v>
                </c:pt>
                <c:pt idx="11">
                  <c:v>Manchester City</c:v>
                </c:pt>
                <c:pt idx="12">
                  <c:v>Manchester United</c:v>
                </c:pt>
                <c:pt idx="13">
                  <c:v>Newcastle United</c:v>
                </c:pt>
                <c:pt idx="14">
                  <c:v>Sheffield United</c:v>
                </c:pt>
                <c:pt idx="15">
                  <c:v>Southampton</c:v>
                </c:pt>
                <c:pt idx="16">
                  <c:v>Tottenham Hotspur</c:v>
                </c:pt>
                <c:pt idx="17">
                  <c:v>West Bromwich Albion</c:v>
                </c:pt>
                <c:pt idx="18">
                  <c:v>West Ham United</c:v>
                </c:pt>
                <c:pt idx="19">
                  <c:v>Wolverhampton Wanderers</c:v>
                </c:pt>
              </c:strCache>
            </c:strRef>
          </c:cat>
          <c:val>
            <c:numRef>
              <c:f>PivotTable!$C$2:$C$22</c:f>
              <c:numCache>
                <c:formatCode>General</c:formatCode>
                <c:ptCount val="20"/>
                <c:pt idx="0">
                  <c:v>38</c:v>
                </c:pt>
                <c:pt idx="1">
                  <c:v>38</c:v>
                </c:pt>
                <c:pt idx="2">
                  <c:v>24</c:v>
                </c:pt>
                <c:pt idx="3">
                  <c:v>20</c:v>
                </c:pt>
                <c:pt idx="4">
                  <c:v>38</c:v>
                </c:pt>
                <c:pt idx="5">
                  <c:v>29</c:v>
                </c:pt>
                <c:pt idx="6">
                  <c:v>32</c:v>
                </c:pt>
                <c:pt idx="7">
                  <c:v>18</c:v>
                </c:pt>
                <c:pt idx="8">
                  <c:v>45</c:v>
                </c:pt>
                <c:pt idx="9">
                  <c:v>45</c:v>
                </c:pt>
                <c:pt idx="10">
                  <c:v>43</c:v>
                </c:pt>
                <c:pt idx="11">
                  <c:v>55</c:v>
                </c:pt>
                <c:pt idx="12">
                  <c:v>51</c:v>
                </c:pt>
                <c:pt idx="13">
                  <c:v>26</c:v>
                </c:pt>
                <c:pt idx="14">
                  <c:v>13</c:v>
                </c:pt>
                <c:pt idx="15">
                  <c:v>33</c:v>
                </c:pt>
                <c:pt idx="16">
                  <c:v>50</c:v>
                </c:pt>
                <c:pt idx="17">
                  <c:v>20</c:v>
                </c:pt>
                <c:pt idx="18">
                  <c:v>46</c:v>
                </c:pt>
                <c:pt idx="19">
                  <c:v>21</c:v>
                </c:pt>
              </c:numCache>
            </c:numRef>
          </c:val>
          <c:extLst>
            <c:ext xmlns:c16="http://schemas.microsoft.com/office/drawing/2014/chart" uri="{C3380CC4-5D6E-409C-BE32-E72D297353CC}">
              <c16:uniqueId val="{00000001-9302-454A-A06E-412D44993959}"/>
            </c:ext>
          </c:extLst>
        </c:ser>
        <c:dLbls>
          <c:showLegendKey val="0"/>
          <c:showVal val="0"/>
          <c:showCatName val="0"/>
          <c:showSerName val="0"/>
          <c:showPercent val="0"/>
          <c:showBubbleSize val="0"/>
        </c:dLbls>
        <c:gapWidth val="219"/>
        <c:overlap val="-27"/>
        <c:axId val="751368528"/>
        <c:axId val="548490544"/>
      </c:barChart>
      <c:catAx>
        <c:axId val="751368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8490544"/>
        <c:crosses val="autoZero"/>
        <c:auto val="1"/>
        <c:lblAlgn val="ctr"/>
        <c:lblOffset val="100"/>
        <c:noMultiLvlLbl val="0"/>
      </c:catAx>
      <c:valAx>
        <c:axId val="5484905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1368528"/>
        <c:crosses val="autoZero"/>
        <c:crossBetween val="between"/>
      </c:valAx>
      <c:spPr>
        <a:noFill/>
        <a:ln>
          <a:noFill/>
        </a:ln>
        <a:effectLst/>
      </c:spPr>
    </c:plotArea>
    <c:legend>
      <c:legendPos val="r"/>
      <c:layout>
        <c:manualLayout>
          <c:xMode val="edge"/>
          <c:yMode val="edge"/>
          <c:x val="0.82662521281123646"/>
          <c:y val="0.19360126859142607"/>
          <c:w val="0.15357779552918205"/>
          <c:h val="0.1513164111065064"/>
        </c:manualLayout>
      </c:layout>
      <c:overlay val="0"/>
      <c:spPr>
        <a:noFill/>
        <a:ln>
          <a:noFill/>
        </a:ln>
        <a:effectLst/>
      </c:spPr>
      <c:txPr>
        <a:bodyPr rot="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[xl_EPL_20_21 .xlsx]PivotTable!PivotTable19</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2000"/>
              <a:t>Passing</a:t>
            </a:r>
            <a:endParaRPr lang="en-GB"/>
          </a:p>
        </c:rich>
      </c:tx>
      <c:overlay val="0"/>
      <c:spPr>
        <a:noFill/>
        <a:ln>
          <a:noFill/>
        </a:ln>
        <a:effectLst/>
      </c:spPr>
    </c:title>
    <c:autoTitleDeleted val="0"/>
    <c:pivotFmts>
      <c:pivotFmt>
        <c:idx val="0"/>
        <c:spPr>
          <a:solidFill>
            <a:schemeClr val="accent2"/>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delete val="1"/>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delete val="1"/>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delete val="1"/>
          <c:extLst>
            <c:ext xmlns:c15="http://schemas.microsoft.com/office/drawing/2012/chart" uri="{CE6537A1-D6FC-4f65-9D91-7224C49458BB}"/>
          </c:extLst>
        </c:dLbl>
      </c:pivotFmt>
      <c:pivotFmt>
        <c:idx val="6"/>
        <c:spPr>
          <a:solidFill>
            <a:schemeClr val="accent2"/>
          </a:solidFill>
          <a:ln>
            <a:noFill/>
          </a:ln>
          <a:effectLst/>
        </c:spPr>
        <c:marker>
          <c:symbol val="none"/>
        </c:marker>
        <c:dLbl>
          <c:idx val="0"/>
          <c:delete val="1"/>
          <c:extLst>
            <c:ext xmlns:c15="http://schemas.microsoft.com/office/drawing/2012/chart" uri="{CE6537A1-D6FC-4f65-9D91-7224C49458BB}"/>
          </c:extLst>
        </c:dLbl>
      </c:pivotFmt>
      <c:pivotFmt>
        <c:idx val="7"/>
        <c:spPr>
          <a:solidFill>
            <a:schemeClr val="accent2"/>
          </a:solidFill>
          <a:ln>
            <a:noFill/>
          </a:ln>
          <a:effectLst/>
        </c:spPr>
        <c:marker>
          <c:symbol val="none"/>
        </c:marker>
        <c:dLbl>
          <c:idx val="0"/>
          <c:delete val="1"/>
          <c:extLst>
            <c:ext xmlns:c15="http://schemas.microsoft.com/office/drawing/2012/chart" uri="{CE6537A1-D6FC-4f65-9D91-7224C49458BB}"/>
          </c:extLst>
        </c:dLbl>
      </c:pivotFmt>
      <c:pivotFmt>
        <c:idx val="8"/>
        <c:spPr>
          <a:solidFill>
            <a:schemeClr val="accent2"/>
          </a:solidFill>
          <a:ln>
            <a:noFill/>
          </a:ln>
          <a:effectLst/>
        </c:spPr>
        <c:marker>
          <c:symbol val="none"/>
        </c:marker>
        <c:dLbl>
          <c:idx val="0"/>
          <c:delete val="1"/>
          <c:extLst>
            <c:ext xmlns:c15="http://schemas.microsoft.com/office/drawing/2012/chart" uri="{CE6537A1-D6FC-4f65-9D91-7224C49458BB}"/>
          </c:extLst>
        </c:dLbl>
      </c:pivotFmt>
      <c:pivotFmt>
        <c:idx val="9"/>
        <c:spPr>
          <a:solidFill>
            <a:schemeClr val="accent2"/>
          </a:solidFill>
          <a:ln>
            <a:noFill/>
          </a:ln>
          <a:effectLst/>
        </c:spPr>
        <c:marker>
          <c:symbol val="none"/>
        </c:marker>
        <c:dLbl>
          <c:idx val="0"/>
          <c:delete val="1"/>
          <c:extLst>
            <c:ext xmlns:c15="http://schemas.microsoft.com/office/drawing/2012/chart" uri="{CE6537A1-D6FC-4f65-9D91-7224C49458BB}"/>
          </c:extLst>
        </c:dLbl>
      </c:pivotFmt>
      <c:pivotFmt>
        <c:idx val="10"/>
        <c:spPr>
          <a:solidFill>
            <a:schemeClr val="accent2"/>
          </a:solidFill>
          <a:ln>
            <a:noFill/>
          </a:ln>
          <a:effectLst/>
        </c:spPr>
        <c:marker>
          <c:symbol val="none"/>
        </c:marker>
        <c:dLbl>
          <c:idx val="0"/>
          <c:delete val="1"/>
          <c:extLst>
            <c:ext xmlns:c15="http://schemas.microsoft.com/office/drawing/2012/chart" uri="{CE6537A1-D6FC-4f65-9D91-7224C49458BB}"/>
          </c:extLst>
        </c:dLbl>
      </c:pivotFmt>
      <c:pivotFmt>
        <c:idx val="11"/>
        <c:spPr>
          <a:solidFill>
            <a:schemeClr val="accent2"/>
          </a:solidFill>
          <a:ln>
            <a:noFill/>
          </a:ln>
          <a:effectLst/>
        </c:spPr>
        <c:marker>
          <c:symbol val="none"/>
        </c:marker>
        <c:dLbl>
          <c:idx val="0"/>
          <c:delete val="1"/>
          <c:extLst>
            <c:ext xmlns:c15="http://schemas.microsoft.com/office/drawing/2012/chart" uri="{CE6537A1-D6FC-4f65-9D91-7224C49458BB}"/>
          </c:extLst>
        </c:dLbl>
      </c:pivotFmt>
      <c:pivotFmt>
        <c:idx val="12"/>
        <c:spPr>
          <a:solidFill>
            <a:schemeClr val="accent2"/>
          </a:solidFill>
          <a:ln>
            <a:noFill/>
          </a:ln>
          <a:effectLst/>
        </c:spPr>
        <c:marker>
          <c:symbol val="none"/>
        </c:marker>
        <c:dLbl>
          <c:idx val="0"/>
          <c:delete val="1"/>
          <c:extLst>
            <c:ext xmlns:c15="http://schemas.microsoft.com/office/drawing/2012/chart" uri="{CE6537A1-D6FC-4f65-9D91-7224C49458BB}"/>
          </c:extLst>
        </c:dLbl>
      </c:pivotFmt>
      <c:pivotFmt>
        <c:idx val="13"/>
        <c:spPr>
          <a:solidFill>
            <a:schemeClr val="accent2"/>
          </a:solidFill>
          <a:ln>
            <a:noFill/>
          </a:ln>
          <a:effectLst/>
        </c:spPr>
        <c:marker>
          <c:symbol val="none"/>
        </c:marker>
        <c:dLbl>
          <c:idx val="0"/>
          <c:delete val="1"/>
          <c:extLst>
            <c:ext xmlns:c15="http://schemas.microsoft.com/office/drawing/2012/chart" uri="{CE6537A1-D6FC-4f65-9D91-7224C49458BB}"/>
          </c:extLst>
        </c:dLbl>
      </c:pivotFmt>
      <c:pivotFmt>
        <c:idx val="14"/>
        <c:spPr>
          <a:solidFill>
            <a:schemeClr val="accent2"/>
          </a:solidFill>
          <a:ln>
            <a:noFill/>
          </a:ln>
          <a:effectLst/>
        </c:spPr>
        <c:marker>
          <c:symbol val="none"/>
        </c:marker>
        <c:dLbl>
          <c:idx val="0"/>
          <c:delete val="1"/>
          <c:extLst>
            <c:ext xmlns:c15="http://schemas.microsoft.com/office/drawing/2012/chart" uri="{CE6537A1-D6FC-4f65-9D91-7224C49458BB}"/>
          </c:extLst>
        </c:dLbl>
      </c:pivotFmt>
      <c:pivotFmt>
        <c:idx val="15"/>
        <c:spPr>
          <a:solidFill>
            <a:schemeClr val="accent2"/>
          </a:solidFill>
          <a:ln>
            <a:noFill/>
          </a:ln>
          <a:effectLst/>
        </c:spPr>
        <c:marker>
          <c:symbol val="none"/>
        </c:marker>
        <c:dLbl>
          <c:idx val="0"/>
          <c:delete val="1"/>
          <c:extLst>
            <c:ext xmlns:c15="http://schemas.microsoft.com/office/drawing/2012/chart" uri="{CE6537A1-D6FC-4f65-9D91-7224C49458BB}"/>
          </c:extLst>
        </c:dLbl>
      </c:pivotFmt>
      <c:pivotFmt>
        <c:idx val="16"/>
        <c:spPr>
          <a:solidFill>
            <a:schemeClr val="accent4"/>
          </a:solidFill>
          <a:ln>
            <a:noFill/>
          </a:ln>
          <a:effectLst/>
        </c:spPr>
        <c:marker>
          <c:symbol val="none"/>
        </c:marker>
        <c:dLbl>
          <c:idx val="0"/>
          <c:delete val="1"/>
          <c:extLst>
            <c:ext xmlns:c15="http://schemas.microsoft.com/office/drawing/2012/chart" uri="{CE6537A1-D6FC-4f65-9D91-7224C49458BB}"/>
          </c:extLst>
        </c:dLbl>
      </c:pivotFmt>
      <c:pivotFmt>
        <c:idx val="17"/>
        <c:spPr>
          <a:solidFill>
            <a:schemeClr val="accent6"/>
          </a:solidFill>
          <a:ln>
            <a:noFill/>
          </a:ln>
          <a:effectLst/>
        </c:spPr>
        <c:marker>
          <c:symbol val="none"/>
        </c:marker>
        <c:dLbl>
          <c:idx val="0"/>
          <c:delete val="1"/>
          <c:extLst>
            <c:ext xmlns:c15="http://schemas.microsoft.com/office/drawing/2012/chart" uri="{CE6537A1-D6FC-4f65-9D91-7224C49458BB}"/>
          </c:extLst>
        </c:dLbl>
      </c:pivotFmt>
    </c:pivotFmts>
    <c:plotArea>
      <c:layout/>
      <c:barChart>
        <c:barDir val="col"/>
        <c:grouping val="stacked"/>
        <c:varyColors val="0"/>
        <c:ser>
          <c:idx val="0"/>
          <c:order val="0"/>
          <c:tx>
            <c:strRef>
              <c:f>PivotTable!$B$50</c:f>
              <c:strCache>
                <c:ptCount val="1"/>
                <c:pt idx="0">
                  <c:v>Sum of Failed passes</c:v>
                </c:pt>
              </c:strCache>
            </c:strRef>
          </c:tx>
          <c:spPr>
            <a:solidFill>
              <a:schemeClr val="accent2"/>
            </a:solidFill>
            <a:ln>
              <a:noFill/>
            </a:ln>
            <a:effectLst/>
          </c:spPr>
          <c:invertIfNegative val="0"/>
          <c:cat>
            <c:strRef>
              <c:f>PivotTable!$A$51:$A$55</c:f>
              <c:strCache>
                <c:ptCount val="4"/>
                <c:pt idx="0">
                  <c:v>DF</c:v>
                </c:pt>
                <c:pt idx="1">
                  <c:v>FW</c:v>
                </c:pt>
                <c:pt idx="2">
                  <c:v>GK</c:v>
                </c:pt>
                <c:pt idx="3">
                  <c:v>MF</c:v>
                </c:pt>
              </c:strCache>
            </c:strRef>
          </c:cat>
          <c:val>
            <c:numRef>
              <c:f>PivotTable!$B$51:$B$55</c:f>
              <c:numCache>
                <c:formatCode>0</c:formatCode>
                <c:ptCount val="4"/>
                <c:pt idx="0">
                  <c:v>31872.913999999979</c:v>
                </c:pt>
                <c:pt idx="1">
                  <c:v>13321.831999999997</c:v>
                </c:pt>
                <c:pt idx="2">
                  <c:v>7244.9939999999997</c:v>
                </c:pt>
                <c:pt idx="3">
                  <c:v>22007.066999999992</c:v>
                </c:pt>
              </c:numCache>
            </c:numRef>
          </c:val>
          <c:extLst>
            <c:ext xmlns:c16="http://schemas.microsoft.com/office/drawing/2014/chart" uri="{C3380CC4-5D6E-409C-BE32-E72D297353CC}">
              <c16:uniqueId val="{00000005-5002-134B-8C45-F17E79C2BFC8}"/>
            </c:ext>
          </c:extLst>
        </c:ser>
        <c:ser>
          <c:idx val="1"/>
          <c:order val="1"/>
          <c:tx>
            <c:strRef>
              <c:f>PivotTable!$C$50</c:f>
              <c:strCache>
                <c:ptCount val="1"/>
                <c:pt idx="0">
                  <c:v>Sum of passes completed</c:v>
                </c:pt>
              </c:strCache>
            </c:strRef>
          </c:tx>
          <c:spPr>
            <a:solidFill>
              <a:schemeClr val="accent4"/>
            </a:solidFill>
            <a:ln>
              <a:noFill/>
            </a:ln>
            <a:effectLst/>
          </c:spPr>
          <c:invertIfNegative val="0"/>
          <c:cat>
            <c:strRef>
              <c:f>PivotTable!$A$51:$A$55</c:f>
              <c:strCache>
                <c:ptCount val="4"/>
                <c:pt idx="0">
                  <c:v>DF</c:v>
                </c:pt>
                <c:pt idx="1">
                  <c:v>FW</c:v>
                </c:pt>
                <c:pt idx="2">
                  <c:v>GK</c:v>
                </c:pt>
                <c:pt idx="3">
                  <c:v>MF</c:v>
                </c:pt>
              </c:strCache>
            </c:strRef>
          </c:cat>
          <c:val>
            <c:numRef>
              <c:f>PivotTable!$C$51:$C$55</c:f>
              <c:numCache>
                <c:formatCode>0</c:formatCode>
                <c:ptCount val="4"/>
                <c:pt idx="0">
                  <c:v>145399.08599999995</c:v>
                </c:pt>
                <c:pt idx="1">
                  <c:v>41503.167999999991</c:v>
                </c:pt>
                <c:pt idx="2">
                  <c:v>15186.006000000001</c:v>
                </c:pt>
                <c:pt idx="3">
                  <c:v>103859.933</c:v>
                </c:pt>
              </c:numCache>
            </c:numRef>
          </c:val>
          <c:extLst>
            <c:ext xmlns:c16="http://schemas.microsoft.com/office/drawing/2014/chart" uri="{C3380CC4-5D6E-409C-BE32-E72D297353CC}">
              <c16:uniqueId val="{00000007-5002-134B-8C45-F17E79C2BFC8}"/>
            </c:ext>
          </c:extLst>
        </c:ser>
        <c:ser>
          <c:idx val="2"/>
          <c:order val="2"/>
          <c:tx>
            <c:strRef>
              <c:f>PivotTable!$D$50</c:f>
              <c:strCache>
                <c:ptCount val="1"/>
                <c:pt idx="0">
                  <c:v>Sum of Passes_Attempted</c:v>
                </c:pt>
              </c:strCache>
            </c:strRef>
          </c:tx>
          <c:spPr>
            <a:solidFill>
              <a:schemeClr val="accent6"/>
            </a:solidFill>
            <a:ln>
              <a:noFill/>
            </a:ln>
            <a:effectLst/>
          </c:spPr>
          <c:invertIfNegative val="0"/>
          <c:cat>
            <c:strRef>
              <c:f>PivotTable!$A$51:$A$55</c:f>
              <c:strCache>
                <c:ptCount val="4"/>
                <c:pt idx="0">
                  <c:v>DF</c:v>
                </c:pt>
                <c:pt idx="1">
                  <c:v>FW</c:v>
                </c:pt>
                <c:pt idx="2">
                  <c:v>GK</c:v>
                </c:pt>
                <c:pt idx="3">
                  <c:v>MF</c:v>
                </c:pt>
              </c:strCache>
            </c:strRef>
          </c:cat>
          <c:val>
            <c:numRef>
              <c:f>PivotTable!$D$51:$D$55</c:f>
              <c:numCache>
                <c:formatCode>General</c:formatCode>
                <c:ptCount val="4"/>
                <c:pt idx="0">
                  <c:v>177272</c:v>
                </c:pt>
                <c:pt idx="1">
                  <c:v>54825</c:v>
                </c:pt>
                <c:pt idx="2">
                  <c:v>22431</c:v>
                </c:pt>
                <c:pt idx="3">
                  <c:v>125867</c:v>
                </c:pt>
              </c:numCache>
            </c:numRef>
          </c:val>
          <c:extLst>
            <c:ext xmlns:c16="http://schemas.microsoft.com/office/drawing/2014/chart" uri="{C3380CC4-5D6E-409C-BE32-E72D297353CC}">
              <c16:uniqueId val="{00000009-5002-134B-8C45-F17E79C2BFC8}"/>
            </c:ext>
          </c:extLst>
        </c:ser>
        <c:dLbls>
          <c:showLegendKey val="0"/>
          <c:showVal val="0"/>
          <c:showCatName val="0"/>
          <c:showSerName val="0"/>
          <c:showPercent val="0"/>
          <c:showBubbleSize val="0"/>
        </c:dLbls>
        <c:gapWidth val="150"/>
        <c:overlap val="100"/>
        <c:axId val="1209835936"/>
        <c:axId val="1209837584"/>
      </c:barChart>
      <c:catAx>
        <c:axId val="1209835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9837584"/>
        <c:crosses val="autoZero"/>
        <c:auto val="1"/>
        <c:lblAlgn val="ctr"/>
        <c:lblOffset val="100"/>
        <c:noMultiLvlLbl val="0"/>
      </c:catAx>
      <c:valAx>
        <c:axId val="12098375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9835936"/>
        <c:crosses val="autoZero"/>
        <c:crossBetween val="between"/>
      </c:valAx>
    </c:plotArea>
    <c:legend>
      <c:legendPos val="r"/>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22</xdr:col>
      <xdr:colOff>73660</xdr:colOff>
      <xdr:row>1</xdr:row>
      <xdr:rowOff>30480</xdr:rowOff>
    </xdr:from>
    <xdr:to>
      <xdr:col>25</xdr:col>
      <xdr:colOff>287020</xdr:colOff>
      <xdr:row>14</xdr:row>
      <xdr:rowOff>8252</xdr:rowOff>
    </xdr:to>
    <mc:AlternateContent xmlns:mc="http://schemas.openxmlformats.org/markup-compatibility/2006" xmlns:a14="http://schemas.microsoft.com/office/drawing/2010/main">
      <mc:Choice Requires="a14">
        <xdr:graphicFrame macro="">
          <xdr:nvGraphicFramePr>
            <xdr:cNvPr id="14" name="Club">
              <a:extLst>
                <a:ext uri="{FF2B5EF4-FFF2-40B4-BE49-F238E27FC236}">
                  <a16:creationId xmlns:a16="http://schemas.microsoft.com/office/drawing/2014/main" id="{E9D11254-DE48-3247-8317-3D86ABFAC72A}"/>
                </a:ext>
              </a:extLst>
            </xdr:cNvPr>
            <xdr:cNvGraphicFramePr/>
          </xdr:nvGraphicFramePr>
          <xdr:xfrm>
            <a:off x="0" y="0"/>
            <a:ext cx="0" cy="0"/>
          </xdr:xfrm>
          <a:graphic>
            <a:graphicData uri="http://schemas.microsoft.com/office/drawing/2010/slicer">
              <sle:slicer xmlns:sle="http://schemas.microsoft.com/office/drawing/2010/slicer" name="Club"/>
            </a:graphicData>
          </a:graphic>
        </xdr:graphicFrame>
      </mc:Choice>
      <mc:Fallback xmlns="">
        <xdr:sp macro="" textlink="">
          <xdr:nvSpPr>
            <xdr:cNvPr id="0" name=""/>
            <xdr:cNvSpPr>
              <a:spLocks noTextEdit="1"/>
            </xdr:cNvSpPr>
          </xdr:nvSpPr>
          <xdr:spPr>
            <a:xfrm>
              <a:off x="9431020" y="233680"/>
              <a:ext cx="1828800" cy="261937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78740</xdr:colOff>
      <xdr:row>12</xdr:row>
      <xdr:rowOff>66040</xdr:rowOff>
    </xdr:from>
    <xdr:to>
      <xdr:col>25</xdr:col>
      <xdr:colOff>292100</xdr:colOff>
      <xdr:row>25</xdr:row>
      <xdr:rowOff>43812</xdr:rowOff>
    </xdr:to>
    <mc:AlternateContent xmlns:mc="http://schemas.openxmlformats.org/markup-compatibility/2006" xmlns:a14="http://schemas.microsoft.com/office/drawing/2010/main">
      <mc:Choice Requires="a14">
        <xdr:graphicFrame macro="">
          <xdr:nvGraphicFramePr>
            <xdr:cNvPr id="15" name="Position">
              <a:extLst>
                <a:ext uri="{FF2B5EF4-FFF2-40B4-BE49-F238E27FC236}">
                  <a16:creationId xmlns:a16="http://schemas.microsoft.com/office/drawing/2014/main" id="{1D57A727-EBEE-8C45-B515-BA974B0C4367}"/>
                </a:ext>
              </a:extLst>
            </xdr:cNvPr>
            <xdr:cNvGraphicFramePr/>
          </xdr:nvGraphicFramePr>
          <xdr:xfrm>
            <a:off x="0" y="0"/>
            <a:ext cx="0" cy="0"/>
          </xdr:xfrm>
          <a:graphic>
            <a:graphicData uri="http://schemas.microsoft.com/office/drawing/2010/slicer">
              <sle:slicer xmlns:sle="http://schemas.microsoft.com/office/drawing/2010/slicer" name="Position"/>
            </a:graphicData>
          </a:graphic>
        </xdr:graphicFrame>
      </mc:Choice>
      <mc:Fallback xmlns="">
        <xdr:sp macro="" textlink="">
          <xdr:nvSpPr>
            <xdr:cNvPr id="0" name=""/>
            <xdr:cNvSpPr>
              <a:spLocks noTextEdit="1"/>
            </xdr:cNvSpPr>
          </xdr:nvSpPr>
          <xdr:spPr>
            <a:xfrm>
              <a:off x="9436100" y="2504440"/>
              <a:ext cx="1828800" cy="261937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9</xdr:col>
      <xdr:colOff>190500</xdr:colOff>
      <xdr:row>12</xdr:row>
      <xdr:rowOff>190500</xdr:rowOff>
    </xdr:from>
    <xdr:to>
      <xdr:col>11</xdr:col>
      <xdr:colOff>368300</xdr:colOff>
      <xdr:row>25</xdr:row>
      <xdr:rowOff>168272</xdr:rowOff>
    </xdr:to>
    <mc:AlternateContent xmlns:mc="http://schemas.openxmlformats.org/markup-compatibility/2006">
      <mc:Choice xmlns:a14="http://schemas.microsoft.com/office/drawing/2010/main" Requires="a14">
        <xdr:graphicFrame macro="">
          <xdr:nvGraphicFramePr>
            <xdr:cNvPr id="3" name="Club 1">
              <a:extLst>
                <a:ext uri="{FF2B5EF4-FFF2-40B4-BE49-F238E27FC236}">
                  <a16:creationId xmlns:a16="http://schemas.microsoft.com/office/drawing/2014/main" id="{F9EEECFE-C4CE-5C47-AEEE-B8F73CCAF265}"/>
                </a:ext>
              </a:extLst>
            </xdr:cNvPr>
            <xdr:cNvGraphicFramePr/>
          </xdr:nvGraphicFramePr>
          <xdr:xfrm>
            <a:off x="0" y="0"/>
            <a:ext cx="0" cy="0"/>
          </xdr:xfrm>
          <a:graphic>
            <a:graphicData uri="http://schemas.microsoft.com/office/drawing/2010/slicer">
              <sle:slicer xmlns:sle="http://schemas.microsoft.com/office/drawing/2010/slicer" name="Club 1"/>
            </a:graphicData>
          </a:graphic>
        </xdr:graphicFrame>
      </mc:Choice>
      <mc:Fallback>
        <xdr:sp macro="" textlink="">
          <xdr:nvSpPr>
            <xdr:cNvPr id="0" name=""/>
            <xdr:cNvSpPr>
              <a:spLocks noTextEdit="1"/>
            </xdr:cNvSpPr>
          </xdr:nvSpPr>
          <xdr:spPr>
            <a:xfrm>
              <a:off x="9588500" y="2730500"/>
              <a:ext cx="1828800" cy="272943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203200</xdr:colOff>
      <xdr:row>25</xdr:row>
      <xdr:rowOff>177800</xdr:rowOff>
    </xdr:from>
    <xdr:to>
      <xdr:col>11</xdr:col>
      <xdr:colOff>381000</xdr:colOff>
      <xdr:row>33</xdr:row>
      <xdr:rowOff>0</xdr:rowOff>
    </xdr:to>
    <mc:AlternateContent xmlns:mc="http://schemas.openxmlformats.org/markup-compatibility/2006">
      <mc:Choice xmlns:a14="http://schemas.microsoft.com/office/drawing/2010/main" Requires="a14">
        <xdr:graphicFrame macro="">
          <xdr:nvGraphicFramePr>
            <xdr:cNvPr id="4" name="Position 1">
              <a:extLst>
                <a:ext uri="{FF2B5EF4-FFF2-40B4-BE49-F238E27FC236}">
                  <a16:creationId xmlns:a16="http://schemas.microsoft.com/office/drawing/2014/main" id="{821DDA3A-04FF-874F-8F5E-45DE58D7E1A2}"/>
                </a:ext>
              </a:extLst>
            </xdr:cNvPr>
            <xdr:cNvGraphicFramePr/>
          </xdr:nvGraphicFramePr>
          <xdr:xfrm>
            <a:off x="0" y="0"/>
            <a:ext cx="0" cy="0"/>
          </xdr:xfrm>
          <a:graphic>
            <a:graphicData uri="http://schemas.microsoft.com/office/drawing/2010/slicer">
              <sle:slicer xmlns:sle="http://schemas.microsoft.com/office/drawing/2010/slicer" name="Position 1"/>
            </a:graphicData>
          </a:graphic>
        </xdr:graphicFrame>
      </mc:Choice>
      <mc:Fallback>
        <xdr:sp macro="" textlink="">
          <xdr:nvSpPr>
            <xdr:cNvPr id="0" name=""/>
            <xdr:cNvSpPr>
              <a:spLocks noTextEdit="1"/>
            </xdr:cNvSpPr>
          </xdr:nvSpPr>
          <xdr:spPr>
            <a:xfrm>
              <a:off x="9601200" y="5469467"/>
              <a:ext cx="1828800" cy="1515533"/>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685800</xdr:colOff>
      <xdr:row>4</xdr:row>
      <xdr:rowOff>25400</xdr:rowOff>
    </xdr:from>
    <xdr:to>
      <xdr:col>13</xdr:col>
      <xdr:colOff>50800</xdr:colOff>
      <xdr:row>8</xdr:row>
      <xdr:rowOff>177800</xdr:rowOff>
    </xdr:to>
    <xdr:sp macro="" textlink="">
      <xdr:nvSpPr>
        <xdr:cNvPr id="5" name="TextBox 4">
          <a:extLst>
            <a:ext uri="{FF2B5EF4-FFF2-40B4-BE49-F238E27FC236}">
              <a16:creationId xmlns:a16="http://schemas.microsoft.com/office/drawing/2014/main" id="{103ABDE4-E60E-DB40-870A-D77850F93269}"/>
            </a:ext>
          </a:extLst>
        </xdr:cNvPr>
        <xdr:cNvSpPr txBox="1"/>
      </xdr:nvSpPr>
      <xdr:spPr>
        <a:xfrm>
          <a:off x="1511300" y="838200"/>
          <a:ext cx="9271000" cy="96520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6600" b="1">
              <a:solidFill>
                <a:schemeClr val="bg1"/>
              </a:solidFill>
            </a:rPr>
            <a:t>EPL</a:t>
          </a:r>
          <a:r>
            <a:rPr lang="en-GB" sz="6600" b="1" baseline="0">
              <a:solidFill>
                <a:schemeClr val="bg1"/>
              </a:solidFill>
            </a:rPr>
            <a:t> 2020/21 dashboard </a:t>
          </a:r>
          <a:endParaRPr lang="en-GB" sz="6600" b="1">
            <a:solidFill>
              <a:schemeClr val="bg1"/>
            </a:solidFill>
          </a:endParaRPr>
        </a:p>
      </xdr:txBody>
    </xdr:sp>
    <xdr:clientData/>
  </xdr:twoCellAnchor>
  <xdr:twoCellAnchor>
    <xdr:from>
      <xdr:col>0</xdr:col>
      <xdr:colOff>63500</xdr:colOff>
      <xdr:row>13</xdr:row>
      <xdr:rowOff>0</xdr:rowOff>
    </xdr:from>
    <xdr:to>
      <xdr:col>9</xdr:col>
      <xdr:colOff>152400</xdr:colOff>
      <xdr:row>35</xdr:row>
      <xdr:rowOff>101600</xdr:rowOff>
    </xdr:to>
    <xdr:graphicFrame macro="">
      <xdr:nvGraphicFramePr>
        <xdr:cNvPr id="6" name="Chart 5">
          <a:extLst>
            <a:ext uri="{FF2B5EF4-FFF2-40B4-BE49-F238E27FC236}">
              <a16:creationId xmlns:a16="http://schemas.microsoft.com/office/drawing/2014/main" id="{28D3C2A9-33BA-CB43-A204-599C68ABB2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203200</xdr:colOff>
      <xdr:row>32</xdr:row>
      <xdr:rowOff>190500</xdr:rowOff>
    </xdr:from>
    <xdr:to>
      <xdr:col>11</xdr:col>
      <xdr:colOff>381000</xdr:colOff>
      <xdr:row>39</xdr:row>
      <xdr:rowOff>0</xdr:rowOff>
    </xdr:to>
    <mc:AlternateContent xmlns:mc="http://schemas.openxmlformats.org/markup-compatibility/2006">
      <mc:Choice xmlns:a14="http://schemas.microsoft.com/office/drawing/2010/main" Requires="a14">
        <xdr:graphicFrame macro="">
          <xdr:nvGraphicFramePr>
            <xdr:cNvPr id="7" name="Age_Groups">
              <a:extLst>
                <a:ext uri="{FF2B5EF4-FFF2-40B4-BE49-F238E27FC236}">
                  <a16:creationId xmlns:a16="http://schemas.microsoft.com/office/drawing/2014/main" id="{D9F66EAB-F534-4545-8BB0-A419F4661EA3}"/>
                </a:ext>
              </a:extLst>
            </xdr:cNvPr>
            <xdr:cNvGraphicFramePr/>
          </xdr:nvGraphicFramePr>
          <xdr:xfrm>
            <a:off x="0" y="0"/>
            <a:ext cx="0" cy="0"/>
          </xdr:xfrm>
          <a:graphic>
            <a:graphicData uri="http://schemas.microsoft.com/office/drawing/2010/slicer">
              <sle:slicer xmlns:sle="http://schemas.microsoft.com/office/drawing/2010/slicer" name="Age_Groups"/>
            </a:graphicData>
          </a:graphic>
        </xdr:graphicFrame>
      </mc:Choice>
      <mc:Fallback>
        <xdr:sp macro="" textlink="">
          <xdr:nvSpPr>
            <xdr:cNvPr id="0" name=""/>
            <xdr:cNvSpPr>
              <a:spLocks noTextEdit="1"/>
            </xdr:cNvSpPr>
          </xdr:nvSpPr>
          <xdr:spPr>
            <a:xfrm>
              <a:off x="9601200" y="6963833"/>
              <a:ext cx="1828800" cy="1291167"/>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50800</xdr:colOff>
      <xdr:row>35</xdr:row>
      <xdr:rowOff>139700</xdr:rowOff>
    </xdr:from>
    <xdr:to>
      <xdr:col>9</xdr:col>
      <xdr:colOff>165100</xdr:colOff>
      <xdr:row>55</xdr:row>
      <xdr:rowOff>25400</xdr:rowOff>
    </xdr:to>
    <xdr:graphicFrame macro="">
      <xdr:nvGraphicFramePr>
        <xdr:cNvPr id="10" name="Chart 9">
          <a:extLst>
            <a:ext uri="{FF2B5EF4-FFF2-40B4-BE49-F238E27FC236}">
              <a16:creationId xmlns:a16="http://schemas.microsoft.com/office/drawing/2014/main" id="{4A5F7E1E-CAC3-2E43-A05D-1FD4E75748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9</xdr:col>
      <xdr:colOff>203200</xdr:colOff>
      <xdr:row>39</xdr:row>
      <xdr:rowOff>0</xdr:rowOff>
    </xdr:from>
    <xdr:to>
      <xdr:col>11</xdr:col>
      <xdr:colOff>381000</xdr:colOff>
      <xdr:row>51</xdr:row>
      <xdr:rowOff>180972</xdr:rowOff>
    </xdr:to>
    <mc:AlternateContent xmlns:mc="http://schemas.openxmlformats.org/markup-compatibility/2006">
      <mc:Choice xmlns:a14="http://schemas.microsoft.com/office/drawing/2010/main" Requires="a14">
        <xdr:graphicFrame macro="">
          <xdr:nvGraphicFramePr>
            <xdr:cNvPr id="12" name="Name">
              <a:extLst>
                <a:ext uri="{FF2B5EF4-FFF2-40B4-BE49-F238E27FC236}">
                  <a16:creationId xmlns:a16="http://schemas.microsoft.com/office/drawing/2014/main" id="{BCAF2862-B572-BB43-971B-647AF7E77DD2}"/>
                </a:ext>
              </a:extLst>
            </xdr:cNvPr>
            <xdr:cNvGraphicFramePr/>
          </xdr:nvGraphicFramePr>
          <xdr:xfrm>
            <a:off x="0" y="0"/>
            <a:ext cx="0" cy="0"/>
          </xdr:xfrm>
          <a:graphic>
            <a:graphicData uri="http://schemas.microsoft.com/office/drawing/2010/slicer">
              <sle:slicer xmlns:sle="http://schemas.microsoft.com/office/drawing/2010/slicer" name="Name"/>
            </a:graphicData>
          </a:graphic>
        </xdr:graphicFrame>
      </mc:Choice>
      <mc:Fallback>
        <xdr:sp macro="" textlink="">
          <xdr:nvSpPr>
            <xdr:cNvPr id="0" name=""/>
            <xdr:cNvSpPr>
              <a:spLocks noTextEdit="1"/>
            </xdr:cNvSpPr>
          </xdr:nvSpPr>
          <xdr:spPr>
            <a:xfrm>
              <a:off x="9601200" y="8255000"/>
              <a:ext cx="1828800" cy="272097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RNELLA MBULA" refreshedDate="45134.710240509259" createdVersion="7" refreshedVersion="7" minRefreshableVersion="3" recordCount="532" xr:uid="{5EBB0512-A12F-7544-BE31-ED2E789A224C}">
  <cacheSource type="worksheet">
    <worksheetSource ref="A1:W533" sheet="WorkSheet"/>
  </cacheSource>
  <cacheFields count="23">
    <cacheField name="Name" numFmtId="0">
      <sharedItems count="524">
        <s v="Mason Mount"/>
        <s v="Edouard Mendy"/>
        <s v="Timo Werner"/>
        <s v="Ben Chilwell"/>
        <s v="Reece James"/>
        <s v="Cesar Azpilicueta"/>
        <s v="N'Golo Kante"/>
        <s v="Jorginho"/>
        <s v="Thiago Silva"/>
        <s v="Kurt Zouma"/>
        <s v="Mateo Kovaƒçiƒá"/>
        <s v="Antonio R√ºdiger"/>
        <s v="Christian Pulisic"/>
        <s v="Kai Havertz"/>
        <s v="Andreas Christensen"/>
        <s v="Hakim Ziyech"/>
        <s v="Tammy Abraham"/>
        <s v="Marcos Alonso"/>
        <s v="Callum Hudson-Odoi"/>
        <s v="Olivier Giroud"/>
        <s v="Kepa Arrizabalaga"/>
        <s v="Billy Gilmour"/>
        <s v="Willy Caballero"/>
        <s v="Ruben Loftus-Cheek"/>
        <s v="Emerson Palmieri"/>
        <s v="Fikayo Tomori"/>
        <s v="Ross Barkley"/>
        <s v="Ederson"/>
        <s v="R√∫ben Dias"/>
        <s v="Rodri"/>
        <s v="Raheem Sterling"/>
        <s v="Jo√£o Cancelo"/>
        <s v="Bernardo Silva"/>
        <s v="ƒ∞lkay G√ºndoƒüan"/>
        <s v="Kevin De Bruyne"/>
        <s v="Riyad Mahrez"/>
        <s v="Gabriel Jesus"/>
        <s v="Kyle Walker"/>
        <s v="John Stones"/>
        <s v="Phil Foden"/>
        <s v="Oleksandr Zinchenko"/>
        <s v="Ferran Torres"/>
        <s v="Aymeric Laporte"/>
        <s v="Fernandinho"/>
        <s v="Benjamin Mendy"/>
        <s v="Nathan Ak√©"/>
        <s v="Sergio Ag√ºero"/>
        <s v="Eric Garc√≠a"/>
        <s v="Scott Carson"/>
        <s v="Zack Steffen"/>
        <s v="Liam Delap"/>
        <s v="Bruno Fernandes"/>
        <s v="Aaron Wan-Bissaka"/>
        <s v="Harry Maguire"/>
        <s v="Marcus Rashford"/>
        <s v="Luke Shaw"/>
        <s v="Victor Lindel√∂f"/>
        <s v="Fred"/>
        <s v="David de Gea"/>
        <s v="Scott McTominay"/>
        <s v="Paul Pogba"/>
        <s v="Mason Greenwood"/>
        <s v="Anthony Martial"/>
        <s v="Edinson Cavani"/>
        <s v="Dean Henderson"/>
        <s v="Nemanja Matiƒá"/>
        <s v="Daniel James"/>
        <s v="Eric Bailly"/>
        <s v="Alex Telles"/>
        <s v="Juan Mata"/>
        <s v="Donny van de Beek"/>
        <s v="Axel Tuanzebe"/>
        <s v="Brandon Williams"/>
        <s v="Amad Diallo"/>
        <s v="Anthony Elanga"/>
        <s v="Timothy Fosu-Mensah"/>
        <s v="Shola Shoretire"/>
        <s v="Odion Ighalo"/>
        <s v="Hannibal Mejbri"/>
        <s v="William Thomas Fish"/>
        <s v="Andrew Robertson"/>
        <s v="Mohamed Salah"/>
        <s v="Trent Alexander-Arnold"/>
        <s v="Georginio Wijnaldum"/>
        <s v="Alisson"/>
        <s v="Roberto Firmino"/>
        <s v="Sadio Man√©"/>
        <s v="Fabinho"/>
        <s v="Thiago Alc√°ntara"/>
        <s v="Jordan Henderson"/>
        <s v="Nathaniel Phillips"/>
        <s v="Curtis Jones"/>
        <s v="Diogo Jota"/>
        <s v="James Milner"/>
        <s v="Ozan Kabak"/>
        <s v="Jo√´l Matip"/>
        <s v="Rhys Williams"/>
        <s v="Naby Ke√Øta"/>
        <s v="Joe Gomez"/>
        <s v="Xherdan Shaqiri"/>
        <s v="Virgil van Dijk"/>
        <s v="Adri√°n"/>
        <s v="Neco Williams"/>
        <s v="Takumi Minamino"/>
        <s v="Alex Oxlade-Chamberlain"/>
        <s v="Divock Origi"/>
        <s v="Caoimh√≠n Kelleher"/>
        <s v="Kostas Tsimikas"/>
        <s v="Kasper Schmeichel"/>
        <s v="Youri Tielemans"/>
        <s v="Jamie Vardy"/>
        <s v="Jonny Evans"/>
        <s v="Timothy Castagne"/>
        <s v="Wesley Fofana"/>
        <s v="Wilfred Ndidi"/>
        <s v="James Maddison"/>
        <s v="James Justin"/>
        <s v="Harvey Barnes"/>
        <s v="√áaƒülar S√∂y√ºnc√º"/>
        <s v="Marc Albrighton"/>
        <s v="Kelechi Iheanacho"/>
        <s v="Nampalys Mendy"/>
        <s v="Ayoze P√©rez"/>
        <s v="Luke Thomas"/>
        <s v="Ricardo Pereira"/>
        <s v="Dennis Praet"/>
        <s v="Daniel Amartey"/>
        <s v="Christian Fuchs"/>
        <s v="Hamza Choudhury"/>
        <s v="Cengiz √únder"/>
        <s v="Sidnei Tavares"/>
        <s v="Islam Slimani"/>
        <s v="Demarai Gray"/>
        <s v="Wes Morgan"/>
        <s v="Khanya Leshabela"/>
        <s v="Tom√°≈° Souƒçek"/>
        <s v="Aaron Cresswell"/>
        <s v="≈Åukasz Fabia≈Ñski"/>
        <s v="Vladim√≠r Coufal"/>
        <s v="Declan Rice"/>
        <s v="Pablo Fornals"/>
        <s v="Jarrod Bowen"/>
        <s v="Angelo Ogbonna"/>
        <s v="Michail Antonio"/>
        <s v="Craig Dawson"/>
        <s v="Jesse Lingard"/>
        <s v="Issa Diop"/>
        <s v="Sa√Ød Benrahma"/>
        <s v="Fabi√°n Balbuena"/>
        <s v="Arthur Masuaku"/>
        <s v="S√©bastien Haller"/>
        <s v="Mark Noble"/>
        <s v="Ryan Fredericks"/>
        <s v="Manuel Lanzini"/>
        <s v="Ben Johnson"/>
        <s v="Darren Randolph"/>
        <s v="Andriy Yarmolenko"/>
        <s v="Robert Snodgrass"/>
        <s v="Felipe Anderson"/>
        <s v="Pierre H√∏jbjerg"/>
        <s v="Hugo Lloris"/>
        <s v="Son Heung-min"/>
        <s v="Harry Kane"/>
        <s v="Eric Dier"/>
        <s v="Tanguy Ndombele"/>
        <s v="Sergio Reguil√≥n"/>
        <s v="Toby Alderweireld"/>
        <s v="Serge Aurier"/>
        <s v="Davinson S√°nchez"/>
        <s v="Moussa Sissoko"/>
        <s v="Lucas Moura"/>
        <s v="Ben Davies"/>
        <s v="Matt Doherty"/>
        <s v="Steven Bergwijn"/>
        <s v="Giovani Lo Celso"/>
        <s v="Gareth Bale"/>
        <s v="Harry Winks"/>
        <s v="Joe Rodon"/>
        <s v="Dele Alli"/>
        <s v="Japhet Tanganga"/>
        <s v="√ârik Lamela"/>
        <s v="Carlos Vin√≠cius"/>
        <s v="Dane Scarlett"/>
        <s v="Bernd Leno"/>
        <s v="Bukayo Saka"/>
        <s v="Granit Xhaka"/>
        <s v="Rob Holding"/>
        <s v="Pierre-Emerick Aubameyang"/>
        <s v="Kieran Tierney"/>
        <s v="H√©ctor Beller√≠n"/>
        <s v="Gabriel Dos Santos"/>
        <s v="Alexandre Lacazette"/>
        <s v="Thomas Partey"/>
        <s v="Emile Smith-Rowe"/>
        <s v="Dani Ceballos"/>
        <s v="Mohamed Elneny"/>
        <s v="David Luiz"/>
        <s v="Nicolas P√©p√©"/>
        <s v="Willian"/>
        <s v="Pablo Mar√≠"/>
        <s v="Martin √òdegaard"/>
        <s v="Calum Chambers"/>
        <s v="C√©dric Soares"/>
        <s v="Martinelli"/>
        <s v="Ainsley Maitland-Niles"/>
        <s v="Eddie Nketiah"/>
        <s v="Mathew Ryan"/>
        <s v="Joe Willock"/>
        <s v="Sead Kola≈°inac"/>
        <s v="Reiss Nelson"/>
        <s v="Shkodran Mustafi"/>
        <s v="R√∫nar Alex R√∫narsson"/>
        <s v="Stuart Dallas"/>
        <s v="Luke Ayling"/>
        <s v="Patrick Bamford"/>
        <s v="Illan Meslier"/>
        <s v="Jack Harrison"/>
        <s v="Ezgjan Alioski"/>
        <s v="Kalvin Phillips"/>
        <s v="Mateusz Klich"/>
        <s v="Raphael Dias Belloli"/>
        <s v="Liam Cooper"/>
        <s v="Pascal Struijk"/>
        <s v="Tyler Roberts"/>
        <s v="Rodrigo"/>
        <s v="Diego Llorente"/>
        <s v="H√©lder Costa"/>
        <s v="Robin Koch"/>
        <s v="Jamie Shackleton"/>
        <s v="Pablo Hern√°ndez"/>
        <s v="Kiko Casilla"/>
        <s v="Gaetano Berardi"/>
        <s v="Ian Carlo Poveda"/>
        <s v="Niall Huggins"/>
        <s v="Leif Davis"/>
        <s v="Michael Keane"/>
        <s v="Richarlison"/>
        <s v="Dominic Calvert-Lewin"/>
        <s v="Jordan Pickford"/>
        <s v="Lucas Digne"/>
        <s v="Ben Godfrey"/>
        <s v="Abdoulaye Doucour√©"/>
        <s v="Mason Holgate"/>
        <s v="Gylfi Sigur√∞sson"/>
        <s v="Allan"/>
        <s v="Yerry Mina"/>
        <s v="James Rodr√≠guez"/>
        <s v="S√©amus Coleman"/>
        <s v="Andr√© Gomes"/>
        <s v="Alex Iwobi"/>
        <s v="Tom Davies"/>
        <s v="Robin Olsen"/>
        <s v="Bernard"/>
        <s v="Fabian Delph"/>
        <s v="Anthony Gordon"/>
        <s v="Niels Nkounkou"/>
        <s v="Jonjoe Kenny"/>
        <s v="Joshua King"/>
        <s v="Cenk Tosun"/>
        <s v="Jo√£o Virg√≠nia"/>
        <s v="Moise Kean"/>
        <s v="Theo Walcott"/>
        <s v="Jean-Philippe Gbamin"/>
        <s v="Nathan Broadhead"/>
        <s v="Emiliano Mart√≠nez"/>
        <s v="Matt Targett"/>
        <s v="John McGinn"/>
        <s v="Ollie Watkins"/>
        <s v="Tyrone Mings"/>
        <s v="Ezri Konsa"/>
        <s v="Douglas Luiz"/>
        <s v="Bertrand Traor√©"/>
        <s v="Matty Cash"/>
        <s v="Jack Grealish"/>
        <s v="Anwar El Ghazi"/>
        <s v="Tr√©z√©guet"/>
        <s v="Marvelous Nakamba"/>
        <s v="Ahmed Elmohamady"/>
        <s v="Kortney Hause"/>
        <s v="Jacob Ramsey"/>
        <s v="Morgan Sanson"/>
        <s v="Conor Hourihane"/>
        <s v="Keinan Davis"/>
        <s v="Carney Chukwuemeka"/>
        <s v="Wesley Moraes"/>
        <s v="Neil Taylor"/>
        <s v="Jaden Philogene Bidace"/>
        <s v="Jonjo Shelvey"/>
        <s v="Miguel Almir√≥n"/>
        <s v="Karl Darlow"/>
        <s v="Federico Fern√°ndez"/>
        <s v="Callum Wilson"/>
        <s v="Joelinton"/>
        <s v="Isaac Hayden"/>
        <s v="Ciaran Clark"/>
        <s v="Jamal Lewis"/>
        <s v="Jamaal Lascelles"/>
        <s v="Allan Saint-Maximin"/>
        <s v="Jacob Murphy"/>
        <s v="Jeff Hendrick"/>
        <s v="Sean Longstaff"/>
        <s v="Matt Ritchie"/>
        <s v="Emil Krafth"/>
        <s v="Paul Dummett"/>
        <s v="Fabian Sch√§r"/>
        <s v="Martin D√∫bravka"/>
        <s v="Javier Manquillo"/>
        <s v="Ryan Fraser"/>
        <s v="DeAndre Yedlin"/>
        <s v="Dwight Gayle"/>
        <s v="Andy Carroll"/>
        <s v="Matthew Longstaff"/>
        <s v="Elliot Anderson"/>
        <s v="Rui Patr√≠cio"/>
        <s v="Conor Coady"/>
        <s v="N√©lson Semedo"/>
        <s v="R√∫ben Neves"/>
        <s v="Pedro Neto"/>
        <s v="Adama Traor√©"/>
        <s v="Jo√£o Moutinho"/>
        <s v="Leander Dendoncker"/>
        <s v="Romain Sa√Øss"/>
        <s v="Daniel Podence"/>
        <s v="Willy Boly"/>
        <s v="Rayan A√Øt Nouri"/>
        <s v="Max Kilman"/>
        <s v="Willian Jos√©"/>
        <s v="F√°bio Silva"/>
        <s v="Ra√∫l Jim√©nez"/>
        <s v="Fernando Mar√ßal"/>
        <s v="Jonny Castro"/>
        <s v="Ki-Jana Hoever"/>
        <s v="Vitinha"/>
        <s v="Morgan Gibbs-White"/>
        <s v="Owen Otasowie"/>
        <s v="R√∫ben Vinagre"/>
        <s v="John Ruddy"/>
        <s v="Patrick Cutrone"/>
        <s v="Oskar Buur"/>
        <s v="Theo Corbeanu"/>
        <s v="Vicente Guaita"/>
        <s v="Cheikhou Kouyat√©"/>
        <s v="Wilfried Zaha"/>
        <s v="Eberechi Eze"/>
        <s v="Luka Milivojeviƒá"/>
        <s v="Andros Townsend"/>
        <s v="Joel Ward"/>
        <s v="Jordan Ayew"/>
        <s v="Christian Benteke"/>
        <s v="Gary Cahill"/>
        <s v="Patrick van Aanholt"/>
        <s v="Ja√Øro Riedewald"/>
        <s v="Tyrick Mitchell"/>
        <s v="James McArthur"/>
        <s v="Jeffrey Schlupp"/>
        <s v="Scott Dann"/>
        <s v="Nathaniel Clyne"/>
        <s v="James McCarthy"/>
        <s v="Michy Batshuayi"/>
        <s v="James Tomkins"/>
        <s v="Mamadou Sakho"/>
        <s v="Jean-Philippe Mateta"/>
        <s v="Jack Butland"/>
        <s v="Martin Kelly"/>
        <s v="James Ward-Prowse"/>
        <s v="Jan Bednarek"/>
        <s v="Stuart Armstrong"/>
        <s v="Alex McCarthy"/>
        <s v="Che Adams"/>
        <s v="Kyle Walker-Peters"/>
        <s v="Ryan Bertrand"/>
        <s v="Jannik Vestergaard"/>
        <s v="Danny Ings"/>
        <s v="Oriol Romeu"/>
        <s v="Nathan Redmond"/>
        <s v="Jack Stephens"/>
        <s v="Moussa Djenepo"/>
        <s v="Ibrahima Diallo"/>
        <s v="Mohammed Salisu"/>
        <s v="Fraser Forster"/>
        <s v="Nathan Tella"/>
        <s v="William Smallbone"/>
        <s v="Shane Long"/>
        <s v="Yan Valery"/>
        <s v="Kayne Ramsey"/>
        <s v="Jake Vokins"/>
        <s v="Alexandre Jankewitz"/>
        <s v="Dan Nlundulu"/>
        <s v="Michael Obafemi"/>
        <s v="Caleb Watts"/>
        <s v="Allan Tchaptchet"/>
        <s v="Ben White"/>
        <s v="Yves Bissouma"/>
        <s v="Lewis Dunk"/>
        <s v="Leandro Trossard"/>
        <s v="Adam Webster"/>
        <s v="Neal Maupay"/>
        <s v="Pascal Gro√ü"/>
        <s v="Robert S√°nchez"/>
        <s v="Jo√´l Veltman"/>
        <s v="Dan Burn"/>
        <s v="Solly March"/>
        <s v="Danny Welbeck"/>
        <s v="Adam Lallana"/>
        <s v="Alexis Mac Allister"/>
        <s v="Tariq Lamptey"/>
        <s v="Steven Alzate"/>
        <s v="Aaron Connolly"/>
        <s v="Jakub Moder"/>
        <s v="Alireza Jahanbakhsh"/>
        <s v="Davy Pr√∂pper"/>
        <s v="Bernardo"/>
        <s v="Percy Tau"/>
        <s v="Andi Zeqiri"/>
        <s v="Jos√© Izquierdo"/>
        <s v="Reda Khadra"/>
        <s v="Jayson Molumby"/>
        <s v="Ashley Westwood"/>
        <s v="James Tarkowski"/>
        <s v="Dwight McNeil"/>
        <s v="Matthew Lowton"/>
        <s v="Nick Pope"/>
        <s v="Josh Brownhill"/>
        <s v="Chris Wood"/>
        <s v="Ben Mee"/>
        <s v="Charlie Taylor"/>
        <s v="J√≥hann Berg Gu√∞mundsson"/>
        <s v="Matƒõj Vydra"/>
        <s v="Jack Cork"/>
        <s v="Ashley Barnes"/>
        <s v="Erik Pieters"/>
        <s v="Jay Rodriguez"/>
        <s v="Robbie Brady"/>
        <s v="Kevin Long"/>
        <s v="Bailey Peacock-Farrell"/>
        <s v="Phil Bardsley"/>
        <s v="Jimmy Dunne"/>
        <s v="Dale Stephens"/>
        <s v="Josh Benson"/>
        <s v="Will Norris"/>
        <s v="Joel Mumbongo"/>
        <s v="Lewis Richardson"/>
        <s v="Alphonse Areola"/>
        <s v="Tosin Adarabioyo"/>
        <s v="Ademola Lookman"/>
        <s v="Ola Aina"/>
        <s v="Joachim Andersen"/>
        <s v="Andre-Frank Zambo Anguissa"/>
        <s v="Bobby Reid"/>
        <s v="Ivan Cavaleiro"/>
        <s v="Harrison Reed"/>
        <s v="Antonee Robinson"/>
        <s v="Mario Lemina"/>
        <s v="Kenny Tete"/>
        <s v="Aleksandar Mitroviƒá"/>
        <s v="Josh Maja"/>
        <s v="Tom Cairney"/>
        <s v="Joe Bryan"/>
        <s v="Tim Ream"/>
        <s v="Josh Onomah"/>
        <s v="Denis Odoi"/>
        <s v="Michael Hector"/>
        <s v="Fabio Carvalho"/>
        <s v="Aboubakar Kamara"/>
        <s v="Marek Rod√°k"/>
        <s v="Maxime Le Marchand"/>
        <s v="Neeskens Kebano"/>
        <s v="Terence Kongolo"/>
        <s v="Tyrese Francois"/>
        <s v="Sam Johnstone"/>
        <s v="Darnell Furlong"/>
        <s v="Semi Ajayi"/>
        <s v="Matheus Pereira"/>
        <s v="Kyle Bartley"/>
        <s v="Conor Gallagher"/>
        <s v="Conor Townsend"/>
        <s v="Dara O'Shea"/>
        <s v="Matt Phillips"/>
        <s v="Callum Robinson"/>
        <s v="Romaine Sawyers"/>
        <s v="Okay Yoku≈ülu"/>
        <s v="Jake Livermore"/>
        <s v="Grady Diangana"/>
        <s v="Mbaye Diagne"/>
        <s v="Karlan Grant"/>
        <s v="Kieran Gibbs"/>
        <s v="Branislav Ivanoviƒá"/>
        <s v="Filip Krovinoviƒá"/>
        <s v="Lee Peltier"/>
        <s v="Hal Robson-Kanu"/>
        <s v="Kamil Grosicki"/>
        <s v="Kyle Edwards"/>
        <s v="David Button"/>
        <s v="Ahmed Hegazi"/>
        <s v="Charlie Austin"/>
        <s v="Sam Field"/>
        <s v="Rekeem Harper"/>
        <s v="Aaron Ramsdale"/>
        <s v="George Baldock"/>
        <s v="Chris Basham"/>
        <s v="Enda Stevens"/>
        <s v="John Egan"/>
        <s v="John Fleck"/>
        <s v="David McGoldrick"/>
        <s v="Oliver Norwood"/>
        <s v="Ethan Ampadu"/>
        <s v="John Lundstram"/>
        <s v="Ben Osborn"/>
        <s v="Oliver Burke"/>
        <s v="Sander Berge"/>
        <s v="Oliver McBurnie"/>
        <s v="Rhian Brewster"/>
        <s v="Jayden Bogle"/>
        <s v="Kean Bryan"/>
        <s v="Jack Robinson"/>
        <s v="Billy Sharp"/>
        <s v="Max Lowe"/>
        <s v="Phil Jagielka"/>
        <s v="Daniel Jebbison"/>
        <s v="Lys Mousset"/>
        <s v="Jack O'Connell"/>
        <s v="Iliman Ndiaye"/>
        <s v="Antwoine Hackford"/>
        <s v="Femi Seriki"/>
      </sharedItems>
    </cacheField>
    <cacheField name="Club" numFmtId="0">
      <sharedItems count="20">
        <s v="Chelsea"/>
        <s v="Manchester City"/>
        <s v="Manchester United"/>
        <s v="Liverpool FC"/>
        <s v="Leicester City"/>
        <s v="West Ham United"/>
        <s v="Tottenham Hotspur"/>
        <s v="Arsenal"/>
        <s v="Leeds United"/>
        <s v="Everton"/>
        <s v="Aston Villa"/>
        <s v="Newcastle United"/>
        <s v="Wolverhampton Wanderers"/>
        <s v="Crystal Palace"/>
        <s v="Southampton"/>
        <s v="Brighton"/>
        <s v="Burnley"/>
        <s v="Fulham"/>
        <s v="West Bromwich Albion"/>
        <s v="Sheffield United"/>
      </sharedItems>
    </cacheField>
    <cacheField name="Nationality" numFmtId="0">
      <sharedItems/>
    </cacheField>
    <cacheField name="Position" numFmtId="0">
      <sharedItems count="4">
        <s v="MF"/>
        <s v="GK"/>
        <s v="FW"/>
        <s v="DF"/>
      </sharedItems>
    </cacheField>
    <cacheField name="Age_Groups" numFmtId="0">
      <sharedItems count="3">
        <s v="Young player"/>
        <s v="Mid career player "/>
        <s v="Old player"/>
      </sharedItems>
    </cacheField>
    <cacheField name="Age" numFmtId="0">
      <sharedItems containsSemiMixedTypes="0" containsString="0" containsNumber="1" containsInteger="1" minValue="16" maxValue="38"/>
    </cacheField>
    <cacheField name="Matches" numFmtId="0">
      <sharedItems containsSemiMixedTypes="0" containsString="0" containsNumber="1" containsInteger="1" minValue="1" maxValue="38"/>
    </cacheField>
    <cacheField name="Starts" numFmtId="0">
      <sharedItems containsSemiMixedTypes="0" containsString="0" containsNumber="1" containsInteger="1" minValue="0" maxValue="38"/>
    </cacheField>
    <cacheField name="Mins" numFmtId="0">
      <sharedItems containsSemiMixedTypes="0" containsString="0" containsNumber="1" containsInteger="1" minValue="1" maxValue="3420"/>
    </cacheField>
    <cacheField name="Goals" numFmtId="0">
      <sharedItems containsSemiMixedTypes="0" containsString="0" containsNumber="1" containsInteger="1" minValue="0" maxValue="23"/>
    </cacheField>
    <cacheField name="Goals_Per_Match" numFmtId="2">
      <sharedItems containsSemiMixedTypes="0" containsString="0" containsNumber="1" minValue="0" maxValue="0.65714285714285714"/>
    </cacheField>
    <cacheField name="Assists" numFmtId="0">
      <sharedItems containsSemiMixedTypes="0" containsString="0" containsNumber="1" containsInteger="1" minValue="0" maxValue="14"/>
    </cacheField>
    <cacheField name="Assists_Per_Match" numFmtId="0">
      <sharedItems containsSemiMixedTypes="0" containsString="0" containsNumber="1" minValue="0" maxValue="0.48"/>
    </cacheField>
    <cacheField name="Passes_Attempted" numFmtId="0">
      <sharedItems containsSemiMixedTypes="0" containsString="0" containsNumber="1" containsInteger="1" minValue="0" maxValue="3214"/>
    </cacheField>
    <cacheField name="Perc_Passes_Completed" numFmtId="1">
      <sharedItems containsSemiMixedTypes="0" containsString="0" containsNumber="1" minValue="-1" maxValue="100"/>
    </cacheField>
    <cacheField name="passes completed" numFmtId="1">
      <sharedItems containsSemiMixedTypes="0" containsString="0" containsNumber="1" minValue="0" maxValue="2567.9860000000003"/>
    </cacheField>
    <cacheField name="Failed passes" numFmtId="1">
      <sharedItems containsSemiMixedTypes="0" containsString="0" containsNumber="1" minValue="0" maxValue="726.42700000000013" count="503">
        <n v="332.93700000000013"/>
        <n v="155.07799999999997"/>
        <n v="188.32799999999997"/>
        <n v="386.48400000000015"/>
        <n v="298.04999999999995"/>
        <n v="251.875"/>
        <n v="201.53600000000006"/>
        <n v="182.59500000000003"/>
        <n v="121.61500000000001"/>
        <n v="139.31999999999994"/>
        <n v="156.32999999999993"/>
        <n v="137.26800000000003"/>
        <n v="138"/>
        <n v="106.33500000000004"/>
        <n v="78.408000000000015"/>
        <n v="185.702"/>
        <n v="69.106000000000023"/>
        <n v="108.92800000000005"/>
        <n v="117.30199999999991"/>
        <n v="55.98599999999999"/>
        <n v="44.955000000000013"/>
        <n v="23.004999999999995"/>
        <n v="2.0020000000000024"/>
        <n v="4.9920000000000009"/>
        <n v="11.969999999999999"/>
        <n v="2.0010000000000012"/>
        <n v="4.0040000000000013"/>
        <n v="184.21000000000004"/>
        <n v="170.94399999999996"/>
        <n v="231.88000000000011"/>
        <n v="164.54199999999992"/>
        <n v="299.44200000000001"/>
        <n v="146.98099999999999"/>
        <n v="153.62999999999988"/>
        <n v="337.44000000000005"/>
        <n v="171.58799999999997"/>
        <n v="116.11599999999999"/>
        <n v="201.08199999999988"/>
        <n v="97.641000000000076"/>
        <n v="150.84000000000003"/>
        <n v="144.54999999999995"/>
        <n v="82.211999999999989"/>
        <n v="100.87999999999988"/>
        <n v="122.12199999999996"/>
        <n v="119.13299999999992"/>
        <n v="52.849999999999909"/>
        <n v="27.03"/>
        <n v="22.01600000000002"/>
        <n v="0.99200000000000088"/>
        <n v="5.0120000000000005"/>
        <n v="2.0019999999999998"/>
        <n v="579.88200000000006"/>
        <n v="289.10000000000014"/>
        <n v="235.28999999999996"/>
        <n v="239.39600000000007"/>
        <n v="370.76000000000022"/>
        <n v="160.20000000000005"/>
        <n v="208.03399999999988"/>
        <n v="136.02600000000007"/>
        <n v="161.28999999999996"/>
        <n v="230.99600000000009"/>
        <n v="123.70800000000008"/>
        <n v="83.936000000000035"/>
        <n v="73.058999999999969"/>
        <n v="77.871999999999986"/>
        <n v="92.625"/>
        <n v="66.88"/>
        <n v="53.058999999999969"/>
        <n v="111.14999999999998"/>
        <n v="47.04000000000002"/>
        <n v="44.081999999999965"/>
        <n v="27.088999999999999"/>
        <n v="20.019999999999996"/>
        <n v="9.9839999999999947"/>
        <n v="10.017000000000003"/>
        <n v="9.9749999999999943"/>
        <n v="2"/>
        <n v="0"/>
        <n v="1"/>
        <n v="646.01399999999967"/>
        <n v="216.38400000000001"/>
        <n v="726.42700000000013"/>
        <n v="117.04900000000021"/>
        <n v="168.27600000000007"/>
        <n v="265.52399999999989"/>
        <n v="261.74400000000003"/>
        <n v="182.3610000000001"/>
        <n v="175.76999999999998"/>
        <n v="239.18399999999997"/>
        <n v="135.42399999999998"/>
        <n v="85.88799999999992"/>
        <n v="124.02500000000003"/>
        <n v="137.86299999999994"/>
        <n v="52.076000000000022"/>
        <n v="61.132000000000005"/>
        <n v="36.079999999999984"/>
        <n v="44.855999999999938"/>
        <n v="52.135999999999967"/>
        <n v="69.864000000000033"/>
        <n v="32.899999999999977"/>
        <n v="22.968000000000004"/>
        <n v="57.084000000000003"/>
        <n v="27.938999999999993"/>
        <n v="33.947999999999993"/>
        <n v="13.979999999999997"/>
        <n v="10.974000000000004"/>
        <n v="332.51400000000001"/>
        <n v="547.6260000000002"/>
        <n v="151.87199999999996"/>
        <n v="220.5"/>
        <n v="244.94399999999996"/>
        <n v="197.29600000000005"/>
        <n v="162.19700000000012"/>
        <n v="253.33199999999999"/>
        <n v="259.58399999999995"/>
        <n v="157.75200000000001"/>
        <n v="148.6099999999999"/>
        <n v="287.976"/>
        <n v="101.20200000000006"/>
        <n v="82.990000000000009"/>
        <n v="116.76600000000008"/>
        <n v="124.87200000000001"/>
        <n v="113.92500000000007"/>
        <n v="65.103999999999985"/>
        <n v="66.172000000000025"/>
        <n v="110.73199999999997"/>
        <n v="44.884999999999991"/>
        <n v="38.055000000000007"/>
        <n v="6.9939999999999998"/>
        <n v="3.0030000000000001"/>
        <n v="4.0039999999999996"/>
        <n v="1.9979999999999993"/>
        <n v="355.50900000000001"/>
        <n v="519.11999999999989"/>
        <n v="395.78999999999996"/>
        <n v="492.37199999999984"/>
        <n v="207.82799999999997"/>
        <n v="250.154"/>
        <n v="234.87999999999994"/>
        <n v="149.75999999999988"/>
        <n v="164.14999999999998"/>
        <n v="125.64999999999998"/>
        <n v="125.10300000000007"/>
        <n v="87.827999999999975"/>
        <n v="115.94"/>
        <n v="107.88"/>
        <n v="109.84800000000001"/>
        <n v="80.891999999999996"/>
        <n v="54.911999999999978"/>
        <n v="75.888000000000005"/>
        <n v="40.848000000000013"/>
        <n v="65.043000000000006"/>
        <n v="30.029999999999994"/>
        <n v="32.97"/>
        <n v="298.25700000000006"/>
        <n v="304.09500000000003"/>
        <n v="279.36699999999996"/>
        <n v="280.16300000000001"/>
        <n v="254.71600000000012"/>
        <n v="171.255"/>
        <n v="317.60400000000004"/>
        <n v="222.6579999999999"/>
        <n v="185.07600000000002"/>
        <n v="127.98699999999985"/>
        <n v="125.928"/>
        <n v="151.80000000000001"/>
        <n v="173.04300000000001"/>
        <n v="160.24400000000003"/>
        <n v="80.892000000000053"/>
        <n v="124.279"/>
        <n v="124.03200000000004"/>
        <n v="103.96399999999994"/>
        <n v="46.031999999999982"/>
        <n v="67.063000000000045"/>
        <n v="35.953000000000003"/>
        <n v="79.12"/>
        <n v="19.008000000000003"/>
        <n v="233.51200000000006"/>
        <n v="289.90499999999986"/>
        <n v="218.56399999999985"/>
        <n v="189.17599999999993"/>
        <n v="172.75"/>
        <n v="354.61999999999989"/>
        <n v="222.64199999999983"/>
        <n v="208.88000000000011"/>
        <n v="114.23199999999997"/>
        <n v="145.67199999999991"/>
        <n v="89.052000000000021"/>
        <n v="173.6099999999999"/>
        <n v="66.197999999999979"/>
        <n v="158.26"/>
        <n v="163.78199999999998"/>
        <n v="162.90900000000011"/>
        <n v="55.05600000000004"/>
        <n v="70.855999999999938"/>
        <n v="113.27500000000003"/>
        <n v="112.04599999999999"/>
        <n v="33.071999999999989"/>
        <n v="61.919999999999987"/>
        <n v="16.02000000000001"/>
        <n v="5.0249999999999986"/>
        <n v="22.022000000000006"/>
        <n v="12.989999999999998"/>
        <n v="7.0079999999999956"/>
        <n v="398.16000000000008"/>
        <n v="550.82700000000023"/>
        <n v="119.92199999999997"/>
        <n v="257.46799999999985"/>
        <n v="374.1640000000001"/>
        <n v="324.37000000000012"/>
        <n v="251.46400000000017"/>
        <n v="309.46500000000015"/>
        <n v="351.98099999999999"/>
        <n v="191.2650000000001"/>
        <n v="162.41100000000006"/>
        <n v="129.82600000000002"/>
        <n v="140.95799999999997"/>
        <n v="97.089999999999918"/>
        <n v="85.936000000000007"/>
        <n v="109.00800000000004"/>
        <n v="24.102000000000004"/>
        <n v="100.87799999999999"/>
        <n v="12.031999999999996"/>
        <n v="10.024000000000001"/>
        <n v="31.004999999999995"/>
        <n v="6.0029999999999966"/>
        <n v="3.0019999999999989"/>
        <n v="203.68499999999995"/>
        <n v="237.77599999999995"/>
        <n v="189.99600000000004"/>
        <n v="390.52800000000013"/>
        <n v="464.75"/>
        <n v="200.50800000000004"/>
        <n v="186.48000000000002"/>
        <n v="254.40000000000009"/>
        <n v="197.92300000000012"/>
        <n v="148.81600000000003"/>
        <n v="111.65699999999993"/>
        <n v="232.19900000000007"/>
        <n v="141.71000000000004"/>
        <n v="151.36799999999994"/>
        <n v="158.24"/>
        <n v="110.80799999999999"/>
        <n v="56.913999999999987"/>
        <n v="56.031999999999982"/>
        <n v="28.080000000000013"/>
        <n v="7.0039999999999978"/>
        <n v="14.030000000000001"/>
        <n v="14.016000000000005"/>
        <n v="8.0069999999999997"/>
        <n v="2.9969999999999999"/>
        <n v="445.48000000000013"/>
        <n v="493.80999999999995"/>
        <n v="317.346"/>
        <n v="226.30399999999997"/>
        <n v="323.34000000000015"/>
        <n v="167.94000000000005"/>
        <n v="217.51199999999994"/>
        <n v="229.24799999999993"/>
        <n v="338.77799999999991"/>
        <n v="236.5"/>
        <n v="145.15999999999997"/>
        <n v="180.83500000000004"/>
        <n v="100.04000000000002"/>
        <n v="39.039000000000016"/>
        <n v="130.08600000000007"/>
        <n v="47.087999999999994"/>
        <n v="31.900000000000006"/>
        <n v="38.962000000000003"/>
        <n v="39.06"/>
        <n v="21.013999999999996"/>
        <n v="3"/>
        <n v="1.0009999999999994"/>
        <n v="371.25399999999991"/>
        <n v="165.75300000000004"/>
        <n v="362.274"/>
        <n v="165.726"/>
        <n v="110.89799999999997"/>
        <n v="153.98999999999995"/>
        <n v="161.16000000000008"/>
        <n v="126.99000000000001"/>
        <n v="198.25400000000002"/>
        <n v="112.01300000000003"/>
        <n v="88.072000000000003"/>
        <n v="192.12799999999999"/>
        <n v="103.935"/>
        <n v="119.90999999999997"/>
        <n v="196.06099999999998"/>
        <n v="153.17500000000001"/>
        <n v="123.88799999999998"/>
        <n v="130.00899999999996"/>
        <n v="116.99799999999999"/>
        <n v="54.049999999999983"/>
        <n v="104"/>
        <n v="125.82899999999998"/>
        <n v="61.06"/>
        <n v="23.028000000000006"/>
        <n v="52.028999999999996"/>
        <n v="30.932000000000016"/>
        <n v="266.73299999999995"/>
        <n v="212.89100000000008"/>
        <n v="351.91199999999981"/>
        <n v="304.10900000000015"/>
        <n v="256.94400000000007"/>
        <n v="299.73899999999992"/>
        <n v="276.18399999999997"/>
        <n v="140.60199999999998"/>
        <n v="253.98000000000002"/>
        <n v="157.72800000000001"/>
        <n v="172.51600000000008"/>
        <n v="127.95499999999993"/>
        <n v="83.33400000000006"/>
        <n v="56.915999999999997"/>
        <n v="78.079999999999956"/>
        <n v="56.019000000000005"/>
        <n v="64.009999999999991"/>
        <n v="50.906999999999982"/>
        <n v="89.949999999999989"/>
        <n v="40.137999999999977"/>
        <n v="15.97399999999999"/>
        <n v="4.9919999999999973"/>
        <n v="1.0050000000000008"/>
        <n v="481.68000000000006"/>
        <n v="257.79200000000014"/>
        <n v="187.73900000000003"/>
        <n v="239.70600000000013"/>
        <n v="239.84100000000012"/>
        <n v="277.34399999999994"/>
        <n v="294.56700000000001"/>
        <n v="139.95600000000002"/>
        <n v="207.78800000000001"/>
        <n v="107.33799999999997"/>
        <n v="237.79699999999991"/>
        <n v="94.827999999999975"/>
        <n v="232.14199999999994"/>
        <n v="142.26499999999999"/>
        <n v="124.83899999999994"/>
        <n v="96.036000000000001"/>
        <n v="132.00799999999998"/>
        <n v="75.012"/>
        <n v="50.063999999999993"/>
        <n v="34.931999999999988"/>
        <n v="10.004000000000005"/>
        <n v="19.992000000000001"/>
        <n v="14.994"/>
        <n v="502.84799999999996"/>
        <n v="308.77"/>
        <n v="255.37399999999991"/>
        <n v="381.63300000000004"/>
        <n v="189.90000000000003"/>
        <n v="317.76100000000019"/>
        <n v="356.58400000000006"/>
        <n v="268.78400000000011"/>
        <n v="174.90300000000002"/>
        <n v="216.37599999999998"/>
        <n v="117.02399999999994"/>
        <n v="179.06299999999999"/>
        <n v="170.68799999999987"/>
        <n v="104.80000000000001"/>
        <n v="86.876000000000033"/>
        <n v="70.931999999999988"/>
        <n v="66.175999999999988"/>
        <n v="120.01199999999997"/>
        <n v="38.981999999999999"/>
        <n v="13.962000000000003"/>
        <n v="21.003999999999998"/>
        <n v="11.008000000000003"/>
        <n v="8.0079999999999991"/>
        <n v="2.0019999999999989"/>
        <n v="0.99899999999999967"/>
        <n v="10.988999999999997"/>
        <n v="1.995000000000001"/>
        <n v="5.0049999999999999"/>
        <n v="296.68799999999987"/>
        <n v="214.52800000000002"/>
        <n v="215.09999999999991"/>
        <n v="272.33499999999992"/>
        <n v="310.36199999999985"/>
        <n v="148.25599999999997"/>
        <n v="408.90499999999997"/>
        <n v="310.98"/>
        <n v="338.45699999999988"/>
        <n v="289.38599999999997"/>
        <n v="294.45000000000005"/>
        <n v="49.043999999999983"/>
        <n v="143.20799999999997"/>
        <n v="83.841999999999985"/>
        <n v="84.986999999999966"/>
        <n v="110"/>
        <n v="46.829999999999984"/>
        <n v="22.018000000000001"/>
        <n v="68.072000000000003"/>
        <n v="68.900000000000006"/>
        <n v="23.039999999999992"/>
        <n v="24.969000000000001"/>
        <n v="6.9890000000000008"/>
        <n v="23.004999999999999"/>
        <n v="0.99900000000000055"/>
        <n v="558.875"/>
        <n v="326.76"/>
        <n v="415.49599999999987"/>
        <n v="467.37599999999998"/>
        <n v="482.64699999999999"/>
        <n v="249.26999999999998"/>
        <n v="217.798"/>
        <n v="259.95600000000013"/>
        <n v="390.69799999999987"/>
        <n v="116.11200000000002"/>
        <n v="72.884000000000015"/>
        <n v="86.826000000000022"/>
        <n v="112.05500000000001"/>
        <n v="146.16000000000003"/>
        <n v="74.995000000000005"/>
        <n v="126.93899999999996"/>
        <n v="73.950000000000017"/>
        <n v="55.030999999999999"/>
        <n v="49.00500000000001"/>
        <n v="42.047999999999988"/>
        <n v="20.956000000000003"/>
        <n v="23.034999999999989"/>
        <n v="29.007999999999999"/>
        <n v="1.0020000000000007"/>
        <n v="264.26400000000001"/>
        <n v="229.82399999999984"/>
        <n v="288.49599999999998"/>
        <n v="381.55299999999988"/>
        <n v="304.27799999999979"/>
        <n v="212.90999999999985"/>
        <n v="213.93399999999997"/>
        <n v="234.35399999999993"/>
        <n v="198.55999999999995"/>
        <n v="370.44799999999998"/>
        <n v="121.00400000000002"/>
        <n v="126.42000000000007"/>
        <n v="220.92799999999988"/>
        <n v="92.159999999999968"/>
        <n v="22.016999999999996"/>
        <n v="70.173000000000002"/>
        <n v="125.15999999999997"/>
        <n v="38.192000000000007"/>
        <n v="16.931999999999988"/>
        <n v="32.004999999999995"/>
        <n v="36.049999999999983"/>
        <n v="19.006"/>
        <n v="35.967999999999989"/>
        <n v="9.0159999999999982"/>
        <n v="4.0180000000000007"/>
        <n v="8.9880000000000067"/>
        <n v="1.9889999999999972"/>
        <n v="642.28200000000004"/>
        <n v="476.68500000000006"/>
        <n v="242.68799999999987"/>
        <n v="300.61200000000008"/>
        <n v="178.78899999999999"/>
        <n v="211.78800000000001"/>
        <n v="295.17599999999982"/>
        <n v="291.38"/>
        <n v="174.06900000000002"/>
        <n v="130.94999999999999"/>
        <n v="106.80000000000007"/>
        <n v="89.039999999999964"/>
        <n v="97.91700000000003"/>
        <n v="95.120999999999981"/>
        <n v="94.872000000000014"/>
        <n v="68.079999999999984"/>
        <n v="61.104000000000013"/>
        <n v="85.902000000000015"/>
        <n v="46.02800000000002"/>
        <n v="28.063000000000002"/>
        <n v="56.94"/>
        <n v="27.967999999999996"/>
        <n v="22.015999999999991"/>
        <n v="17.003"/>
        <n v="5.004999999999999"/>
        <n v="21.015999999999998"/>
        <n v="14.975999999999999"/>
        <n v="9.0100000000000016"/>
        <n v="8.0039999999999996"/>
        <n v="2.9920000000000009"/>
        <n v="580.76900000000001"/>
        <n v="249.39999999999998"/>
        <n v="205.52999999999997"/>
        <n v="321.07500000000005"/>
        <n v="168.476"/>
        <n v="265.42800000000011"/>
        <n v="239.19000000000005"/>
        <n v="302.53200000000015"/>
        <n v="207.4799999999999"/>
        <n v="197.78999999999996"/>
        <n v="176.18999999999994"/>
        <n v="77.02800000000002"/>
        <n v="83.98399999999998"/>
        <n v="158.04599999999999"/>
        <n v="69.075000000000017"/>
        <n v="83.111000000000047"/>
        <n v="120.05299999999994"/>
        <n v="85.166000000000054"/>
        <n v="37.022999999999996"/>
        <n v="78.049999999999983"/>
        <n v="44.081999999999994"/>
        <n v="9.9960000000000022"/>
        <n v="10"/>
        <n v="17.016999999999996"/>
      </sharedItems>
    </cacheField>
    <cacheField name="Penalty_Goals" numFmtId="0">
      <sharedItems containsSemiMixedTypes="0" containsString="0" containsNumber="1" containsInteger="1" minValue="0" maxValue="9"/>
    </cacheField>
    <cacheField name="Penalty_Attempted" numFmtId="0">
      <sharedItems containsSemiMixedTypes="0" containsString="0" containsNumber="1" containsInteger="1" minValue="0" maxValue="10"/>
    </cacheField>
    <cacheField name="xG" numFmtId="0">
      <sharedItems containsSemiMixedTypes="0" containsString="0" containsNumber="1" minValue="0" maxValue="1.1599999999999999"/>
    </cacheField>
    <cacheField name="xA" numFmtId="0">
      <sharedItems containsSemiMixedTypes="0" containsString="0" containsNumber="1" minValue="0" maxValue="0.9"/>
    </cacheField>
    <cacheField name="Yellow_Cards" numFmtId="0">
      <sharedItems containsSemiMixedTypes="0" containsString="0" containsNumber="1" containsInteger="1" minValue="0" maxValue="12"/>
    </cacheField>
    <cacheField name="Red_Cards" numFmtId="0">
      <sharedItems containsSemiMixedTypes="0" containsString="0" containsNumber="1" containsInteger="1" minValue="0" maxValue="2"/>
    </cacheField>
  </cacheFields>
  <extLst>
    <ext xmlns:x14="http://schemas.microsoft.com/office/spreadsheetml/2009/9/main" uri="{725AE2AE-9491-48be-B2B4-4EB974FC3084}">
      <x14:pivotCacheDefinition pivotCacheId="154998528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32">
  <r>
    <x v="0"/>
    <x v="0"/>
    <s v="ENG"/>
    <x v="0"/>
    <x v="0"/>
    <n v="21"/>
    <n v="36"/>
    <n v="32"/>
    <n v="2890"/>
    <n v="6"/>
    <n v="0.16666666666666666"/>
    <n v="5"/>
    <n v="0.1388888888888889"/>
    <n v="1881"/>
    <n v="82.3"/>
    <n v="1548.0629999999999"/>
    <x v="0"/>
    <n v="1"/>
    <n v="1"/>
    <n v="0.21"/>
    <n v="0.24"/>
    <n v="2"/>
    <n v="0"/>
  </r>
  <r>
    <x v="1"/>
    <x v="0"/>
    <s v="SEN"/>
    <x v="1"/>
    <x v="1"/>
    <n v="28"/>
    <n v="31"/>
    <n v="31"/>
    <n v="2745"/>
    <n v="0"/>
    <n v="0"/>
    <n v="0"/>
    <n v="0"/>
    <n v="1007"/>
    <n v="84.6"/>
    <n v="851.92200000000003"/>
    <x v="1"/>
    <n v="0"/>
    <n v="0"/>
    <n v="0"/>
    <n v="0"/>
    <n v="2"/>
    <n v="0"/>
  </r>
  <r>
    <x v="2"/>
    <x v="0"/>
    <s v="GER"/>
    <x v="2"/>
    <x v="1"/>
    <n v="24"/>
    <n v="35"/>
    <n v="29"/>
    <n v="2602"/>
    <n v="6"/>
    <n v="0.17142857142857143"/>
    <n v="8"/>
    <n v="0.22857142857142856"/>
    <n v="826"/>
    <n v="77.2"/>
    <n v="637.67200000000003"/>
    <x v="2"/>
    <n v="0"/>
    <n v="0"/>
    <n v="0.41"/>
    <n v="0.21"/>
    <n v="2"/>
    <n v="0"/>
  </r>
  <r>
    <x v="3"/>
    <x v="0"/>
    <s v="ENG"/>
    <x v="3"/>
    <x v="0"/>
    <n v="23"/>
    <n v="27"/>
    <n v="27"/>
    <n v="2286"/>
    <n v="3"/>
    <n v="0.1111111111111111"/>
    <n v="5"/>
    <n v="0.18518518518518517"/>
    <n v="1806"/>
    <n v="78.599999999999994"/>
    <n v="1419.5159999999998"/>
    <x v="3"/>
    <n v="0"/>
    <n v="0"/>
    <n v="0.1"/>
    <n v="0.11"/>
    <n v="3"/>
    <n v="0"/>
  </r>
  <r>
    <x v="4"/>
    <x v="0"/>
    <s v="ENG"/>
    <x v="3"/>
    <x v="0"/>
    <n v="20"/>
    <n v="32"/>
    <n v="25"/>
    <n v="2373"/>
    <n v="1"/>
    <n v="3.125E-2"/>
    <n v="2"/>
    <n v="6.25E-2"/>
    <n v="1987"/>
    <n v="85"/>
    <n v="1688.95"/>
    <x v="4"/>
    <n v="0"/>
    <n v="0"/>
    <n v="0.06"/>
    <n v="0.12"/>
    <n v="3"/>
    <n v="0"/>
  </r>
  <r>
    <x v="5"/>
    <x v="0"/>
    <s v="ESP"/>
    <x v="3"/>
    <x v="1"/>
    <n v="30"/>
    <n v="26"/>
    <n v="24"/>
    <n v="2188"/>
    <n v="1"/>
    <n v="3.8461538461538464E-2"/>
    <n v="2"/>
    <n v="7.6923076923076927E-2"/>
    <n v="2015"/>
    <n v="87.5"/>
    <n v="1763.125"/>
    <x v="5"/>
    <n v="0"/>
    <n v="0"/>
    <n v="0.03"/>
    <n v="0.11"/>
    <n v="5"/>
    <n v="1"/>
  </r>
  <r>
    <x v="6"/>
    <x v="0"/>
    <s v="FRA"/>
    <x v="0"/>
    <x v="1"/>
    <n v="29"/>
    <n v="30"/>
    <n v="24"/>
    <n v="2146"/>
    <n v="0"/>
    <n v="0"/>
    <n v="2"/>
    <n v="6.6666666666666666E-2"/>
    <n v="1504"/>
    <n v="86.6"/>
    <n v="1302.4639999999999"/>
    <x v="6"/>
    <n v="0"/>
    <n v="0"/>
    <n v="0.04"/>
    <n v="0.05"/>
    <n v="7"/>
    <n v="0"/>
  </r>
  <r>
    <x v="7"/>
    <x v="0"/>
    <s v="ITA"/>
    <x v="0"/>
    <x v="1"/>
    <n v="28"/>
    <n v="28"/>
    <n v="23"/>
    <n v="2010"/>
    <n v="7"/>
    <n v="0.25"/>
    <n v="1"/>
    <n v="3.5714285714285712E-2"/>
    <n v="1739"/>
    <n v="89.5"/>
    <n v="1556.405"/>
    <x v="7"/>
    <n v="7"/>
    <n v="9"/>
    <n v="0.31"/>
    <n v="0.09"/>
    <n v="2"/>
    <n v="0"/>
  </r>
  <r>
    <x v="8"/>
    <x v="0"/>
    <s v="BRA"/>
    <x v="3"/>
    <x v="2"/>
    <n v="35"/>
    <n v="23"/>
    <n v="23"/>
    <n v="1935"/>
    <n v="2"/>
    <n v="8.6956521739130432E-2"/>
    <n v="0"/>
    <n v="0"/>
    <n v="1871"/>
    <n v="93.5"/>
    <n v="1749.385"/>
    <x v="8"/>
    <n v="0"/>
    <n v="0"/>
    <n v="0.05"/>
    <n v="0.02"/>
    <n v="5"/>
    <n v="1"/>
  </r>
  <r>
    <x v="9"/>
    <x v="0"/>
    <s v="FRA"/>
    <x v="3"/>
    <x v="1"/>
    <n v="25"/>
    <n v="24"/>
    <n v="22"/>
    <n v="2029"/>
    <n v="5"/>
    <n v="0.20833333333333334"/>
    <n v="0"/>
    <n v="0"/>
    <n v="1720"/>
    <n v="91.9"/>
    <n v="1580.68"/>
    <x v="9"/>
    <n v="0"/>
    <n v="0"/>
    <n v="0.08"/>
    <n v="0"/>
    <n v="3"/>
    <n v="0"/>
  </r>
  <r>
    <x v="10"/>
    <x v="0"/>
    <s v="CRO"/>
    <x v="0"/>
    <x v="1"/>
    <n v="26"/>
    <n v="27"/>
    <n v="21"/>
    <n v="1815"/>
    <n v="0"/>
    <n v="0"/>
    <n v="1"/>
    <n v="3.7037037037037035E-2"/>
    <n v="1737"/>
    <n v="91"/>
    <n v="1580.67"/>
    <x v="10"/>
    <n v="0"/>
    <n v="0"/>
    <n v="0.05"/>
    <n v="0.09"/>
    <n v="4"/>
    <n v="0"/>
  </r>
  <r>
    <x v="11"/>
    <x v="0"/>
    <s v="GER"/>
    <x v="3"/>
    <x v="1"/>
    <n v="27"/>
    <n v="19"/>
    <n v="19"/>
    <n v="1710"/>
    <n v="1"/>
    <n v="5.2631578947368418E-2"/>
    <n v="0"/>
    <n v="0"/>
    <n v="1476"/>
    <n v="90.7"/>
    <n v="1338.732"/>
    <x v="11"/>
    <n v="0"/>
    <n v="0"/>
    <n v="0.06"/>
    <n v="0.02"/>
    <n v="0"/>
    <n v="0"/>
  </r>
  <r>
    <x v="12"/>
    <x v="0"/>
    <s v="USA"/>
    <x v="2"/>
    <x v="0"/>
    <n v="21"/>
    <n v="27"/>
    <n v="18"/>
    <n v="1738"/>
    <n v="4"/>
    <n v="0.14814814814814814"/>
    <n v="2"/>
    <n v="7.407407407407407E-2"/>
    <n v="690"/>
    <n v="80"/>
    <n v="552"/>
    <x v="12"/>
    <n v="0"/>
    <n v="0"/>
    <n v="0.28000000000000003"/>
    <n v="0.14000000000000001"/>
    <n v="2"/>
    <n v="0"/>
  </r>
  <r>
    <x v="13"/>
    <x v="0"/>
    <s v="GER"/>
    <x v="0"/>
    <x v="0"/>
    <n v="21"/>
    <n v="27"/>
    <n v="18"/>
    <n v="1520"/>
    <n v="4"/>
    <n v="0.14814814814814814"/>
    <n v="3"/>
    <n v="0.1111111111111111"/>
    <n v="765"/>
    <n v="86.1"/>
    <n v="658.66499999999996"/>
    <x v="13"/>
    <n v="0"/>
    <n v="0"/>
    <n v="0.37"/>
    <n v="0.09"/>
    <n v="2"/>
    <n v="0"/>
  </r>
  <r>
    <x v="14"/>
    <x v="0"/>
    <s v="DEN"/>
    <x v="3"/>
    <x v="1"/>
    <n v="24"/>
    <n v="17"/>
    <n v="15"/>
    <n v="1371"/>
    <n v="0"/>
    <n v="0"/>
    <n v="0"/>
    <n v="0"/>
    <n v="1089"/>
    <n v="92.8"/>
    <n v="1010.592"/>
    <x v="14"/>
    <n v="0"/>
    <n v="0"/>
    <n v="0.01"/>
    <n v="0.02"/>
    <n v="2"/>
    <n v="1"/>
  </r>
  <r>
    <x v="15"/>
    <x v="0"/>
    <s v="MAR"/>
    <x v="2"/>
    <x v="1"/>
    <n v="27"/>
    <n v="23"/>
    <n v="15"/>
    <n v="1172"/>
    <n v="2"/>
    <n v="8.6956521739130432E-2"/>
    <n v="3"/>
    <n v="0.13043478260869565"/>
    <n v="734"/>
    <n v="74.7"/>
    <n v="548.298"/>
    <x v="15"/>
    <n v="0"/>
    <n v="0"/>
    <n v="0.15"/>
    <n v="0.28000000000000003"/>
    <n v="3"/>
    <n v="0"/>
  </r>
  <r>
    <x v="16"/>
    <x v="0"/>
    <s v="ENG"/>
    <x v="2"/>
    <x v="0"/>
    <n v="22"/>
    <n v="22"/>
    <n v="12"/>
    <n v="1040"/>
    <n v="6"/>
    <n v="0.27272727272727271"/>
    <n v="1"/>
    <n v="4.5454545454545456E-2"/>
    <n v="218"/>
    <n v="68.3"/>
    <n v="148.89399999999998"/>
    <x v="16"/>
    <n v="0"/>
    <n v="0"/>
    <n v="0.56000000000000005"/>
    <n v="7.0000000000000007E-2"/>
    <n v="0"/>
    <n v="0"/>
  </r>
  <r>
    <x v="17"/>
    <x v="0"/>
    <s v="ESP"/>
    <x v="3"/>
    <x v="1"/>
    <n v="29"/>
    <n v="13"/>
    <n v="11"/>
    <n v="960"/>
    <n v="2"/>
    <n v="0.15384615384615385"/>
    <n v="0"/>
    <n v="0"/>
    <n v="592"/>
    <n v="81.599999999999994"/>
    <n v="483.07199999999995"/>
    <x v="17"/>
    <n v="0"/>
    <n v="0"/>
    <n v="0.16"/>
    <n v="0.11"/>
    <n v="2"/>
    <n v="0"/>
  </r>
  <r>
    <x v="18"/>
    <x v="0"/>
    <s v="ENG"/>
    <x v="2"/>
    <x v="0"/>
    <n v="19"/>
    <n v="23"/>
    <n v="10"/>
    <n v="1059"/>
    <n v="2"/>
    <n v="8.6956521739130432E-2"/>
    <n v="3"/>
    <n v="0.13043478260869565"/>
    <n v="659"/>
    <n v="82.2"/>
    <n v="541.69800000000009"/>
    <x v="18"/>
    <n v="0"/>
    <n v="0"/>
    <n v="0.12"/>
    <n v="0.26"/>
    <n v="0"/>
    <n v="0"/>
  </r>
  <r>
    <x v="19"/>
    <x v="0"/>
    <s v="FRA"/>
    <x v="2"/>
    <x v="2"/>
    <n v="33"/>
    <n v="17"/>
    <n v="8"/>
    <n v="748"/>
    <n v="4"/>
    <n v="0.23529411764705882"/>
    <n v="0"/>
    <n v="0"/>
    <n v="217"/>
    <n v="74.2"/>
    <n v="161.01400000000001"/>
    <x v="19"/>
    <n v="0"/>
    <n v="0"/>
    <n v="0.57999999999999996"/>
    <n v="0.09"/>
    <n v="1"/>
    <n v="0"/>
  </r>
  <r>
    <x v="20"/>
    <x v="0"/>
    <s v="ESP"/>
    <x v="1"/>
    <x v="1"/>
    <n v="25"/>
    <n v="7"/>
    <n v="6"/>
    <n v="585"/>
    <n v="0"/>
    <n v="0"/>
    <n v="0"/>
    <n v="0"/>
    <n v="243"/>
    <n v="81.5"/>
    <n v="198.04499999999999"/>
    <x v="20"/>
    <n v="0"/>
    <n v="0"/>
    <n v="0"/>
    <n v="0"/>
    <n v="1"/>
    <n v="0"/>
  </r>
  <r>
    <x v="21"/>
    <x v="0"/>
    <s v="SCO"/>
    <x v="0"/>
    <x v="0"/>
    <n v="19"/>
    <n v="5"/>
    <n v="3"/>
    <n v="261"/>
    <n v="0"/>
    <n v="0"/>
    <n v="0"/>
    <n v="0"/>
    <n v="215"/>
    <n v="89.3"/>
    <n v="191.995"/>
    <x v="21"/>
    <n v="0"/>
    <n v="0"/>
    <n v="0.01"/>
    <n v="0.04"/>
    <n v="0"/>
    <n v="0"/>
  </r>
  <r>
    <x v="22"/>
    <x v="0"/>
    <s v="ARG"/>
    <x v="1"/>
    <x v="2"/>
    <n v="38"/>
    <n v="1"/>
    <n v="1"/>
    <n v="90"/>
    <n v="0"/>
    <n v="0"/>
    <n v="0"/>
    <n v="0"/>
    <n v="26"/>
    <n v="92.3"/>
    <n v="23.997999999999998"/>
    <x v="22"/>
    <n v="0"/>
    <n v="0"/>
    <n v="0"/>
    <n v="0"/>
    <n v="0"/>
    <n v="0"/>
  </r>
  <r>
    <x v="23"/>
    <x v="0"/>
    <s v="ENG"/>
    <x v="2"/>
    <x v="1"/>
    <n v="24"/>
    <n v="1"/>
    <n v="1"/>
    <n v="60"/>
    <n v="0"/>
    <n v="0"/>
    <n v="0"/>
    <n v="0"/>
    <n v="16"/>
    <n v="68.8"/>
    <n v="11.007999999999999"/>
    <x v="23"/>
    <n v="0"/>
    <n v="0"/>
    <n v="0"/>
    <n v="0"/>
    <n v="0"/>
    <n v="0"/>
  </r>
  <r>
    <x v="24"/>
    <x v="0"/>
    <s v="ITA"/>
    <x v="3"/>
    <x v="1"/>
    <n v="25"/>
    <n v="2"/>
    <n v="0"/>
    <n v="90"/>
    <n v="0"/>
    <n v="0"/>
    <n v="0"/>
    <n v="0"/>
    <n v="63"/>
    <n v="81"/>
    <n v="51.03"/>
    <x v="24"/>
    <n v="0"/>
    <n v="0"/>
    <n v="0"/>
    <n v="0"/>
    <n v="0"/>
    <n v="0"/>
  </r>
  <r>
    <x v="25"/>
    <x v="0"/>
    <s v="ENG"/>
    <x v="3"/>
    <x v="0"/>
    <n v="22"/>
    <n v="1"/>
    <n v="0"/>
    <n v="45"/>
    <n v="0"/>
    <n v="0"/>
    <n v="0"/>
    <n v="0"/>
    <n v="29"/>
    <n v="93.1"/>
    <n v="26.998999999999999"/>
    <x v="25"/>
    <n v="0"/>
    <n v="0"/>
    <n v="0"/>
    <n v="0"/>
    <n v="0"/>
    <n v="0"/>
  </r>
  <r>
    <x v="26"/>
    <x v="0"/>
    <s v="ENG"/>
    <x v="0"/>
    <x v="1"/>
    <n v="26"/>
    <n v="2"/>
    <n v="0"/>
    <n v="42"/>
    <n v="0"/>
    <n v="0"/>
    <n v="0"/>
    <n v="0"/>
    <n v="26"/>
    <n v="84.6"/>
    <n v="21.995999999999999"/>
    <x v="26"/>
    <n v="0"/>
    <n v="0"/>
    <n v="0.06"/>
    <n v="0.16"/>
    <n v="0"/>
    <n v="0"/>
  </r>
  <r>
    <x v="27"/>
    <x v="1"/>
    <s v="BRA"/>
    <x v="1"/>
    <x v="1"/>
    <n v="26"/>
    <n v="36"/>
    <n v="36"/>
    <n v="3240"/>
    <n v="0"/>
    <n v="0"/>
    <n v="1"/>
    <n v="2.7777777777777776E-2"/>
    <n v="1090"/>
    <n v="83.1"/>
    <n v="905.79"/>
    <x v="27"/>
    <n v="0"/>
    <n v="0"/>
    <n v="0"/>
    <n v="0.01"/>
    <n v="3"/>
    <n v="0"/>
  </r>
  <r>
    <x v="28"/>
    <x v="1"/>
    <s v="POR"/>
    <x v="3"/>
    <x v="0"/>
    <n v="23"/>
    <n v="32"/>
    <n v="32"/>
    <n v="2843"/>
    <n v="1"/>
    <n v="3.125E-2"/>
    <n v="0"/>
    <n v="0"/>
    <n v="2671"/>
    <n v="93.6"/>
    <n v="2500.056"/>
    <x v="28"/>
    <n v="0"/>
    <n v="0"/>
    <n v="7.0000000000000007E-2"/>
    <n v="0"/>
    <n v="4"/>
    <n v="0"/>
  </r>
  <r>
    <x v="29"/>
    <x v="1"/>
    <s v="ESP"/>
    <x v="0"/>
    <x v="1"/>
    <n v="24"/>
    <n v="34"/>
    <n v="31"/>
    <n v="2748"/>
    <n v="2"/>
    <n v="5.8823529411764705E-2"/>
    <n v="2"/>
    <n v="5.8823529411764705E-2"/>
    <n v="2728"/>
    <n v="91.5"/>
    <n v="2496.12"/>
    <x v="29"/>
    <n v="1"/>
    <n v="1"/>
    <n v="0.08"/>
    <n v="0.06"/>
    <n v="6"/>
    <n v="0"/>
  </r>
  <r>
    <x v="30"/>
    <x v="1"/>
    <s v="ENG"/>
    <x v="2"/>
    <x v="1"/>
    <n v="25"/>
    <n v="31"/>
    <n v="28"/>
    <n v="2536"/>
    <n v="10"/>
    <n v="0.32258064516129031"/>
    <n v="7"/>
    <n v="0.22580645161290322"/>
    <n v="1127"/>
    <n v="85.4"/>
    <n v="962.45800000000008"/>
    <x v="30"/>
    <n v="0"/>
    <n v="1"/>
    <n v="0.43"/>
    <n v="0.17"/>
    <n v="4"/>
    <n v="0"/>
  </r>
  <r>
    <x v="31"/>
    <x v="1"/>
    <s v="POR"/>
    <x v="3"/>
    <x v="1"/>
    <n v="26"/>
    <n v="28"/>
    <n v="27"/>
    <n v="2299"/>
    <n v="2"/>
    <n v="7.1428571428571425E-2"/>
    <n v="3"/>
    <n v="0.10714285714285714"/>
    <n v="2094"/>
    <n v="85.7"/>
    <n v="1794.558"/>
    <x v="31"/>
    <n v="0"/>
    <n v="0"/>
    <n v="0.08"/>
    <n v="0.19"/>
    <n v="5"/>
    <n v="1"/>
  </r>
  <r>
    <x v="32"/>
    <x v="1"/>
    <s v="POR"/>
    <x v="0"/>
    <x v="1"/>
    <n v="25"/>
    <n v="26"/>
    <n v="24"/>
    <n v="2065"/>
    <n v="2"/>
    <n v="7.6923076923076927E-2"/>
    <n v="6"/>
    <n v="0.23076923076923078"/>
    <n v="1427"/>
    <n v="89.7"/>
    <n v="1280.019"/>
    <x v="32"/>
    <n v="0"/>
    <n v="0"/>
    <n v="0.12"/>
    <n v="0.16"/>
    <n v="5"/>
    <n v="0"/>
  </r>
  <r>
    <x v="33"/>
    <x v="1"/>
    <s v="GER"/>
    <x v="0"/>
    <x v="1"/>
    <n v="29"/>
    <n v="28"/>
    <n v="23"/>
    <n v="2029"/>
    <n v="13"/>
    <n v="0.4642857142857143"/>
    <n v="2"/>
    <n v="7.1428571428571425E-2"/>
    <n v="1707"/>
    <n v="91"/>
    <n v="1553.3700000000001"/>
    <x v="33"/>
    <n v="1"/>
    <n v="2"/>
    <n v="0.4"/>
    <n v="0.2"/>
    <n v="1"/>
    <n v="0"/>
  </r>
  <r>
    <x v="34"/>
    <x v="1"/>
    <s v="BEL"/>
    <x v="0"/>
    <x v="1"/>
    <n v="29"/>
    <n v="25"/>
    <n v="23"/>
    <n v="1997"/>
    <n v="6"/>
    <n v="0.24"/>
    <n v="12"/>
    <n v="0.48"/>
    <n v="1406"/>
    <n v="76"/>
    <n v="1068.56"/>
    <x v="34"/>
    <n v="2"/>
    <n v="3"/>
    <n v="0.44"/>
    <n v="0.46"/>
    <n v="1"/>
    <n v="0"/>
  </r>
  <r>
    <x v="35"/>
    <x v="1"/>
    <s v="ALG"/>
    <x v="2"/>
    <x v="1"/>
    <n v="29"/>
    <n v="27"/>
    <n v="23"/>
    <n v="1949"/>
    <n v="9"/>
    <n v="0.33333333333333331"/>
    <n v="6"/>
    <n v="0.22222222222222221"/>
    <n v="1086"/>
    <n v="84.2"/>
    <n v="914.41200000000003"/>
    <x v="35"/>
    <n v="0"/>
    <n v="0"/>
    <n v="0.26"/>
    <n v="0.27"/>
    <n v="0"/>
    <n v="0"/>
  </r>
  <r>
    <x v="36"/>
    <x v="1"/>
    <s v="BRA"/>
    <x v="2"/>
    <x v="0"/>
    <n v="23"/>
    <n v="29"/>
    <n v="22"/>
    <n v="2063"/>
    <n v="9"/>
    <n v="0.31034482758620691"/>
    <n v="4"/>
    <n v="0.13793103448275862"/>
    <n v="754"/>
    <n v="84.6"/>
    <n v="637.88400000000001"/>
    <x v="36"/>
    <n v="0"/>
    <n v="0"/>
    <n v="0.38"/>
    <n v="0.15"/>
    <n v="2"/>
    <n v="0"/>
  </r>
  <r>
    <x v="37"/>
    <x v="1"/>
    <s v="ENG"/>
    <x v="3"/>
    <x v="1"/>
    <n v="30"/>
    <n v="24"/>
    <n v="22"/>
    <n v="1946"/>
    <n v="1"/>
    <n v="4.1666666666666664E-2"/>
    <n v="1"/>
    <n v="4.1666666666666664E-2"/>
    <n v="1897"/>
    <n v="89.4"/>
    <n v="1695.9180000000001"/>
    <x v="37"/>
    <n v="0"/>
    <n v="0"/>
    <n v="0.01"/>
    <n v="0.02"/>
    <n v="1"/>
    <n v="0"/>
  </r>
  <r>
    <x v="38"/>
    <x v="1"/>
    <s v="ENG"/>
    <x v="3"/>
    <x v="1"/>
    <n v="26"/>
    <n v="22"/>
    <n v="22"/>
    <n v="1933"/>
    <n v="4"/>
    <n v="0.18181818181818182"/>
    <n v="0"/>
    <n v="0"/>
    <n v="1713"/>
    <n v="94.3"/>
    <n v="1615.3589999999999"/>
    <x v="38"/>
    <n v="0"/>
    <n v="0"/>
    <n v="0.1"/>
    <n v="0"/>
    <n v="0"/>
    <n v="1"/>
  </r>
  <r>
    <x v="39"/>
    <x v="1"/>
    <s v="ENG"/>
    <x v="2"/>
    <x v="0"/>
    <n v="20"/>
    <n v="28"/>
    <n v="17"/>
    <n v="1616"/>
    <n v="9"/>
    <n v="0.32142857142857145"/>
    <n v="5"/>
    <n v="0.17857142857142858"/>
    <n v="838"/>
    <n v="82"/>
    <n v="687.16"/>
    <x v="39"/>
    <n v="0"/>
    <n v="0"/>
    <n v="0.31"/>
    <n v="0.23"/>
    <n v="0"/>
    <n v="0"/>
  </r>
  <r>
    <x v="40"/>
    <x v="1"/>
    <s v="UKR"/>
    <x v="3"/>
    <x v="0"/>
    <n v="23"/>
    <n v="20"/>
    <n v="15"/>
    <n v="1478"/>
    <n v="0"/>
    <n v="0"/>
    <n v="0"/>
    <n v="0"/>
    <n v="1475"/>
    <n v="90.2"/>
    <n v="1330.45"/>
    <x v="40"/>
    <n v="0"/>
    <n v="0"/>
    <n v="0.04"/>
    <n v="0.08"/>
    <n v="0"/>
    <n v="0"/>
  </r>
  <r>
    <x v="41"/>
    <x v="1"/>
    <s v="ESP"/>
    <x v="2"/>
    <x v="0"/>
    <n v="20"/>
    <n v="24"/>
    <n v="15"/>
    <n v="1306"/>
    <n v="7"/>
    <n v="0.29166666666666669"/>
    <n v="2"/>
    <n v="8.3333333333333329E-2"/>
    <n v="442"/>
    <n v="81.400000000000006"/>
    <n v="359.78800000000001"/>
    <x v="41"/>
    <n v="0"/>
    <n v="0"/>
    <n v="0.37"/>
    <n v="0.13"/>
    <n v="1"/>
    <n v="0"/>
  </r>
  <r>
    <x v="42"/>
    <x v="1"/>
    <s v="FRA"/>
    <x v="3"/>
    <x v="1"/>
    <n v="26"/>
    <n v="16"/>
    <n v="14"/>
    <n v="1344"/>
    <n v="0"/>
    <n v="0"/>
    <n v="0"/>
    <n v="0"/>
    <n v="1261"/>
    <n v="92"/>
    <n v="1160.1200000000001"/>
    <x v="42"/>
    <n v="0"/>
    <n v="0"/>
    <n v="0.05"/>
    <n v="0.05"/>
    <n v="1"/>
    <n v="0"/>
  </r>
  <r>
    <x v="43"/>
    <x v="1"/>
    <s v="BRA"/>
    <x v="0"/>
    <x v="2"/>
    <n v="35"/>
    <n v="21"/>
    <n v="12"/>
    <n v="1188"/>
    <n v="0"/>
    <n v="0"/>
    <n v="2"/>
    <n v="9.5238095238095233E-2"/>
    <n v="1001"/>
    <n v="87.8"/>
    <n v="878.87800000000004"/>
    <x v="43"/>
    <n v="0"/>
    <n v="0"/>
    <n v="0.06"/>
    <n v="7.0000000000000007E-2"/>
    <n v="6"/>
    <n v="0"/>
  </r>
  <r>
    <x v="44"/>
    <x v="1"/>
    <s v="FRA"/>
    <x v="3"/>
    <x v="1"/>
    <n v="26"/>
    <n v="13"/>
    <n v="11"/>
    <n v="953"/>
    <n v="2"/>
    <n v="0.15384615384615385"/>
    <n v="1"/>
    <n v="7.6923076923076927E-2"/>
    <n v="651"/>
    <n v="81.7"/>
    <n v="531.86700000000008"/>
    <x v="44"/>
    <n v="0"/>
    <n v="0"/>
    <n v="0.04"/>
    <n v="0.04"/>
    <n v="2"/>
    <n v="0"/>
  </r>
  <r>
    <x v="45"/>
    <x v="1"/>
    <s v="NED"/>
    <x v="3"/>
    <x v="1"/>
    <n v="25"/>
    <n v="10"/>
    <n v="9"/>
    <n v="797"/>
    <n v="1"/>
    <n v="0.1"/>
    <n v="0"/>
    <n v="0"/>
    <n v="755"/>
    <n v="93"/>
    <n v="702.15000000000009"/>
    <x v="45"/>
    <n v="0"/>
    <n v="0"/>
    <n v="0.01"/>
    <n v="0"/>
    <n v="4"/>
    <n v="0"/>
  </r>
  <r>
    <x v="46"/>
    <x v="1"/>
    <s v="ARG"/>
    <x v="2"/>
    <x v="2"/>
    <n v="32"/>
    <n v="12"/>
    <n v="7"/>
    <n v="559"/>
    <n v="4"/>
    <n v="0.33333333333333331"/>
    <n v="1"/>
    <n v="8.3333333333333329E-2"/>
    <n v="170"/>
    <n v="84.1"/>
    <n v="142.97"/>
    <x v="46"/>
    <n v="1"/>
    <n v="2"/>
    <n v="0.54"/>
    <n v="0.21"/>
    <n v="0"/>
    <n v="0"/>
  </r>
  <r>
    <x v="47"/>
    <x v="1"/>
    <s v="ESP"/>
    <x v="3"/>
    <x v="0"/>
    <n v="19"/>
    <n v="6"/>
    <n v="3"/>
    <n v="383"/>
    <n v="0"/>
    <n v="0"/>
    <n v="0"/>
    <n v="0"/>
    <n v="344"/>
    <n v="93.6"/>
    <n v="321.98399999999998"/>
    <x v="47"/>
    <n v="0"/>
    <n v="0"/>
    <n v="0.03"/>
    <n v="0.02"/>
    <n v="0"/>
    <n v="0"/>
  </r>
  <r>
    <x v="48"/>
    <x v="1"/>
    <s v="ENG"/>
    <x v="1"/>
    <x v="2"/>
    <n v="34"/>
    <n v="1"/>
    <n v="1"/>
    <n v="90"/>
    <n v="0"/>
    <n v="0"/>
    <n v="0"/>
    <n v="0"/>
    <n v="16"/>
    <n v="93.8"/>
    <n v="15.007999999999999"/>
    <x v="48"/>
    <n v="0"/>
    <n v="0"/>
    <n v="0"/>
    <n v="0"/>
    <n v="0"/>
    <n v="0"/>
  </r>
  <r>
    <x v="49"/>
    <x v="1"/>
    <s v="USA"/>
    <x v="1"/>
    <x v="1"/>
    <n v="25"/>
    <n v="1"/>
    <n v="1"/>
    <n v="90"/>
    <n v="0"/>
    <n v="0"/>
    <n v="0"/>
    <n v="0"/>
    <n v="28"/>
    <n v="82.1"/>
    <n v="22.988"/>
    <x v="49"/>
    <n v="0"/>
    <n v="0"/>
    <n v="0"/>
    <n v="0"/>
    <n v="0"/>
    <n v="0"/>
  </r>
  <r>
    <x v="50"/>
    <x v="1"/>
    <s v="ENG"/>
    <x v="2"/>
    <x v="0"/>
    <n v="17"/>
    <n v="1"/>
    <n v="0"/>
    <n v="40"/>
    <n v="0"/>
    <n v="0"/>
    <n v="0"/>
    <n v="0"/>
    <n v="7"/>
    <n v="71.400000000000006"/>
    <n v="4.9980000000000002"/>
    <x v="50"/>
    <n v="0"/>
    <n v="0"/>
    <n v="0.06"/>
    <n v="0"/>
    <n v="0"/>
    <n v="0"/>
  </r>
  <r>
    <x v="51"/>
    <x v="2"/>
    <s v="POR"/>
    <x v="0"/>
    <x v="1"/>
    <n v="25"/>
    <n v="37"/>
    <n v="35"/>
    <n v="3099"/>
    <n v="18"/>
    <n v="0.48648648648648651"/>
    <n v="12"/>
    <n v="0.32432432432432434"/>
    <n v="2283"/>
    <n v="74.599999999999994"/>
    <n v="1703.1179999999999"/>
    <x v="51"/>
    <n v="9"/>
    <n v="10"/>
    <n v="0.45"/>
    <n v="0.32"/>
    <n v="6"/>
    <n v="0"/>
  </r>
  <r>
    <x v="52"/>
    <x v="2"/>
    <s v="ENG"/>
    <x v="3"/>
    <x v="0"/>
    <n v="22"/>
    <n v="34"/>
    <n v="34"/>
    <n v="3060"/>
    <n v="2"/>
    <n v="5.8823529411764705E-2"/>
    <n v="4"/>
    <n v="0.11764705882352941"/>
    <n v="2065"/>
    <n v="86"/>
    <n v="1775.8999999999999"/>
    <x v="52"/>
    <n v="0"/>
    <n v="0"/>
    <n v="0.03"/>
    <n v="7.0000000000000007E-2"/>
    <n v="3"/>
    <n v="0"/>
  </r>
  <r>
    <x v="53"/>
    <x v="2"/>
    <s v="ENG"/>
    <x v="3"/>
    <x v="1"/>
    <n v="27"/>
    <n v="34"/>
    <n v="34"/>
    <n v="3047"/>
    <n v="2"/>
    <n v="5.8823529411764705E-2"/>
    <n v="1"/>
    <n v="2.9411764705882353E-2"/>
    <n v="2139"/>
    <n v="89"/>
    <n v="1903.71"/>
    <x v="53"/>
    <n v="0"/>
    <n v="0"/>
    <n v="0.06"/>
    <n v="0.01"/>
    <n v="11"/>
    <n v="0"/>
  </r>
  <r>
    <x v="54"/>
    <x v="2"/>
    <s v="ENG"/>
    <x v="2"/>
    <x v="0"/>
    <n v="22"/>
    <n v="37"/>
    <n v="33"/>
    <n v="2920"/>
    <n v="11"/>
    <n v="0.29729729729729731"/>
    <n v="9"/>
    <n v="0.24324324324324326"/>
    <n v="1234"/>
    <n v="80.599999999999994"/>
    <n v="994.60399999999993"/>
    <x v="54"/>
    <n v="0"/>
    <n v="0"/>
    <n v="0.28999999999999998"/>
    <n v="0.11"/>
    <n v="4"/>
    <n v="0"/>
  </r>
  <r>
    <x v="55"/>
    <x v="2"/>
    <s v="ENG"/>
    <x v="3"/>
    <x v="1"/>
    <n v="25"/>
    <n v="32"/>
    <n v="30"/>
    <n v="2654"/>
    <n v="1"/>
    <n v="3.125E-2"/>
    <n v="5"/>
    <n v="0.15625"/>
    <n v="2015"/>
    <n v="81.599999999999994"/>
    <n v="1644.2399999999998"/>
    <x v="55"/>
    <n v="0"/>
    <n v="0"/>
    <n v="0.02"/>
    <n v="0.18"/>
    <n v="8"/>
    <n v="0"/>
  </r>
  <r>
    <x v="56"/>
    <x v="2"/>
    <s v="SWE"/>
    <x v="3"/>
    <x v="1"/>
    <n v="26"/>
    <n v="29"/>
    <n v="29"/>
    <n v="2585"/>
    <n v="1"/>
    <n v="3.4482758620689655E-2"/>
    <n v="1"/>
    <n v="3.4482758620689655E-2"/>
    <n v="1800"/>
    <n v="91.1"/>
    <n v="1639.8"/>
    <x v="56"/>
    <n v="0"/>
    <n v="0"/>
    <n v="0.02"/>
    <n v="0.02"/>
    <n v="0"/>
    <n v="0"/>
  </r>
  <r>
    <x v="57"/>
    <x v="2"/>
    <s v="BRA"/>
    <x v="0"/>
    <x v="1"/>
    <n v="27"/>
    <n v="30"/>
    <n v="27"/>
    <n v="2390"/>
    <n v="1"/>
    <n v="3.3333333333333333E-2"/>
    <n v="0"/>
    <n v="0"/>
    <n v="1763"/>
    <n v="88.2"/>
    <n v="1554.9660000000001"/>
    <x v="57"/>
    <n v="0"/>
    <n v="0"/>
    <n v="7.0000000000000007E-2"/>
    <n v="0.1"/>
    <n v="5"/>
    <n v="0"/>
  </r>
  <r>
    <x v="58"/>
    <x v="2"/>
    <s v="ESP"/>
    <x v="1"/>
    <x v="1"/>
    <n v="29"/>
    <n v="26"/>
    <n v="26"/>
    <n v="2295"/>
    <n v="0"/>
    <n v="0"/>
    <n v="0"/>
    <n v="0"/>
    <n v="594"/>
    <n v="77.099999999999994"/>
    <n v="457.97399999999993"/>
    <x v="58"/>
    <n v="0"/>
    <n v="0"/>
    <n v="0"/>
    <n v="0"/>
    <n v="0"/>
    <n v="0"/>
  </r>
  <r>
    <x v="59"/>
    <x v="2"/>
    <s v="SCO"/>
    <x v="0"/>
    <x v="0"/>
    <n v="23"/>
    <n v="32"/>
    <n v="24"/>
    <n v="2129"/>
    <n v="4"/>
    <n v="0.125"/>
    <n v="1"/>
    <n v="3.125E-2"/>
    <n v="1270"/>
    <n v="87.3"/>
    <n v="1108.71"/>
    <x v="59"/>
    <n v="0"/>
    <n v="0"/>
    <n v="0.09"/>
    <n v="0.04"/>
    <n v="3"/>
    <n v="0"/>
  </r>
  <r>
    <x v="60"/>
    <x v="2"/>
    <s v="FRA"/>
    <x v="0"/>
    <x v="1"/>
    <n v="27"/>
    <n v="26"/>
    <n v="21"/>
    <n v="1897"/>
    <n v="3"/>
    <n v="0.11538461538461539"/>
    <n v="3"/>
    <n v="0.11538461538461539"/>
    <n v="1343"/>
    <n v="82.8"/>
    <n v="1112.0039999999999"/>
    <x v="60"/>
    <n v="0"/>
    <n v="0"/>
    <n v="0.1"/>
    <n v="0.1"/>
    <n v="3"/>
    <n v="0"/>
  </r>
  <r>
    <x v="61"/>
    <x v="2"/>
    <s v="ENG"/>
    <x v="2"/>
    <x v="0"/>
    <n v="18"/>
    <n v="31"/>
    <n v="21"/>
    <n v="1822"/>
    <n v="7"/>
    <n v="0.22580645161290322"/>
    <n v="2"/>
    <n v="6.4516129032258063E-2"/>
    <n v="732"/>
    <n v="83.1"/>
    <n v="608.29199999999992"/>
    <x v="61"/>
    <n v="0"/>
    <n v="0"/>
    <n v="0.37"/>
    <n v="0.09"/>
    <n v="2"/>
    <n v="0"/>
  </r>
  <r>
    <x v="62"/>
    <x v="2"/>
    <s v="FRA"/>
    <x v="2"/>
    <x v="1"/>
    <n v="24"/>
    <n v="22"/>
    <n v="17"/>
    <n v="1480"/>
    <n v="4"/>
    <n v="0.18181818181818182"/>
    <n v="3"/>
    <n v="0.13636363636363635"/>
    <n v="488"/>
    <n v="82.8"/>
    <n v="404.06399999999996"/>
    <x v="62"/>
    <n v="0"/>
    <n v="0"/>
    <n v="0.4"/>
    <n v="0.12"/>
    <n v="0"/>
    <n v="1"/>
  </r>
  <r>
    <x v="63"/>
    <x v="2"/>
    <s v="URU"/>
    <x v="2"/>
    <x v="2"/>
    <n v="33"/>
    <n v="26"/>
    <n v="13"/>
    <n v="1375"/>
    <n v="10"/>
    <n v="0.38461538461538464"/>
    <n v="3"/>
    <n v="0.11538461538461539"/>
    <n v="343"/>
    <n v="78.7"/>
    <n v="269.94100000000003"/>
    <x v="63"/>
    <n v="0"/>
    <n v="0"/>
    <n v="0.48"/>
    <n v="0.17"/>
    <n v="4"/>
    <n v="0"/>
  </r>
  <r>
    <x v="64"/>
    <x v="2"/>
    <s v="ENG"/>
    <x v="1"/>
    <x v="0"/>
    <n v="23"/>
    <n v="13"/>
    <n v="12"/>
    <n v="1125"/>
    <n v="0"/>
    <n v="0"/>
    <n v="0"/>
    <n v="0"/>
    <n v="314"/>
    <n v="75.2"/>
    <n v="236.12800000000001"/>
    <x v="64"/>
    <n v="0"/>
    <n v="0"/>
    <n v="0"/>
    <n v="0"/>
    <n v="3"/>
    <n v="0"/>
  </r>
  <r>
    <x v="65"/>
    <x v="2"/>
    <s v="SRB"/>
    <x v="0"/>
    <x v="1"/>
    <n v="31"/>
    <n v="20"/>
    <n v="12"/>
    <n v="1106"/>
    <n v="0"/>
    <n v="0"/>
    <n v="0"/>
    <n v="0"/>
    <n v="975"/>
    <n v="90.5"/>
    <n v="882.375"/>
    <x v="65"/>
    <n v="0"/>
    <n v="0"/>
    <n v="0.02"/>
    <n v="0.03"/>
    <n v="2"/>
    <n v="0"/>
  </r>
  <r>
    <x v="66"/>
    <x v="2"/>
    <s v="WAL"/>
    <x v="2"/>
    <x v="0"/>
    <n v="22"/>
    <n v="15"/>
    <n v="11"/>
    <n v="910"/>
    <n v="3"/>
    <n v="0.2"/>
    <n v="1"/>
    <n v="6.6666666666666666E-2"/>
    <n v="304"/>
    <n v="78"/>
    <n v="237.12"/>
    <x v="66"/>
    <n v="0"/>
    <n v="0"/>
    <n v="0.23"/>
    <n v="0.12"/>
    <n v="3"/>
    <n v="0"/>
  </r>
  <r>
    <x v="67"/>
    <x v="2"/>
    <s v="CIV"/>
    <x v="3"/>
    <x v="1"/>
    <n v="26"/>
    <n v="12"/>
    <n v="10"/>
    <n v="916"/>
    <n v="0"/>
    <n v="0"/>
    <n v="0"/>
    <n v="0"/>
    <n v="547"/>
    <n v="90.3"/>
    <n v="493.94100000000003"/>
    <x v="67"/>
    <n v="0"/>
    <n v="0"/>
    <n v="0.01"/>
    <n v="0"/>
    <n v="3"/>
    <n v="0"/>
  </r>
  <r>
    <x v="68"/>
    <x v="2"/>
    <s v="BRA"/>
    <x v="3"/>
    <x v="1"/>
    <n v="27"/>
    <n v="9"/>
    <n v="8"/>
    <n v="690"/>
    <n v="0"/>
    <n v="0"/>
    <n v="2"/>
    <n v="0.22222222222222221"/>
    <n v="570"/>
    <n v="80.5"/>
    <n v="458.85"/>
    <x v="68"/>
    <n v="0"/>
    <n v="0"/>
    <n v="0.02"/>
    <n v="0.15"/>
    <n v="0"/>
    <n v="0"/>
  </r>
  <r>
    <x v="69"/>
    <x v="2"/>
    <s v="ESP"/>
    <x v="2"/>
    <x v="2"/>
    <n v="32"/>
    <n v="9"/>
    <n v="6"/>
    <n v="509"/>
    <n v="1"/>
    <n v="0.1111111111111111"/>
    <n v="2"/>
    <n v="0.22222222222222221"/>
    <n v="294"/>
    <n v="84"/>
    <n v="246.95999999999998"/>
    <x v="69"/>
    <n v="1"/>
    <n v="1"/>
    <n v="0.19"/>
    <n v="0.15"/>
    <n v="0"/>
    <n v="0"/>
  </r>
  <r>
    <x v="70"/>
    <x v="2"/>
    <s v="NED"/>
    <x v="0"/>
    <x v="0"/>
    <n v="23"/>
    <n v="19"/>
    <n v="4"/>
    <n v="524"/>
    <n v="1"/>
    <n v="5.2631578947368418E-2"/>
    <n v="1"/>
    <n v="5.2631578947368418E-2"/>
    <n v="279"/>
    <n v="84.2"/>
    <n v="234.91800000000003"/>
    <x v="70"/>
    <n v="0"/>
    <n v="0"/>
    <n v="0.05"/>
    <n v="0.17"/>
    <n v="1"/>
    <n v="0"/>
  </r>
  <r>
    <x v="71"/>
    <x v="2"/>
    <s v="ENG"/>
    <x v="3"/>
    <x v="0"/>
    <n v="22"/>
    <n v="9"/>
    <n v="4"/>
    <n v="404"/>
    <n v="0"/>
    <n v="0"/>
    <n v="0"/>
    <n v="0"/>
    <n v="263"/>
    <n v="89.7"/>
    <n v="235.911"/>
    <x v="71"/>
    <n v="0"/>
    <n v="0"/>
    <n v="0"/>
    <n v="0"/>
    <n v="2"/>
    <n v="0"/>
  </r>
  <r>
    <x v="72"/>
    <x v="2"/>
    <s v="ENG"/>
    <x v="3"/>
    <x v="0"/>
    <n v="19"/>
    <n v="4"/>
    <n v="2"/>
    <n v="188"/>
    <n v="0"/>
    <n v="0"/>
    <n v="0"/>
    <n v="0"/>
    <n v="140"/>
    <n v="85.7"/>
    <n v="119.98"/>
    <x v="72"/>
    <n v="0"/>
    <n v="0"/>
    <n v="0.05"/>
    <n v="0.01"/>
    <n v="0"/>
    <n v="0"/>
  </r>
  <r>
    <x v="73"/>
    <x v="2"/>
    <s v="CIV"/>
    <x v="2"/>
    <x v="0"/>
    <n v="18"/>
    <n v="3"/>
    <n v="2"/>
    <n v="166"/>
    <n v="0"/>
    <n v="0"/>
    <n v="1"/>
    <n v="0.33333333333333331"/>
    <n v="64"/>
    <n v="84.4"/>
    <n v="54.016000000000005"/>
    <x v="73"/>
    <n v="0"/>
    <n v="0"/>
    <n v="0.02"/>
    <n v="0.26"/>
    <n v="0"/>
    <n v="0"/>
  </r>
  <r>
    <x v="74"/>
    <x v="2"/>
    <s v="SWE"/>
    <x v="2"/>
    <x v="0"/>
    <n v="18"/>
    <n v="2"/>
    <n v="2"/>
    <n v="155"/>
    <n v="1"/>
    <n v="0.5"/>
    <n v="0"/>
    <n v="0"/>
    <n v="53"/>
    <n v="81.099999999999994"/>
    <n v="42.982999999999997"/>
    <x v="74"/>
    <n v="0"/>
    <n v="0"/>
    <n v="0.16"/>
    <n v="0.02"/>
    <n v="0"/>
    <n v="0"/>
  </r>
  <r>
    <x v="75"/>
    <x v="2"/>
    <s v="NED"/>
    <x v="3"/>
    <x v="0"/>
    <n v="22"/>
    <n v="1"/>
    <n v="1"/>
    <n v="80"/>
    <n v="0"/>
    <n v="0"/>
    <n v="0"/>
    <n v="0"/>
    <n v="75"/>
    <n v="86.7"/>
    <n v="65.025000000000006"/>
    <x v="75"/>
    <n v="0"/>
    <n v="0"/>
    <n v="0.03"/>
    <n v="0.31"/>
    <n v="1"/>
    <n v="0"/>
  </r>
  <r>
    <x v="76"/>
    <x v="2"/>
    <s v="ENG"/>
    <x v="2"/>
    <x v="0"/>
    <n v="16"/>
    <n v="2"/>
    <n v="0"/>
    <n v="11"/>
    <n v="0"/>
    <n v="0"/>
    <n v="0"/>
    <n v="0"/>
    <n v="8"/>
    <n v="75"/>
    <n v="6"/>
    <x v="76"/>
    <n v="0"/>
    <n v="0"/>
    <n v="0"/>
    <n v="0"/>
    <n v="0"/>
    <n v="0"/>
  </r>
  <r>
    <x v="77"/>
    <x v="2"/>
    <s v="NGA"/>
    <x v="2"/>
    <x v="1"/>
    <n v="31"/>
    <n v="1"/>
    <n v="0"/>
    <n v="10"/>
    <n v="0"/>
    <n v="0"/>
    <n v="0"/>
    <n v="0"/>
    <n v="1"/>
    <n v="100"/>
    <n v="1"/>
    <x v="77"/>
    <n v="0"/>
    <n v="0"/>
    <n v="0"/>
    <n v="0"/>
    <n v="0"/>
    <n v="0"/>
  </r>
  <r>
    <x v="78"/>
    <x v="2"/>
    <s v="FRA"/>
    <x v="0"/>
    <x v="0"/>
    <n v="17"/>
    <n v="1"/>
    <n v="0"/>
    <n v="9"/>
    <n v="0"/>
    <n v="0"/>
    <n v="0"/>
    <n v="0"/>
    <n v="3"/>
    <n v="100"/>
    <n v="3"/>
    <x v="77"/>
    <n v="0"/>
    <n v="0"/>
    <n v="0"/>
    <n v="0"/>
    <n v="0"/>
    <n v="0"/>
  </r>
  <r>
    <x v="79"/>
    <x v="2"/>
    <s v="ENG"/>
    <x v="3"/>
    <x v="0"/>
    <n v="17"/>
    <n v="1"/>
    <n v="0"/>
    <n v="1"/>
    <n v="0"/>
    <n v="0"/>
    <n v="0"/>
    <n v="0"/>
    <n v="1"/>
    <n v="0"/>
    <n v="0"/>
    <x v="78"/>
    <n v="0"/>
    <n v="0"/>
    <n v="0"/>
    <n v="0"/>
    <n v="0"/>
    <n v="0"/>
  </r>
  <r>
    <x v="80"/>
    <x v="3"/>
    <s v="SCO"/>
    <x v="3"/>
    <x v="1"/>
    <n v="26"/>
    <n v="38"/>
    <n v="38"/>
    <n v="3383"/>
    <n v="1"/>
    <n v="2.6315789473684209E-2"/>
    <n v="7"/>
    <n v="0.18421052631578946"/>
    <n v="3214"/>
    <n v="79.900000000000006"/>
    <n v="2567.9860000000003"/>
    <x v="79"/>
    <n v="0"/>
    <n v="0"/>
    <n v="0.04"/>
    <n v="0.18"/>
    <n v="2"/>
    <n v="0"/>
  </r>
  <r>
    <x v="81"/>
    <x v="3"/>
    <s v="EGY"/>
    <x v="2"/>
    <x v="1"/>
    <n v="28"/>
    <n v="37"/>
    <n v="34"/>
    <n v="3078"/>
    <n v="22"/>
    <n v="0.59459459459459463"/>
    <n v="5"/>
    <n v="0.13513513513513514"/>
    <n v="1288"/>
    <n v="83.2"/>
    <n v="1071.616"/>
    <x v="80"/>
    <n v="6"/>
    <n v="6"/>
    <n v="0.61"/>
    <n v="0.18"/>
    <n v="0"/>
    <n v="0"/>
  </r>
  <r>
    <x v="82"/>
    <x v="3"/>
    <s v="ENG"/>
    <x v="3"/>
    <x v="0"/>
    <n v="21"/>
    <n v="36"/>
    <n v="34"/>
    <n v="3031"/>
    <n v="2"/>
    <n v="5.5555555555555552E-2"/>
    <n v="7"/>
    <n v="0.19444444444444445"/>
    <n v="2941"/>
    <n v="75.3"/>
    <n v="2214.5729999999999"/>
    <x v="81"/>
    <n v="0"/>
    <n v="0"/>
    <n v="0.08"/>
    <n v="0.24"/>
    <n v="2"/>
    <n v="0"/>
  </r>
  <r>
    <x v="83"/>
    <x v="3"/>
    <s v="NED"/>
    <x v="0"/>
    <x v="1"/>
    <n v="29"/>
    <n v="38"/>
    <n v="34"/>
    <n v="2941"/>
    <n v="2"/>
    <n v="5.2631578947368418E-2"/>
    <n v="0"/>
    <n v="0"/>
    <n v="1747"/>
    <n v="93.3"/>
    <n v="1629.9509999999998"/>
    <x v="82"/>
    <n v="0"/>
    <n v="0"/>
    <n v="0.1"/>
    <n v="0.05"/>
    <n v="1"/>
    <n v="0"/>
  </r>
  <r>
    <x v="84"/>
    <x v="3"/>
    <s v="BRA"/>
    <x v="1"/>
    <x v="1"/>
    <n v="27"/>
    <n v="33"/>
    <n v="33"/>
    <n v="2970"/>
    <n v="1"/>
    <n v="3.0303030303030304E-2"/>
    <n v="0"/>
    <n v="0"/>
    <n v="1137"/>
    <n v="85.2"/>
    <n v="968.72399999999993"/>
    <x v="83"/>
    <n v="0"/>
    <n v="0"/>
    <n v="0"/>
    <n v="0"/>
    <n v="1"/>
    <n v="0"/>
  </r>
  <r>
    <x v="85"/>
    <x v="3"/>
    <s v="BRA"/>
    <x v="2"/>
    <x v="1"/>
    <n v="28"/>
    <n v="36"/>
    <n v="33"/>
    <n v="2838"/>
    <n v="9"/>
    <n v="0.25"/>
    <n v="7"/>
    <n v="0.19444444444444445"/>
    <n v="1308"/>
    <n v="79.7"/>
    <n v="1042.4760000000001"/>
    <x v="84"/>
    <n v="0"/>
    <n v="0"/>
    <n v="0.4"/>
    <n v="0.2"/>
    <n v="2"/>
    <n v="0"/>
  </r>
  <r>
    <x v="86"/>
    <x v="3"/>
    <s v="SEN"/>
    <x v="2"/>
    <x v="1"/>
    <n v="28"/>
    <n v="35"/>
    <n v="31"/>
    <n v="2810"/>
    <n v="11"/>
    <n v="0.31428571428571428"/>
    <n v="7"/>
    <n v="0.2"/>
    <n v="1064"/>
    <n v="75.400000000000006"/>
    <n v="802.25599999999997"/>
    <x v="85"/>
    <n v="0"/>
    <n v="0"/>
    <n v="0.49"/>
    <n v="0.18"/>
    <n v="3"/>
    <n v="0"/>
  </r>
  <r>
    <x v="87"/>
    <x v="3"/>
    <s v="BRA"/>
    <x v="3"/>
    <x v="1"/>
    <n v="26"/>
    <n v="30"/>
    <n v="28"/>
    <n v="2567"/>
    <n v="0"/>
    <n v="0"/>
    <n v="0"/>
    <n v="0"/>
    <n v="2049"/>
    <n v="91.1"/>
    <n v="1866.6389999999999"/>
    <x v="86"/>
    <n v="0"/>
    <n v="0"/>
    <n v="0.02"/>
    <n v="0.01"/>
    <n v="6"/>
    <n v="0"/>
  </r>
  <r>
    <x v="88"/>
    <x v="3"/>
    <s v="ESP"/>
    <x v="0"/>
    <x v="1"/>
    <n v="29"/>
    <n v="24"/>
    <n v="20"/>
    <n v="1854"/>
    <n v="1"/>
    <n v="4.1666666666666664E-2"/>
    <n v="0"/>
    <n v="0"/>
    <n v="1674"/>
    <n v="89.5"/>
    <n v="1498.23"/>
    <x v="87"/>
    <n v="0"/>
    <n v="0"/>
    <n v="7.0000000000000007E-2"/>
    <n v="0.11"/>
    <n v="4"/>
    <n v="0"/>
  </r>
  <r>
    <x v="89"/>
    <x v="3"/>
    <s v="ENG"/>
    <x v="0"/>
    <x v="1"/>
    <n v="30"/>
    <n v="21"/>
    <n v="20"/>
    <n v="1704"/>
    <n v="1"/>
    <n v="4.7619047619047616E-2"/>
    <n v="1"/>
    <n v="4.7619047619047616E-2"/>
    <n v="1812"/>
    <n v="86.8"/>
    <n v="1572.816"/>
    <x v="88"/>
    <n v="0"/>
    <n v="0"/>
    <n v="0.09"/>
    <n v="7.0000000000000007E-2"/>
    <n v="0"/>
    <n v="0"/>
  </r>
  <r>
    <x v="90"/>
    <x v="3"/>
    <s v="ENG"/>
    <x v="3"/>
    <x v="0"/>
    <n v="23"/>
    <n v="17"/>
    <n v="15"/>
    <n v="1456"/>
    <n v="1"/>
    <n v="5.8823529411764705E-2"/>
    <n v="1"/>
    <n v="5.8823529411764705E-2"/>
    <n v="1058"/>
    <n v="87.2"/>
    <n v="922.57600000000002"/>
    <x v="89"/>
    <n v="0"/>
    <n v="0"/>
    <n v="7.0000000000000007E-2"/>
    <n v="0.02"/>
    <n v="2"/>
    <n v="0"/>
  </r>
  <r>
    <x v="91"/>
    <x v="3"/>
    <s v="ENG"/>
    <x v="0"/>
    <x v="0"/>
    <n v="19"/>
    <n v="24"/>
    <n v="13"/>
    <n v="1179"/>
    <n v="1"/>
    <n v="4.1666666666666664E-2"/>
    <n v="2"/>
    <n v="8.3333333333333329E-2"/>
    <n v="976"/>
    <n v="91.2"/>
    <n v="890.11200000000008"/>
    <x v="90"/>
    <n v="0"/>
    <n v="0"/>
    <n v="0.11"/>
    <n v="0.12"/>
    <n v="2"/>
    <n v="0"/>
  </r>
  <r>
    <x v="92"/>
    <x v="3"/>
    <s v="POR"/>
    <x v="2"/>
    <x v="0"/>
    <n v="23"/>
    <n v="19"/>
    <n v="12"/>
    <n v="1112"/>
    <n v="9"/>
    <n v="0.47368421052631576"/>
    <n v="0"/>
    <n v="0"/>
    <n v="451"/>
    <n v="72.5"/>
    <n v="326.97499999999997"/>
    <x v="91"/>
    <n v="0"/>
    <n v="0"/>
    <n v="0.53"/>
    <n v="0.13"/>
    <n v="2"/>
    <n v="0"/>
  </r>
  <r>
    <x v="93"/>
    <x v="3"/>
    <s v="ENG"/>
    <x v="0"/>
    <x v="2"/>
    <n v="34"/>
    <n v="26"/>
    <n v="11"/>
    <n v="1070"/>
    <n v="0"/>
    <n v="0"/>
    <n v="1"/>
    <n v="3.8461538461538464E-2"/>
    <n v="913"/>
    <n v="84.9"/>
    <n v="775.13700000000006"/>
    <x v="92"/>
    <n v="0"/>
    <n v="0"/>
    <n v="0.04"/>
    <n v="0.1"/>
    <n v="3"/>
    <n v="0"/>
  </r>
  <r>
    <x v="94"/>
    <x v="3"/>
    <s v="TUR"/>
    <x v="3"/>
    <x v="0"/>
    <n v="20"/>
    <n v="9"/>
    <n v="9"/>
    <n v="801"/>
    <n v="0"/>
    <n v="0"/>
    <n v="0"/>
    <n v="0"/>
    <n v="554"/>
    <n v="90.6"/>
    <n v="501.92399999999998"/>
    <x v="93"/>
    <n v="0"/>
    <n v="0"/>
    <n v="0.01"/>
    <n v="0.02"/>
    <n v="3"/>
    <n v="0"/>
  </r>
  <r>
    <x v="95"/>
    <x v="3"/>
    <s v="CMR"/>
    <x v="3"/>
    <x v="1"/>
    <n v="28"/>
    <n v="10"/>
    <n v="9"/>
    <n v="691"/>
    <n v="1"/>
    <n v="0.1"/>
    <n v="2"/>
    <n v="0.2"/>
    <n v="527"/>
    <n v="88.4"/>
    <n v="465.86799999999999"/>
    <x v="94"/>
    <n v="0"/>
    <n v="0"/>
    <n v="0.08"/>
    <n v="0.14000000000000001"/>
    <n v="2"/>
    <n v="0"/>
  </r>
  <r>
    <x v="96"/>
    <x v="3"/>
    <s v="ENG"/>
    <x v="3"/>
    <x v="0"/>
    <n v="19"/>
    <n v="9"/>
    <n v="7"/>
    <n v="661"/>
    <n v="0"/>
    <n v="0"/>
    <n v="0"/>
    <n v="0"/>
    <n v="451"/>
    <n v="92"/>
    <n v="414.92"/>
    <x v="95"/>
    <n v="0"/>
    <n v="0"/>
    <n v="7.0000000000000007E-2"/>
    <n v="0.05"/>
    <n v="0"/>
    <n v="0"/>
  </r>
  <r>
    <x v="97"/>
    <x v="3"/>
    <s v="GUI"/>
    <x v="0"/>
    <x v="1"/>
    <n v="25"/>
    <n v="10"/>
    <n v="7"/>
    <n v="520"/>
    <n v="0"/>
    <n v="0"/>
    <n v="0"/>
    <n v="0"/>
    <n v="356"/>
    <n v="87.4"/>
    <n v="311.14400000000006"/>
    <x v="96"/>
    <n v="0"/>
    <n v="0"/>
    <n v="0.09"/>
    <n v="0.14000000000000001"/>
    <n v="1"/>
    <n v="0"/>
  </r>
  <r>
    <x v="98"/>
    <x v="3"/>
    <s v="ENG"/>
    <x v="3"/>
    <x v="0"/>
    <n v="23"/>
    <n v="7"/>
    <n v="6"/>
    <n v="590"/>
    <n v="0"/>
    <n v="0"/>
    <n v="0"/>
    <n v="0"/>
    <n v="532"/>
    <n v="90.2"/>
    <n v="479.86400000000003"/>
    <x v="97"/>
    <n v="0"/>
    <n v="0"/>
    <n v="0"/>
    <n v="0"/>
    <n v="0"/>
    <n v="0"/>
  </r>
  <r>
    <x v="99"/>
    <x v="3"/>
    <s v="SUI"/>
    <x v="0"/>
    <x v="1"/>
    <n v="28"/>
    <n v="14"/>
    <n v="5"/>
    <n v="556"/>
    <n v="0"/>
    <n v="0"/>
    <n v="2"/>
    <n v="0.14285714285714285"/>
    <n v="426"/>
    <n v="83.6"/>
    <n v="356.13599999999997"/>
    <x v="98"/>
    <n v="0"/>
    <n v="0"/>
    <n v="0.06"/>
    <n v="0.49"/>
    <n v="2"/>
    <n v="0"/>
  </r>
  <r>
    <x v="100"/>
    <x v="3"/>
    <s v="NED"/>
    <x v="3"/>
    <x v="1"/>
    <n v="29"/>
    <n v="5"/>
    <n v="5"/>
    <n v="370"/>
    <n v="1"/>
    <n v="0.2"/>
    <n v="0"/>
    <n v="0"/>
    <n v="329"/>
    <n v="90"/>
    <n v="296.10000000000002"/>
    <x v="99"/>
    <n v="0"/>
    <n v="0"/>
    <n v="0.08"/>
    <n v="0"/>
    <n v="1"/>
    <n v="0"/>
  </r>
  <r>
    <x v="101"/>
    <x v="3"/>
    <s v="ESP"/>
    <x v="1"/>
    <x v="2"/>
    <n v="33"/>
    <n v="3"/>
    <n v="3"/>
    <n v="270"/>
    <n v="0"/>
    <n v="0"/>
    <n v="0"/>
    <n v="0"/>
    <n v="99"/>
    <n v="76.8"/>
    <n v="76.031999999999996"/>
    <x v="100"/>
    <n v="0"/>
    <n v="0"/>
    <n v="0"/>
    <n v="0"/>
    <n v="0"/>
    <n v="0"/>
  </r>
  <r>
    <x v="102"/>
    <x v="3"/>
    <s v="WAL"/>
    <x v="3"/>
    <x v="0"/>
    <n v="19"/>
    <n v="6"/>
    <n v="3"/>
    <n v="249"/>
    <n v="0"/>
    <n v="0"/>
    <n v="0"/>
    <n v="0"/>
    <n v="213"/>
    <n v="73.2"/>
    <n v="155.916"/>
    <x v="101"/>
    <n v="0"/>
    <n v="0"/>
    <n v="0.03"/>
    <n v="0.1"/>
    <n v="1"/>
    <n v="0"/>
  </r>
  <r>
    <x v="103"/>
    <x v="3"/>
    <s v="JPN"/>
    <x v="0"/>
    <x v="1"/>
    <n v="25"/>
    <n v="9"/>
    <n v="2"/>
    <n v="293"/>
    <n v="1"/>
    <n v="0.1111111111111111"/>
    <n v="0"/>
    <n v="0"/>
    <n v="139"/>
    <n v="79.900000000000006"/>
    <n v="111.06100000000001"/>
    <x v="102"/>
    <n v="0"/>
    <n v="0"/>
    <n v="0.2"/>
    <n v="0"/>
    <n v="0"/>
    <n v="0"/>
  </r>
  <r>
    <x v="104"/>
    <x v="3"/>
    <s v="ENG"/>
    <x v="2"/>
    <x v="1"/>
    <n v="26"/>
    <n v="13"/>
    <n v="2"/>
    <n v="253"/>
    <n v="1"/>
    <n v="7.6923076923076927E-2"/>
    <n v="1"/>
    <n v="7.6923076923076927E-2"/>
    <n v="138"/>
    <n v="75.400000000000006"/>
    <n v="104.05200000000001"/>
    <x v="103"/>
    <n v="0"/>
    <n v="0"/>
    <n v="0.13"/>
    <n v="0.08"/>
    <n v="0"/>
    <n v="0"/>
  </r>
  <r>
    <x v="105"/>
    <x v="3"/>
    <s v="BEL"/>
    <x v="2"/>
    <x v="1"/>
    <n v="25"/>
    <n v="9"/>
    <n v="2"/>
    <n v="186"/>
    <n v="0"/>
    <n v="0"/>
    <n v="0"/>
    <n v="0"/>
    <n v="60"/>
    <n v="76.7"/>
    <n v="46.02"/>
    <x v="104"/>
    <n v="0"/>
    <n v="0"/>
    <n v="0.47"/>
    <n v="0.11"/>
    <n v="0"/>
    <n v="0"/>
  </r>
  <r>
    <x v="106"/>
    <x v="3"/>
    <s v="IRL"/>
    <x v="1"/>
    <x v="0"/>
    <n v="21"/>
    <n v="2"/>
    <n v="2"/>
    <n v="180"/>
    <n v="0"/>
    <n v="0"/>
    <n v="0"/>
    <n v="0"/>
    <n v="62"/>
    <n v="82.3"/>
    <n v="51.025999999999996"/>
    <x v="105"/>
    <n v="0"/>
    <n v="0"/>
    <n v="0"/>
    <n v="0"/>
    <n v="0"/>
    <n v="0"/>
  </r>
  <r>
    <x v="107"/>
    <x v="3"/>
    <s v="GRE"/>
    <x v="3"/>
    <x v="1"/>
    <n v="24"/>
    <n v="2"/>
    <n v="0"/>
    <n v="7"/>
    <n v="0"/>
    <n v="0"/>
    <n v="0"/>
    <n v="0"/>
    <n v="8"/>
    <n v="75"/>
    <n v="6"/>
    <x v="76"/>
    <n v="0"/>
    <n v="0"/>
    <n v="0"/>
    <n v="0"/>
    <n v="0"/>
    <n v="0"/>
  </r>
  <r>
    <x v="108"/>
    <x v="4"/>
    <s v="DEN"/>
    <x v="1"/>
    <x v="2"/>
    <n v="33"/>
    <n v="38"/>
    <n v="38"/>
    <n v="3420"/>
    <n v="0"/>
    <n v="0"/>
    <n v="0"/>
    <n v="0"/>
    <n v="1218"/>
    <n v="72.7"/>
    <n v="885.48599999999999"/>
    <x v="106"/>
    <n v="0"/>
    <n v="0"/>
    <n v="0"/>
    <n v="0"/>
    <n v="0"/>
    <n v="0"/>
  </r>
  <r>
    <x v="109"/>
    <x v="4"/>
    <s v="BEL"/>
    <x v="0"/>
    <x v="0"/>
    <n v="23"/>
    <n v="38"/>
    <n v="37"/>
    <n v="3357"/>
    <n v="6"/>
    <n v="0.15789473684210525"/>
    <n v="4"/>
    <n v="0.10526315789473684"/>
    <n v="2559"/>
    <n v="78.599999999999994"/>
    <n v="2011.3739999999998"/>
    <x v="107"/>
    <n v="2"/>
    <n v="2"/>
    <n v="0.12"/>
    <n v="0.09"/>
    <n v="6"/>
    <n v="0"/>
  </r>
  <r>
    <x v="110"/>
    <x v="4"/>
    <s v="ENG"/>
    <x v="2"/>
    <x v="2"/>
    <n v="33"/>
    <n v="34"/>
    <n v="31"/>
    <n v="2840"/>
    <n v="15"/>
    <n v="0.44117647058823528"/>
    <n v="9"/>
    <n v="0.26470588235294118"/>
    <n v="452"/>
    <n v="66.400000000000006"/>
    <n v="300.12800000000004"/>
    <x v="108"/>
    <n v="8"/>
    <n v="9"/>
    <n v="0.62"/>
    <n v="0.16"/>
    <n v="1"/>
    <n v="0"/>
  </r>
  <r>
    <x v="111"/>
    <x v="4"/>
    <s v="NIR"/>
    <x v="3"/>
    <x v="2"/>
    <n v="32"/>
    <n v="28"/>
    <n v="28"/>
    <n v="2473"/>
    <n v="2"/>
    <n v="7.1428571428571425E-2"/>
    <n v="2"/>
    <n v="7.1428571428571425E-2"/>
    <n v="1764"/>
    <n v="87.5"/>
    <n v="1543.5"/>
    <x v="109"/>
    <n v="0"/>
    <n v="0"/>
    <n v="0.06"/>
    <n v="0.01"/>
    <n v="7"/>
    <n v="0"/>
  </r>
  <r>
    <x v="112"/>
    <x v="4"/>
    <s v="BEL"/>
    <x v="3"/>
    <x v="1"/>
    <n v="24"/>
    <n v="27"/>
    <n v="27"/>
    <n v="2345"/>
    <n v="2"/>
    <n v="7.407407407407407E-2"/>
    <n v="3"/>
    <n v="0.1111111111111111"/>
    <n v="1512"/>
    <n v="83.8"/>
    <n v="1267.056"/>
    <x v="110"/>
    <n v="0"/>
    <n v="0"/>
    <n v="0.05"/>
    <n v="0.08"/>
    <n v="1"/>
    <n v="0"/>
  </r>
  <r>
    <x v="113"/>
    <x v="4"/>
    <s v="FRA"/>
    <x v="3"/>
    <x v="0"/>
    <n v="19"/>
    <n v="28"/>
    <n v="27"/>
    <n v="2262"/>
    <n v="0"/>
    <n v="0"/>
    <n v="0"/>
    <n v="0"/>
    <n v="1672"/>
    <n v="88.2"/>
    <n v="1474.704"/>
    <x v="111"/>
    <n v="0"/>
    <n v="0"/>
    <n v="0.04"/>
    <n v="0.01"/>
    <n v="7"/>
    <n v="0"/>
  </r>
  <r>
    <x v="114"/>
    <x v="4"/>
    <s v="NGA"/>
    <x v="0"/>
    <x v="0"/>
    <n v="23"/>
    <n v="26"/>
    <n v="25"/>
    <n v="2176"/>
    <n v="1"/>
    <n v="3.8461538461538464E-2"/>
    <n v="4"/>
    <n v="0.15384615384615385"/>
    <n v="1363"/>
    <n v="88.1"/>
    <n v="1200.8029999999999"/>
    <x v="112"/>
    <n v="0"/>
    <n v="0"/>
    <n v="0.03"/>
    <n v="0.06"/>
    <n v="6"/>
    <n v="0"/>
  </r>
  <r>
    <x v="115"/>
    <x v="4"/>
    <s v="ENG"/>
    <x v="0"/>
    <x v="0"/>
    <n v="23"/>
    <n v="31"/>
    <n v="24"/>
    <n v="2099"/>
    <n v="8"/>
    <n v="0.25806451612903225"/>
    <n v="5"/>
    <n v="0.16129032258064516"/>
    <n v="1116"/>
    <n v="77.3"/>
    <n v="862.66800000000001"/>
    <x v="113"/>
    <n v="0"/>
    <n v="0"/>
    <n v="0.19"/>
    <n v="0.23"/>
    <n v="4"/>
    <n v="0"/>
  </r>
  <r>
    <x v="116"/>
    <x v="4"/>
    <s v="ENG"/>
    <x v="3"/>
    <x v="0"/>
    <n v="22"/>
    <n v="23"/>
    <n v="23"/>
    <n v="2070"/>
    <n v="2"/>
    <n v="8.6956521739130432E-2"/>
    <n v="1"/>
    <n v="4.3478260869565216E-2"/>
    <n v="1248"/>
    <n v="79.2"/>
    <n v="988.41600000000005"/>
    <x v="114"/>
    <n v="0"/>
    <n v="0"/>
    <n v="7.0000000000000007E-2"/>
    <n v="7.0000000000000007E-2"/>
    <n v="4"/>
    <n v="0"/>
  </r>
  <r>
    <x v="117"/>
    <x v="4"/>
    <s v="ENG"/>
    <x v="2"/>
    <x v="0"/>
    <n v="22"/>
    <n v="25"/>
    <n v="22"/>
    <n v="1945"/>
    <n v="9"/>
    <n v="0.36"/>
    <n v="4"/>
    <n v="0.16"/>
    <n v="626"/>
    <n v="74.8"/>
    <n v="468.24799999999999"/>
    <x v="115"/>
    <n v="0"/>
    <n v="0"/>
    <n v="0.28999999999999998"/>
    <n v="7.0000000000000007E-2"/>
    <n v="0"/>
    <n v="0"/>
  </r>
  <r>
    <x v="118"/>
    <x v="4"/>
    <s v="TUR"/>
    <x v="3"/>
    <x v="1"/>
    <n v="24"/>
    <n v="23"/>
    <n v="19"/>
    <n v="1819"/>
    <n v="1"/>
    <n v="4.3478260869565216E-2"/>
    <n v="0"/>
    <n v="0"/>
    <n v="1351"/>
    <n v="89"/>
    <n v="1202.3900000000001"/>
    <x v="116"/>
    <n v="0"/>
    <n v="0"/>
    <n v="0.03"/>
    <n v="0.01"/>
    <n v="2"/>
    <n v="0"/>
  </r>
  <r>
    <x v="119"/>
    <x v="4"/>
    <s v="ENG"/>
    <x v="3"/>
    <x v="1"/>
    <n v="30"/>
    <n v="31"/>
    <n v="17"/>
    <n v="1746"/>
    <n v="1"/>
    <n v="3.2258064516129031E-2"/>
    <n v="5"/>
    <n v="0.16129032258064516"/>
    <n v="923"/>
    <n v="68.8"/>
    <n v="635.024"/>
    <x v="117"/>
    <n v="0"/>
    <n v="0"/>
    <n v="7.0000000000000007E-2"/>
    <n v="0.23"/>
    <n v="2"/>
    <n v="0"/>
  </r>
  <r>
    <x v="120"/>
    <x v="4"/>
    <s v="NGA"/>
    <x v="2"/>
    <x v="0"/>
    <n v="23"/>
    <n v="25"/>
    <n v="16"/>
    <n v="1459"/>
    <n v="12"/>
    <n v="0.48"/>
    <n v="2"/>
    <n v="0.08"/>
    <n v="501"/>
    <n v="79.8"/>
    <n v="399.79799999999994"/>
    <x v="118"/>
    <n v="0"/>
    <n v="1"/>
    <n v="0.48"/>
    <n v="0.18"/>
    <n v="1"/>
    <n v="0"/>
  </r>
  <r>
    <x v="121"/>
    <x v="4"/>
    <s v="SEN"/>
    <x v="0"/>
    <x v="1"/>
    <n v="28"/>
    <n v="23"/>
    <n v="15"/>
    <n v="1459"/>
    <n v="0"/>
    <n v="0"/>
    <n v="1"/>
    <n v="4.3478260869565216E-2"/>
    <n v="965"/>
    <n v="91.4"/>
    <n v="882.01"/>
    <x v="119"/>
    <n v="0"/>
    <n v="0"/>
    <n v="0.01"/>
    <n v="0.02"/>
    <n v="5"/>
    <n v="0"/>
  </r>
  <r>
    <x v="122"/>
    <x v="4"/>
    <s v="ESP"/>
    <x v="0"/>
    <x v="1"/>
    <n v="27"/>
    <n v="25"/>
    <n v="15"/>
    <n v="1331"/>
    <n v="2"/>
    <n v="0.08"/>
    <n v="1"/>
    <n v="0.04"/>
    <n v="499"/>
    <n v="76.599999999999994"/>
    <n v="382.23399999999992"/>
    <x v="120"/>
    <n v="0"/>
    <n v="0"/>
    <n v="0.22"/>
    <n v="0.08"/>
    <n v="2"/>
    <n v="0"/>
  </r>
  <r>
    <x v="123"/>
    <x v="4"/>
    <s v="ENG"/>
    <x v="3"/>
    <x v="0"/>
    <n v="19"/>
    <n v="14"/>
    <n v="12"/>
    <n v="969"/>
    <n v="1"/>
    <n v="7.1428571428571425E-2"/>
    <n v="0"/>
    <n v="0"/>
    <n v="484"/>
    <n v="74.2"/>
    <n v="359.12799999999999"/>
    <x v="121"/>
    <n v="0"/>
    <n v="0"/>
    <n v="0.03"/>
    <n v="0.02"/>
    <n v="2"/>
    <n v="0"/>
  </r>
  <r>
    <x v="124"/>
    <x v="4"/>
    <s v="POR"/>
    <x v="3"/>
    <x v="1"/>
    <n v="26"/>
    <n v="15"/>
    <n v="10"/>
    <n v="959"/>
    <n v="0"/>
    <n v="0"/>
    <n v="1"/>
    <n v="6.6666666666666666E-2"/>
    <n v="525"/>
    <n v="78.3"/>
    <n v="411.07499999999993"/>
    <x v="122"/>
    <n v="0"/>
    <n v="0"/>
    <n v="0.04"/>
    <n v="0.05"/>
    <n v="3"/>
    <n v="0"/>
  </r>
  <r>
    <x v="125"/>
    <x v="4"/>
    <s v="BEL"/>
    <x v="0"/>
    <x v="1"/>
    <n v="26"/>
    <n v="15"/>
    <n v="10"/>
    <n v="718"/>
    <n v="1"/>
    <n v="6.6666666666666666E-2"/>
    <n v="1"/>
    <n v="6.6666666666666666E-2"/>
    <n v="313"/>
    <n v="79.2"/>
    <n v="247.89600000000002"/>
    <x v="123"/>
    <n v="0"/>
    <n v="0"/>
    <n v="7.0000000000000007E-2"/>
    <n v="0.1"/>
    <n v="0"/>
    <n v="0"/>
  </r>
  <r>
    <x v="126"/>
    <x v="4"/>
    <s v="GHA"/>
    <x v="3"/>
    <x v="1"/>
    <n v="25"/>
    <n v="12"/>
    <n v="8"/>
    <n v="722"/>
    <n v="1"/>
    <n v="8.3333333333333329E-2"/>
    <n v="0"/>
    <n v="0"/>
    <n v="466"/>
    <n v="85.8"/>
    <n v="399.82799999999997"/>
    <x v="124"/>
    <n v="0"/>
    <n v="0"/>
    <n v="0.05"/>
    <n v="0"/>
    <n v="3"/>
    <n v="0"/>
  </r>
  <r>
    <x v="127"/>
    <x v="4"/>
    <s v="AUT"/>
    <x v="3"/>
    <x v="2"/>
    <n v="34"/>
    <n v="9"/>
    <n v="8"/>
    <n v="702"/>
    <n v="0"/>
    <n v="0"/>
    <n v="0"/>
    <n v="0"/>
    <n v="589"/>
    <n v="81.2"/>
    <n v="478.26800000000003"/>
    <x v="125"/>
    <n v="0"/>
    <n v="0"/>
    <n v="0.01"/>
    <n v="0"/>
    <n v="4"/>
    <n v="0"/>
  </r>
  <r>
    <x v="128"/>
    <x v="4"/>
    <s v="ENG"/>
    <x v="0"/>
    <x v="0"/>
    <n v="22"/>
    <n v="10"/>
    <n v="4"/>
    <n v="316"/>
    <n v="0"/>
    <n v="0"/>
    <n v="0"/>
    <n v="0"/>
    <n v="235"/>
    <n v="80.900000000000006"/>
    <n v="190.11500000000001"/>
    <x v="126"/>
    <n v="0"/>
    <n v="0"/>
    <n v="0.11"/>
    <n v="0"/>
    <n v="1"/>
    <n v="0"/>
  </r>
  <r>
    <x v="129"/>
    <x v="4"/>
    <s v="TUR"/>
    <x v="0"/>
    <x v="0"/>
    <n v="23"/>
    <n v="9"/>
    <n v="1"/>
    <n v="281"/>
    <n v="0"/>
    <n v="0"/>
    <n v="2"/>
    <n v="0.22222222222222221"/>
    <n v="129"/>
    <n v="70.5"/>
    <n v="90.944999999999993"/>
    <x v="127"/>
    <n v="0"/>
    <n v="0"/>
    <n v="0.08"/>
    <n v="0.56999999999999995"/>
    <n v="0"/>
    <n v="0"/>
  </r>
  <r>
    <x v="130"/>
    <x v="4"/>
    <s v="POR"/>
    <x v="0"/>
    <x v="0"/>
    <n v="18"/>
    <n v="2"/>
    <n v="1"/>
    <n v="85"/>
    <n v="0"/>
    <n v="0"/>
    <n v="0"/>
    <n v="0"/>
    <n v="26"/>
    <n v="73.099999999999994"/>
    <n v="19.006"/>
    <x v="128"/>
    <n v="0"/>
    <n v="0"/>
    <n v="0.06"/>
    <n v="0"/>
    <n v="0"/>
    <n v="0"/>
  </r>
  <r>
    <x v="131"/>
    <x v="4"/>
    <s v="ALG"/>
    <x v="2"/>
    <x v="2"/>
    <n v="32"/>
    <n v="1"/>
    <n v="0"/>
    <n v="20"/>
    <n v="0"/>
    <n v="0"/>
    <n v="0"/>
    <n v="0"/>
    <n v="11"/>
    <n v="72.7"/>
    <n v="7.9969999999999999"/>
    <x v="129"/>
    <n v="0"/>
    <n v="0"/>
    <n v="0.19"/>
    <n v="0.13"/>
    <n v="0"/>
    <n v="0"/>
  </r>
  <r>
    <x v="132"/>
    <x v="4"/>
    <s v="ENG"/>
    <x v="2"/>
    <x v="1"/>
    <n v="24"/>
    <n v="1"/>
    <n v="0"/>
    <n v="19"/>
    <n v="0"/>
    <n v="0"/>
    <n v="0"/>
    <n v="0"/>
    <n v="11"/>
    <n v="63.6"/>
    <n v="6.9960000000000004"/>
    <x v="130"/>
    <n v="0"/>
    <n v="0"/>
    <n v="0.43"/>
    <n v="0"/>
    <n v="0"/>
    <n v="0"/>
  </r>
  <r>
    <x v="133"/>
    <x v="4"/>
    <s v="JAM"/>
    <x v="3"/>
    <x v="2"/>
    <n v="36"/>
    <n v="3"/>
    <n v="0"/>
    <n v="18"/>
    <n v="0"/>
    <n v="0"/>
    <n v="0"/>
    <n v="0"/>
    <n v="5"/>
    <n v="100"/>
    <n v="5"/>
    <x v="77"/>
    <n v="0"/>
    <n v="0"/>
    <n v="0"/>
    <n v="0"/>
    <n v="0"/>
    <n v="0"/>
  </r>
  <r>
    <x v="134"/>
    <x v="4"/>
    <s v="RSA"/>
    <x v="0"/>
    <x v="0"/>
    <n v="20"/>
    <n v="1"/>
    <n v="0"/>
    <n v="10"/>
    <n v="0"/>
    <n v="0"/>
    <n v="0"/>
    <n v="0"/>
    <n v="9"/>
    <n v="77.8"/>
    <n v="7.0020000000000007"/>
    <x v="131"/>
    <n v="0"/>
    <n v="0"/>
    <n v="0"/>
    <n v="0"/>
    <n v="0"/>
    <n v="0"/>
  </r>
  <r>
    <x v="135"/>
    <x v="5"/>
    <s v="CZE"/>
    <x v="0"/>
    <x v="1"/>
    <n v="25"/>
    <n v="38"/>
    <n v="38"/>
    <n v="3419"/>
    <n v="10"/>
    <n v="0.26315789473684209"/>
    <n v="1"/>
    <n v="2.6315789473684209E-2"/>
    <n v="1539"/>
    <n v="76.900000000000006"/>
    <n v="1183.491"/>
    <x v="132"/>
    <n v="0"/>
    <n v="0"/>
    <n v="0.24"/>
    <n v="0.04"/>
    <n v="7"/>
    <n v="1"/>
  </r>
  <r>
    <x v="136"/>
    <x v="5"/>
    <s v="ENG"/>
    <x v="3"/>
    <x v="1"/>
    <n v="30"/>
    <n v="36"/>
    <n v="36"/>
    <n v="3170"/>
    <n v="0"/>
    <n v="0"/>
    <n v="8"/>
    <n v="0.22222222222222221"/>
    <n v="2060"/>
    <n v="74.8"/>
    <n v="1540.88"/>
    <x v="133"/>
    <n v="0"/>
    <n v="0"/>
    <n v="0.03"/>
    <n v="0.17"/>
    <n v="3"/>
    <n v="0"/>
  </r>
  <r>
    <x v="137"/>
    <x v="5"/>
    <s v="POL"/>
    <x v="1"/>
    <x v="2"/>
    <n v="35"/>
    <n v="35"/>
    <n v="35"/>
    <n v="3150"/>
    <n v="0"/>
    <n v="0"/>
    <n v="0"/>
    <n v="0"/>
    <n v="1002"/>
    <n v="60.5"/>
    <n v="606.21"/>
    <x v="134"/>
    <n v="0"/>
    <n v="0"/>
    <n v="0"/>
    <n v="0"/>
    <n v="2"/>
    <n v="0"/>
  </r>
  <r>
    <x v="138"/>
    <x v="5"/>
    <s v="CZE"/>
    <x v="3"/>
    <x v="1"/>
    <n v="27"/>
    <n v="34"/>
    <n v="34"/>
    <n v="3054"/>
    <n v="0"/>
    <n v="0"/>
    <n v="7"/>
    <n v="0.20588235294117646"/>
    <n v="1692"/>
    <n v="70.900000000000006"/>
    <n v="1199.6280000000002"/>
    <x v="135"/>
    <n v="0"/>
    <n v="0"/>
    <n v="0.04"/>
    <n v="0.14000000000000001"/>
    <n v="3"/>
    <n v="0"/>
  </r>
  <r>
    <x v="139"/>
    <x v="5"/>
    <s v="ENG"/>
    <x v="0"/>
    <x v="0"/>
    <n v="21"/>
    <n v="32"/>
    <n v="32"/>
    <n v="2879"/>
    <n v="2"/>
    <n v="6.25E-2"/>
    <n v="1"/>
    <n v="3.125E-2"/>
    <n v="1506"/>
    <n v="86.2"/>
    <n v="1298.172"/>
    <x v="136"/>
    <n v="1"/>
    <n v="2"/>
    <n v="0.1"/>
    <n v="0.06"/>
    <n v="2"/>
    <n v="0"/>
  </r>
  <r>
    <x v="140"/>
    <x v="5"/>
    <s v="ESP"/>
    <x v="2"/>
    <x v="1"/>
    <n v="24"/>
    <n v="33"/>
    <n v="31"/>
    <n v="2572"/>
    <n v="5"/>
    <n v="0.15151515151515152"/>
    <n v="4"/>
    <n v="0.12121212121212122"/>
    <n v="1102"/>
    <n v="77.3"/>
    <n v="851.846"/>
    <x v="137"/>
    <n v="0"/>
    <n v="0"/>
    <n v="0.23"/>
    <n v="0.09"/>
    <n v="3"/>
    <n v="0"/>
  </r>
  <r>
    <x v="141"/>
    <x v="5"/>
    <s v="ENG"/>
    <x v="2"/>
    <x v="0"/>
    <n v="23"/>
    <n v="38"/>
    <n v="30"/>
    <n v="2562"/>
    <n v="8"/>
    <n v="0.21052631578947367"/>
    <n v="5"/>
    <n v="0.13157894736842105"/>
    <n v="734"/>
    <n v="68"/>
    <n v="499.12000000000006"/>
    <x v="138"/>
    <n v="0"/>
    <n v="0"/>
    <n v="0.22"/>
    <n v="0.16"/>
    <n v="0"/>
    <n v="0"/>
  </r>
  <r>
    <x v="142"/>
    <x v="5"/>
    <s v="ITA"/>
    <x v="3"/>
    <x v="2"/>
    <n v="32"/>
    <n v="28"/>
    <n v="28"/>
    <n v="2492"/>
    <n v="3"/>
    <n v="0.10714285714285714"/>
    <n v="0"/>
    <n v="0"/>
    <n v="960"/>
    <n v="84.4"/>
    <n v="810.24000000000012"/>
    <x v="139"/>
    <n v="0"/>
    <n v="0"/>
    <n v="0.05"/>
    <n v="0.04"/>
    <n v="5"/>
    <n v="0"/>
  </r>
  <r>
    <x v="143"/>
    <x v="5"/>
    <s v="ENG"/>
    <x v="2"/>
    <x v="1"/>
    <n v="30"/>
    <n v="26"/>
    <n v="24"/>
    <n v="1974"/>
    <n v="10"/>
    <n v="0.38461538461538464"/>
    <n v="5"/>
    <n v="0.19230769230769232"/>
    <n v="490"/>
    <n v="66.5"/>
    <n v="325.85000000000002"/>
    <x v="140"/>
    <n v="0"/>
    <n v="0"/>
    <n v="0.52"/>
    <n v="0.11"/>
    <n v="3"/>
    <n v="0"/>
  </r>
  <r>
    <x v="144"/>
    <x v="5"/>
    <s v="ENG"/>
    <x v="3"/>
    <x v="1"/>
    <n v="30"/>
    <n v="22"/>
    <n v="22"/>
    <n v="1925"/>
    <n v="3"/>
    <n v="0.13636363636363635"/>
    <n v="0"/>
    <n v="0"/>
    <n v="718"/>
    <n v="82.5"/>
    <n v="592.35"/>
    <x v="141"/>
    <n v="0"/>
    <n v="0"/>
    <n v="0.08"/>
    <n v="0"/>
    <n v="5"/>
    <n v="1"/>
  </r>
  <r>
    <x v="145"/>
    <x v="5"/>
    <s v="ENG"/>
    <x v="0"/>
    <x v="1"/>
    <n v="27"/>
    <n v="16"/>
    <n v="16"/>
    <n v="1421"/>
    <n v="9"/>
    <n v="0.5625"/>
    <n v="4"/>
    <n v="0.25"/>
    <n v="669"/>
    <n v="81.3"/>
    <n v="543.89699999999993"/>
    <x v="142"/>
    <n v="1"/>
    <n v="2"/>
    <n v="0.32"/>
    <n v="0.09"/>
    <n v="3"/>
    <n v="0"/>
  </r>
  <r>
    <x v="146"/>
    <x v="5"/>
    <s v="FRA"/>
    <x v="3"/>
    <x v="0"/>
    <n v="23"/>
    <n v="18"/>
    <n v="15"/>
    <n v="1381"/>
    <n v="2"/>
    <n v="0.1111111111111111"/>
    <n v="0"/>
    <n v="0"/>
    <n v="563"/>
    <n v="84.4"/>
    <n v="475.17200000000003"/>
    <x v="143"/>
    <n v="0"/>
    <n v="0"/>
    <n v="0.02"/>
    <n v="0"/>
    <n v="3"/>
    <n v="0"/>
  </r>
  <r>
    <x v="147"/>
    <x v="5"/>
    <s v="ALG"/>
    <x v="2"/>
    <x v="1"/>
    <n v="24"/>
    <n v="30"/>
    <n v="14"/>
    <n v="1391"/>
    <n v="1"/>
    <n v="3.3333333333333333E-2"/>
    <n v="6"/>
    <n v="0.2"/>
    <n v="527"/>
    <n v="78"/>
    <n v="411.06"/>
    <x v="144"/>
    <n v="0"/>
    <n v="0"/>
    <n v="0.15"/>
    <n v="0.28000000000000003"/>
    <n v="0"/>
    <n v="0"/>
  </r>
  <r>
    <x v="148"/>
    <x v="5"/>
    <s v="PAR"/>
    <x v="3"/>
    <x v="1"/>
    <n v="28"/>
    <n v="14"/>
    <n v="13"/>
    <n v="1198"/>
    <n v="1"/>
    <n v="7.1428571428571425E-2"/>
    <n v="0"/>
    <n v="0"/>
    <n v="465"/>
    <n v="76.8"/>
    <n v="357.12"/>
    <x v="145"/>
    <n v="0"/>
    <n v="0"/>
    <n v="0.05"/>
    <n v="0"/>
    <n v="1"/>
    <n v="1"/>
  </r>
  <r>
    <x v="149"/>
    <x v="5"/>
    <s v="COD"/>
    <x v="3"/>
    <x v="1"/>
    <n v="26"/>
    <n v="12"/>
    <n v="12"/>
    <n v="1006"/>
    <n v="0"/>
    <n v="0"/>
    <n v="2"/>
    <n v="0.16666666666666666"/>
    <n v="552"/>
    <n v="80.099999999999994"/>
    <n v="442.15199999999999"/>
    <x v="146"/>
    <n v="0"/>
    <n v="0"/>
    <n v="0.03"/>
    <n v="0.17"/>
    <n v="2"/>
    <n v="0"/>
  </r>
  <r>
    <x v="150"/>
    <x v="5"/>
    <s v="CIV"/>
    <x v="2"/>
    <x v="1"/>
    <n v="26"/>
    <n v="16"/>
    <n v="10"/>
    <n v="937"/>
    <n v="3"/>
    <n v="0.1875"/>
    <n v="0"/>
    <n v="0"/>
    <n v="252"/>
    <n v="67.900000000000006"/>
    <n v="171.108"/>
    <x v="147"/>
    <n v="0"/>
    <n v="0"/>
    <n v="0.28000000000000003"/>
    <n v="0.12"/>
    <n v="0"/>
    <n v="0"/>
  </r>
  <r>
    <x v="151"/>
    <x v="5"/>
    <s v="ENG"/>
    <x v="0"/>
    <x v="2"/>
    <n v="33"/>
    <n v="21"/>
    <n v="8"/>
    <n v="712"/>
    <n v="0"/>
    <n v="0"/>
    <n v="0"/>
    <n v="0"/>
    <n v="429"/>
    <n v="87.2"/>
    <n v="374.08800000000002"/>
    <x v="148"/>
    <n v="0"/>
    <n v="0"/>
    <n v="0"/>
    <n v="0.03"/>
    <n v="1"/>
    <n v="0"/>
  </r>
  <r>
    <x v="152"/>
    <x v="5"/>
    <s v="ENG"/>
    <x v="3"/>
    <x v="1"/>
    <n v="27"/>
    <n v="14"/>
    <n v="6"/>
    <n v="569"/>
    <n v="1"/>
    <n v="7.1428571428571425E-2"/>
    <n v="1"/>
    <n v="7.1428571428571425E-2"/>
    <n v="279"/>
    <n v="72.8"/>
    <n v="203.11199999999999"/>
    <x v="149"/>
    <n v="0"/>
    <n v="0"/>
    <n v="0.05"/>
    <n v="0.19"/>
    <n v="2"/>
    <n v="0"/>
  </r>
  <r>
    <x v="153"/>
    <x v="5"/>
    <s v="ARG"/>
    <x v="0"/>
    <x v="1"/>
    <n v="27"/>
    <n v="17"/>
    <n v="5"/>
    <n v="566"/>
    <n v="1"/>
    <n v="5.8823529411764705E-2"/>
    <n v="1"/>
    <n v="5.8823529411764705E-2"/>
    <n v="368"/>
    <n v="88.9"/>
    <n v="327.15199999999999"/>
    <x v="150"/>
    <n v="0"/>
    <n v="0"/>
    <n v="0.18"/>
    <n v="0.14000000000000001"/>
    <n v="1"/>
    <n v="0"/>
  </r>
  <r>
    <x v="154"/>
    <x v="5"/>
    <s v="ENG"/>
    <x v="3"/>
    <x v="0"/>
    <n v="20"/>
    <n v="14"/>
    <n v="5"/>
    <n v="523"/>
    <n v="1"/>
    <n v="7.1428571428571425E-2"/>
    <n v="0"/>
    <n v="0"/>
    <n v="219"/>
    <n v="70.3"/>
    <n v="153.95699999999999"/>
    <x v="151"/>
    <n v="0"/>
    <n v="0"/>
    <n v="0.06"/>
    <n v="0.04"/>
    <n v="1"/>
    <n v="0"/>
  </r>
  <r>
    <x v="155"/>
    <x v="5"/>
    <s v="IRL"/>
    <x v="1"/>
    <x v="2"/>
    <n v="33"/>
    <n v="3"/>
    <n v="3"/>
    <n v="270"/>
    <n v="0"/>
    <n v="0"/>
    <n v="0"/>
    <n v="0"/>
    <n v="66"/>
    <n v="54.5"/>
    <n v="35.970000000000006"/>
    <x v="152"/>
    <n v="0"/>
    <n v="0"/>
    <n v="0"/>
    <n v="0"/>
    <n v="0"/>
    <n v="0"/>
  </r>
  <r>
    <x v="156"/>
    <x v="5"/>
    <s v="UKR"/>
    <x v="2"/>
    <x v="1"/>
    <n v="30"/>
    <n v="15"/>
    <n v="1"/>
    <n v="375"/>
    <n v="0"/>
    <n v="0"/>
    <n v="1"/>
    <n v="6.6666666666666666E-2"/>
    <n v="157"/>
    <n v="79"/>
    <n v="124.03"/>
    <x v="153"/>
    <n v="0"/>
    <n v="0"/>
    <n v="0.1"/>
    <n v="0.23"/>
    <n v="3"/>
    <n v="0"/>
  </r>
  <r>
    <x v="157"/>
    <x v="5"/>
    <s v="SCO"/>
    <x v="2"/>
    <x v="2"/>
    <n v="32"/>
    <n v="3"/>
    <n v="0"/>
    <n v="5"/>
    <n v="0"/>
    <n v="0"/>
    <n v="0"/>
    <n v="0"/>
    <n v="3"/>
    <n v="100"/>
    <n v="3"/>
    <x v="77"/>
    <n v="0"/>
    <n v="0"/>
    <n v="0"/>
    <n v="0"/>
    <n v="0"/>
    <n v="0"/>
  </r>
  <r>
    <x v="158"/>
    <x v="5"/>
    <s v="BRA"/>
    <x v="2"/>
    <x v="1"/>
    <n v="27"/>
    <n v="2"/>
    <n v="0"/>
    <n v="3"/>
    <n v="0"/>
    <n v="0"/>
    <n v="0"/>
    <n v="0"/>
    <n v="6"/>
    <n v="66.7"/>
    <n v="4.0020000000000007"/>
    <x v="131"/>
    <n v="0"/>
    <n v="0"/>
    <n v="0"/>
    <n v="0"/>
    <n v="0"/>
    <n v="0"/>
  </r>
  <r>
    <x v="159"/>
    <x v="6"/>
    <s v="DEN"/>
    <x v="0"/>
    <x v="1"/>
    <n v="24"/>
    <n v="38"/>
    <n v="38"/>
    <n v="3420"/>
    <n v="2"/>
    <n v="5.2631578947368418E-2"/>
    <n v="4"/>
    <n v="0.10526315789473684"/>
    <n v="2687"/>
    <n v="88.9"/>
    <n v="2388.7429999999999"/>
    <x v="154"/>
    <n v="0"/>
    <n v="0"/>
    <n v="0.03"/>
    <n v="0.05"/>
    <n v="9"/>
    <n v="0"/>
  </r>
  <r>
    <x v="160"/>
    <x v="6"/>
    <s v="FRA"/>
    <x v="1"/>
    <x v="2"/>
    <n v="33"/>
    <n v="38"/>
    <n v="38"/>
    <n v="3420"/>
    <n v="0"/>
    <n v="0"/>
    <n v="0"/>
    <n v="0"/>
    <n v="1067"/>
    <n v="71.5"/>
    <n v="762.90499999999997"/>
    <x v="155"/>
    <n v="0"/>
    <n v="0"/>
    <n v="0"/>
    <n v="0"/>
    <n v="0"/>
    <n v="0"/>
  </r>
  <r>
    <x v="161"/>
    <x v="6"/>
    <s v="KOR"/>
    <x v="2"/>
    <x v="1"/>
    <n v="28"/>
    <n v="37"/>
    <n v="36"/>
    <n v="3114"/>
    <n v="17"/>
    <n v="0.45945945945945948"/>
    <n v="10"/>
    <n v="0.27027027027027029"/>
    <n v="1199"/>
    <n v="76.7"/>
    <n v="919.63300000000004"/>
    <x v="156"/>
    <n v="1"/>
    <n v="1"/>
    <n v="0.3"/>
    <n v="0.26"/>
    <n v="0"/>
    <n v="0"/>
  </r>
  <r>
    <x v="162"/>
    <x v="6"/>
    <s v="ENG"/>
    <x v="2"/>
    <x v="1"/>
    <n v="27"/>
    <n v="35"/>
    <n v="35"/>
    <n v="3082"/>
    <n v="23"/>
    <n v="0.65714285714285714"/>
    <n v="14"/>
    <n v="0.4"/>
    <n v="937"/>
    <n v="70.099999999999994"/>
    <n v="656.83699999999999"/>
    <x v="157"/>
    <n v="4"/>
    <n v="4"/>
    <n v="0.6"/>
    <n v="0.22"/>
    <n v="1"/>
    <n v="0"/>
  </r>
  <r>
    <x v="163"/>
    <x v="6"/>
    <s v="ENG"/>
    <x v="3"/>
    <x v="1"/>
    <n v="26"/>
    <n v="28"/>
    <n v="28"/>
    <n v="2520"/>
    <n v="0"/>
    <n v="0"/>
    <n v="0"/>
    <n v="0"/>
    <n v="1654"/>
    <n v="84.6"/>
    <n v="1399.2839999999999"/>
    <x v="158"/>
    <n v="0"/>
    <n v="0"/>
    <n v="0.03"/>
    <n v="0"/>
    <n v="3"/>
    <n v="0"/>
  </r>
  <r>
    <x v="164"/>
    <x v="6"/>
    <s v="FRA"/>
    <x v="0"/>
    <x v="0"/>
    <n v="23"/>
    <n v="33"/>
    <n v="28"/>
    <n v="2091"/>
    <n v="3"/>
    <n v="9.0909090909090912E-2"/>
    <n v="2"/>
    <n v="6.0606060606060608E-2"/>
    <n v="1165"/>
    <n v="85.3"/>
    <n v="993.745"/>
    <x v="159"/>
    <n v="0"/>
    <n v="0"/>
    <n v="0.06"/>
    <n v="0.1"/>
    <n v="3"/>
    <n v="0"/>
  </r>
  <r>
    <x v="165"/>
    <x v="6"/>
    <s v="ESP"/>
    <x v="3"/>
    <x v="0"/>
    <n v="23"/>
    <n v="27"/>
    <n v="26"/>
    <n v="2244"/>
    <n v="0"/>
    <n v="0"/>
    <n v="3"/>
    <n v="0.1111111111111111"/>
    <n v="1393"/>
    <n v="77.2"/>
    <n v="1075.396"/>
    <x v="160"/>
    <n v="0"/>
    <n v="0"/>
    <n v="0.06"/>
    <n v="7.0000000000000007E-2"/>
    <n v="5"/>
    <n v="0"/>
  </r>
  <r>
    <x v="166"/>
    <x v="6"/>
    <s v="BEL"/>
    <x v="3"/>
    <x v="1"/>
    <n v="31"/>
    <n v="25"/>
    <n v="25"/>
    <n v="2240"/>
    <n v="1"/>
    <n v="0.04"/>
    <n v="0"/>
    <n v="0"/>
    <n v="1366"/>
    <n v="83.7"/>
    <n v="1143.3420000000001"/>
    <x v="161"/>
    <n v="0"/>
    <n v="0"/>
    <n v="0.03"/>
    <n v="0.01"/>
    <n v="2"/>
    <n v="0"/>
  </r>
  <r>
    <x v="167"/>
    <x v="6"/>
    <s v="CIV"/>
    <x v="3"/>
    <x v="1"/>
    <n v="27"/>
    <n v="19"/>
    <n v="19"/>
    <n v="1605"/>
    <n v="2"/>
    <n v="0.10526315789473684"/>
    <n v="3"/>
    <n v="0.15789473684210525"/>
    <n v="954"/>
    <n v="80.599999999999994"/>
    <n v="768.92399999999998"/>
    <x v="162"/>
    <n v="0"/>
    <n v="0"/>
    <n v="0.08"/>
    <n v="0.11"/>
    <n v="0"/>
    <n v="0"/>
  </r>
  <r>
    <x v="168"/>
    <x v="6"/>
    <s v="COL"/>
    <x v="3"/>
    <x v="1"/>
    <n v="24"/>
    <n v="18"/>
    <n v="17"/>
    <n v="1486"/>
    <n v="0"/>
    <n v="0"/>
    <n v="0"/>
    <n v="0"/>
    <n v="977"/>
    <n v="86.9"/>
    <n v="849.01300000000015"/>
    <x v="163"/>
    <n v="0"/>
    <n v="0"/>
    <n v="7.0000000000000007E-2"/>
    <n v="0"/>
    <n v="1"/>
    <n v="0"/>
  </r>
  <r>
    <x v="169"/>
    <x v="6"/>
    <s v="FRA"/>
    <x v="0"/>
    <x v="1"/>
    <n v="30"/>
    <n v="25"/>
    <n v="15"/>
    <n v="1585"/>
    <n v="0"/>
    <n v="0"/>
    <n v="0"/>
    <n v="0"/>
    <n v="792"/>
    <n v="84.1"/>
    <n v="666.072"/>
    <x v="164"/>
    <n v="0"/>
    <n v="0"/>
    <n v="0.02"/>
    <n v="0.03"/>
    <n v="3"/>
    <n v="0"/>
  </r>
  <r>
    <x v="170"/>
    <x v="6"/>
    <s v="BRA"/>
    <x v="2"/>
    <x v="1"/>
    <n v="27"/>
    <n v="30"/>
    <n v="14"/>
    <n v="1411"/>
    <n v="3"/>
    <n v="0.1"/>
    <n v="4"/>
    <n v="0.13333333333333333"/>
    <n v="600"/>
    <n v="74.7"/>
    <n v="448.2"/>
    <x v="165"/>
    <n v="0"/>
    <n v="0"/>
    <n v="0.14000000000000001"/>
    <n v="0.14000000000000001"/>
    <n v="1"/>
    <n v="0"/>
  </r>
  <r>
    <x v="171"/>
    <x v="6"/>
    <s v="WAL"/>
    <x v="3"/>
    <x v="1"/>
    <n v="27"/>
    <n v="20"/>
    <n v="14"/>
    <n v="1346"/>
    <n v="0"/>
    <n v="0"/>
    <n v="1"/>
    <n v="0.05"/>
    <n v="783"/>
    <n v="77.900000000000006"/>
    <n v="609.95699999999999"/>
    <x v="166"/>
    <n v="0"/>
    <n v="0"/>
    <n v="0.01"/>
    <n v="0.04"/>
    <n v="1"/>
    <n v="0"/>
  </r>
  <r>
    <x v="172"/>
    <x v="6"/>
    <s v="IRL"/>
    <x v="3"/>
    <x v="1"/>
    <n v="28"/>
    <n v="17"/>
    <n v="13"/>
    <n v="1240"/>
    <n v="0"/>
    <n v="0"/>
    <n v="2"/>
    <n v="0.11764705882352941"/>
    <n v="826"/>
    <n v="80.599999999999994"/>
    <n v="665.75599999999997"/>
    <x v="167"/>
    <n v="0"/>
    <n v="0"/>
    <n v="0.03"/>
    <n v="0.06"/>
    <n v="4"/>
    <n v="1"/>
  </r>
  <r>
    <x v="173"/>
    <x v="6"/>
    <s v="NED"/>
    <x v="2"/>
    <x v="0"/>
    <n v="22"/>
    <n v="21"/>
    <n v="13"/>
    <n v="1208"/>
    <n v="1"/>
    <n v="4.7619047619047616E-2"/>
    <n v="3"/>
    <n v="0.14285714285714285"/>
    <n v="428"/>
    <n v="81.099999999999994"/>
    <n v="347.10799999999995"/>
    <x v="168"/>
    <n v="0"/>
    <n v="0"/>
    <n v="0.18"/>
    <n v="0.09"/>
    <n v="3"/>
    <n v="0"/>
  </r>
  <r>
    <x v="174"/>
    <x v="6"/>
    <s v="ARG"/>
    <x v="0"/>
    <x v="1"/>
    <n v="24"/>
    <n v="18"/>
    <n v="11"/>
    <n v="945"/>
    <n v="1"/>
    <n v="5.5555555555555552E-2"/>
    <n v="1"/>
    <n v="5.5555555555555552E-2"/>
    <n v="589"/>
    <n v="78.900000000000006"/>
    <n v="464.721"/>
    <x v="169"/>
    <n v="0"/>
    <n v="0"/>
    <n v="0.11"/>
    <n v="0.12"/>
    <n v="5"/>
    <n v="0"/>
  </r>
  <r>
    <x v="175"/>
    <x v="6"/>
    <s v="WAL"/>
    <x v="2"/>
    <x v="1"/>
    <n v="31"/>
    <n v="20"/>
    <n v="10"/>
    <n v="920"/>
    <n v="11"/>
    <n v="0.55000000000000004"/>
    <n v="2"/>
    <n v="0.1"/>
    <n v="408"/>
    <n v="69.599999999999994"/>
    <n v="283.96799999999996"/>
    <x v="170"/>
    <n v="0"/>
    <n v="0"/>
    <n v="0.52"/>
    <n v="0.19"/>
    <n v="1"/>
    <n v="0"/>
  </r>
  <r>
    <x v="176"/>
    <x v="6"/>
    <s v="ENG"/>
    <x v="0"/>
    <x v="1"/>
    <n v="24"/>
    <n v="15"/>
    <n v="9"/>
    <n v="861"/>
    <n v="0"/>
    <n v="0"/>
    <n v="0"/>
    <n v="0"/>
    <n v="658"/>
    <n v="84.2"/>
    <n v="554.03600000000006"/>
    <x v="171"/>
    <n v="0"/>
    <n v="0"/>
    <n v="0.01"/>
    <n v="0.03"/>
    <n v="5"/>
    <n v="0"/>
  </r>
  <r>
    <x v="177"/>
    <x v="6"/>
    <s v="WAL"/>
    <x v="3"/>
    <x v="0"/>
    <n v="22"/>
    <n v="12"/>
    <n v="8"/>
    <n v="733"/>
    <n v="0"/>
    <n v="0"/>
    <n v="0"/>
    <n v="0"/>
    <n v="411"/>
    <n v="88.8"/>
    <n v="364.96800000000002"/>
    <x v="172"/>
    <n v="0"/>
    <n v="0"/>
    <n v="0"/>
    <n v="0"/>
    <n v="0"/>
    <n v="0"/>
  </r>
  <r>
    <x v="178"/>
    <x v="6"/>
    <s v="ENG"/>
    <x v="0"/>
    <x v="1"/>
    <n v="24"/>
    <n v="15"/>
    <n v="7"/>
    <n v="620"/>
    <n v="0"/>
    <n v="0"/>
    <n v="1"/>
    <n v="6.6666666666666666E-2"/>
    <n v="337"/>
    <n v="80.099999999999994"/>
    <n v="269.93699999999995"/>
    <x v="173"/>
    <n v="0"/>
    <n v="0"/>
    <n v="0.2"/>
    <n v="0.13"/>
    <n v="0"/>
    <n v="0"/>
  </r>
  <r>
    <x v="179"/>
    <x v="6"/>
    <s v="ENG"/>
    <x v="3"/>
    <x v="0"/>
    <n v="21"/>
    <n v="6"/>
    <n v="6"/>
    <n v="487"/>
    <n v="0"/>
    <n v="0"/>
    <n v="0"/>
    <n v="0"/>
    <n v="229"/>
    <n v="84.3"/>
    <n v="193.047"/>
    <x v="174"/>
    <n v="0"/>
    <n v="0"/>
    <n v="0.04"/>
    <n v="0"/>
    <n v="2"/>
    <n v="0"/>
  </r>
  <r>
    <x v="180"/>
    <x v="6"/>
    <s v="ARG"/>
    <x v="2"/>
    <x v="1"/>
    <n v="28"/>
    <n v="23"/>
    <n v="5"/>
    <n v="717"/>
    <n v="1"/>
    <n v="4.3478260869565216E-2"/>
    <n v="0"/>
    <n v="0"/>
    <n v="368"/>
    <n v="78.5"/>
    <n v="288.88"/>
    <x v="175"/>
    <n v="0"/>
    <n v="0"/>
    <n v="0.18"/>
    <n v="0.12"/>
    <n v="6"/>
    <n v="1"/>
  </r>
  <r>
    <x v="181"/>
    <x v="6"/>
    <s v="BRA"/>
    <x v="2"/>
    <x v="1"/>
    <n v="25"/>
    <n v="9"/>
    <n v="3"/>
    <n v="308"/>
    <n v="1"/>
    <n v="0.1111111111111111"/>
    <n v="0"/>
    <n v="0"/>
    <n v="44"/>
    <n v="56.8"/>
    <n v="24.991999999999997"/>
    <x v="176"/>
    <n v="0"/>
    <n v="0"/>
    <n v="0.4"/>
    <n v="0.03"/>
    <n v="2"/>
    <n v="0"/>
  </r>
  <r>
    <x v="182"/>
    <x v="6"/>
    <s v="ENG"/>
    <x v="2"/>
    <x v="0"/>
    <n v="16"/>
    <n v="1"/>
    <n v="0"/>
    <n v="1"/>
    <n v="0"/>
    <n v="0"/>
    <n v="0"/>
    <n v="0"/>
    <n v="0"/>
    <n v="-1"/>
    <n v="0"/>
    <x v="77"/>
    <n v="0"/>
    <n v="0"/>
    <n v="0"/>
    <n v="0"/>
    <n v="0"/>
    <n v="0"/>
  </r>
  <r>
    <x v="183"/>
    <x v="7"/>
    <s v="GER"/>
    <x v="1"/>
    <x v="1"/>
    <n v="28"/>
    <n v="35"/>
    <n v="35"/>
    <n v="3131"/>
    <n v="0"/>
    <n v="0"/>
    <n v="0"/>
    <n v="0"/>
    <n v="1156"/>
    <n v="79.8"/>
    <n v="922.48799999999994"/>
    <x v="177"/>
    <n v="0"/>
    <n v="0"/>
    <n v="0"/>
    <n v="0"/>
    <n v="0"/>
    <n v="1"/>
  </r>
  <r>
    <x v="184"/>
    <x v="7"/>
    <s v="ENG"/>
    <x v="2"/>
    <x v="0"/>
    <n v="18"/>
    <n v="32"/>
    <n v="30"/>
    <n v="2553"/>
    <n v="5"/>
    <n v="0.15625"/>
    <n v="3"/>
    <n v="9.375E-2"/>
    <n v="1155"/>
    <n v="74.900000000000006"/>
    <n v="865.09500000000014"/>
    <x v="178"/>
    <n v="0"/>
    <n v="0"/>
    <n v="0.24"/>
    <n v="0.17"/>
    <n v="1"/>
    <n v="0"/>
  </r>
  <r>
    <x v="185"/>
    <x v="7"/>
    <s v="SUI"/>
    <x v="0"/>
    <x v="1"/>
    <n v="27"/>
    <n v="31"/>
    <n v="29"/>
    <n v="2522"/>
    <n v="1"/>
    <n v="3.2258064516129031E-2"/>
    <n v="2"/>
    <n v="6.4516129032258063E-2"/>
    <n v="2164"/>
    <n v="89.9"/>
    <n v="1945.4360000000001"/>
    <x v="179"/>
    <n v="0"/>
    <n v="0"/>
    <n v="0.03"/>
    <n v="0.06"/>
    <n v="7"/>
    <n v="1"/>
  </r>
  <r>
    <x v="186"/>
    <x v="7"/>
    <s v="ENG"/>
    <x v="3"/>
    <x v="1"/>
    <n v="24"/>
    <n v="30"/>
    <n v="28"/>
    <n v="2558"/>
    <n v="0"/>
    <n v="0"/>
    <n v="1"/>
    <n v="3.3333333333333333E-2"/>
    <n v="1768"/>
    <n v="89.3"/>
    <n v="1578.8240000000001"/>
    <x v="180"/>
    <n v="0"/>
    <n v="0"/>
    <n v="0.04"/>
    <n v="0.01"/>
    <n v="2"/>
    <n v="0"/>
  </r>
  <r>
    <x v="187"/>
    <x v="7"/>
    <s v="GAB"/>
    <x v="2"/>
    <x v="1"/>
    <n v="31"/>
    <n v="29"/>
    <n v="26"/>
    <n v="2332"/>
    <n v="10"/>
    <n v="0.34482758620689657"/>
    <n v="3"/>
    <n v="0.10344827586206896"/>
    <n v="691"/>
    <n v="75"/>
    <n v="518.25"/>
    <x v="181"/>
    <n v="2"/>
    <n v="2"/>
    <n v="0.41"/>
    <n v="0.11"/>
    <n v="2"/>
    <n v="0"/>
  </r>
  <r>
    <x v="188"/>
    <x v="7"/>
    <s v="SCO"/>
    <x v="3"/>
    <x v="0"/>
    <n v="23"/>
    <n v="27"/>
    <n v="26"/>
    <n v="2299"/>
    <n v="1"/>
    <n v="3.7037037037037035E-2"/>
    <n v="3"/>
    <n v="0.1111111111111111"/>
    <n v="1490"/>
    <n v="76.2"/>
    <n v="1135.3800000000001"/>
    <x v="182"/>
    <n v="0"/>
    <n v="0"/>
    <n v="0.02"/>
    <n v="0.16"/>
    <n v="4"/>
    <n v="0"/>
  </r>
  <r>
    <x v="189"/>
    <x v="7"/>
    <s v="ESP"/>
    <x v="3"/>
    <x v="1"/>
    <n v="25"/>
    <n v="25"/>
    <n v="24"/>
    <n v="2089"/>
    <n v="1"/>
    <n v="0.04"/>
    <n v="2"/>
    <n v="0.08"/>
    <n v="1302"/>
    <n v="82.9"/>
    <n v="1079.3580000000002"/>
    <x v="183"/>
    <n v="0"/>
    <n v="0"/>
    <n v="0.04"/>
    <n v="0.1"/>
    <n v="8"/>
    <n v="0"/>
  </r>
  <r>
    <x v="190"/>
    <x v="7"/>
    <s v="BRA"/>
    <x v="3"/>
    <x v="0"/>
    <n v="22"/>
    <n v="23"/>
    <n v="22"/>
    <n v="1996"/>
    <n v="2"/>
    <n v="8.6956521739130432E-2"/>
    <n v="0"/>
    <n v="0"/>
    <n v="1492"/>
    <n v="86"/>
    <n v="1283.1199999999999"/>
    <x v="184"/>
    <n v="0"/>
    <n v="0"/>
    <n v="0.05"/>
    <n v="0"/>
    <n v="4"/>
    <n v="1"/>
  </r>
  <r>
    <x v="191"/>
    <x v="7"/>
    <s v="FRA"/>
    <x v="2"/>
    <x v="1"/>
    <n v="29"/>
    <n v="31"/>
    <n v="22"/>
    <n v="1923"/>
    <n v="13"/>
    <n v="0.41935483870967744"/>
    <n v="2"/>
    <n v="6.4516129032258063E-2"/>
    <n v="524"/>
    <n v="78.2"/>
    <n v="409.76800000000003"/>
    <x v="185"/>
    <n v="3"/>
    <n v="3"/>
    <n v="0.46"/>
    <n v="0.13"/>
    <n v="3"/>
    <n v="0"/>
  </r>
  <r>
    <x v="192"/>
    <x v="7"/>
    <s v="GHA"/>
    <x v="0"/>
    <x v="1"/>
    <n v="27"/>
    <n v="24"/>
    <n v="18"/>
    <n v="1534"/>
    <n v="0"/>
    <n v="0"/>
    <n v="2"/>
    <n v="8.3333333333333329E-2"/>
    <n v="1112"/>
    <n v="86.9"/>
    <n v="966.32800000000009"/>
    <x v="186"/>
    <n v="0"/>
    <n v="0"/>
    <n v="0.08"/>
    <n v="0.06"/>
    <n v="5"/>
    <n v="0"/>
  </r>
  <r>
    <x v="193"/>
    <x v="7"/>
    <s v="ENG"/>
    <x v="0"/>
    <x v="0"/>
    <n v="20"/>
    <n v="20"/>
    <n v="18"/>
    <n v="1440"/>
    <n v="2"/>
    <n v="0.1"/>
    <n v="4"/>
    <n v="0.2"/>
    <n v="724"/>
    <n v="87.7"/>
    <n v="634.94799999999998"/>
    <x v="187"/>
    <n v="0"/>
    <n v="0"/>
    <n v="0.13"/>
    <n v="0.18"/>
    <n v="0"/>
    <n v="0"/>
  </r>
  <r>
    <x v="194"/>
    <x v="7"/>
    <s v="ESP"/>
    <x v="0"/>
    <x v="0"/>
    <n v="23"/>
    <n v="25"/>
    <n v="17"/>
    <n v="1615"/>
    <n v="0"/>
    <n v="0"/>
    <n v="3"/>
    <n v="0.12"/>
    <n v="1286"/>
    <n v="86.5"/>
    <n v="1112.3900000000001"/>
    <x v="188"/>
    <n v="0"/>
    <n v="0"/>
    <n v="0.04"/>
    <n v="0.16"/>
    <n v="4"/>
    <n v="0"/>
  </r>
  <r>
    <x v="195"/>
    <x v="7"/>
    <s v="EGY"/>
    <x v="0"/>
    <x v="1"/>
    <n v="28"/>
    <n v="23"/>
    <n v="17"/>
    <n v="1544"/>
    <n v="1"/>
    <n v="4.3478260869565216E-2"/>
    <n v="0"/>
    <n v="0"/>
    <n v="1003"/>
    <n v="93.4"/>
    <n v="936.80200000000002"/>
    <x v="189"/>
    <n v="0"/>
    <n v="0"/>
    <n v="0.03"/>
    <n v="0.01"/>
    <n v="3"/>
    <n v="0"/>
  </r>
  <r>
    <x v="196"/>
    <x v="7"/>
    <s v="BRA"/>
    <x v="3"/>
    <x v="2"/>
    <n v="33"/>
    <n v="20"/>
    <n v="17"/>
    <n v="1396"/>
    <n v="1"/>
    <n v="0.05"/>
    <n v="0"/>
    <n v="0"/>
    <n v="965"/>
    <n v="83.6"/>
    <n v="806.74"/>
    <x v="190"/>
    <n v="0"/>
    <n v="0"/>
    <n v="0.06"/>
    <n v="0.03"/>
    <n v="1"/>
    <n v="1"/>
  </r>
  <r>
    <x v="197"/>
    <x v="7"/>
    <s v="CIV"/>
    <x v="2"/>
    <x v="1"/>
    <n v="25"/>
    <n v="29"/>
    <n v="16"/>
    <n v="1616"/>
    <n v="10"/>
    <n v="0.34482758620689657"/>
    <n v="1"/>
    <n v="3.4482758620689655E-2"/>
    <n v="674"/>
    <n v="75.7"/>
    <n v="510.21800000000002"/>
    <x v="191"/>
    <n v="1"/>
    <n v="1"/>
    <n v="0.39"/>
    <n v="0.05"/>
    <n v="1"/>
    <n v="1"/>
  </r>
  <r>
    <x v="198"/>
    <x v="7"/>
    <s v="BRA"/>
    <x v="2"/>
    <x v="1"/>
    <n v="31"/>
    <n v="25"/>
    <n v="16"/>
    <n v="1406"/>
    <n v="1"/>
    <n v="0.04"/>
    <n v="5"/>
    <n v="0.2"/>
    <n v="787"/>
    <n v="79.3"/>
    <n v="624.09099999999989"/>
    <x v="192"/>
    <n v="0"/>
    <n v="0"/>
    <n v="0.13"/>
    <n v="0.16"/>
    <n v="0"/>
    <n v="0"/>
  </r>
  <r>
    <x v="199"/>
    <x v="7"/>
    <s v="ESP"/>
    <x v="3"/>
    <x v="1"/>
    <n v="26"/>
    <n v="10"/>
    <n v="10"/>
    <n v="900"/>
    <n v="0"/>
    <n v="0"/>
    <n v="0"/>
    <n v="0"/>
    <n v="592"/>
    <n v="90.7"/>
    <n v="536.94399999999996"/>
    <x v="193"/>
    <n v="0"/>
    <n v="0"/>
    <n v="0"/>
    <n v="0"/>
    <n v="2"/>
    <n v="0"/>
  </r>
  <r>
    <x v="200"/>
    <x v="7"/>
    <s v="NOR"/>
    <x v="0"/>
    <x v="0"/>
    <n v="21"/>
    <n v="14"/>
    <n v="9"/>
    <n v="866"/>
    <n v="1"/>
    <n v="7.1428571428571425E-2"/>
    <n v="2"/>
    <n v="0.14285714285714285"/>
    <n v="521"/>
    <n v="86.4"/>
    <n v="450.14400000000006"/>
    <x v="194"/>
    <n v="0"/>
    <n v="0"/>
    <n v="0.11"/>
    <n v="0.22"/>
    <n v="0"/>
    <n v="0"/>
  </r>
  <r>
    <x v="201"/>
    <x v="7"/>
    <s v="ENG"/>
    <x v="3"/>
    <x v="1"/>
    <n v="25"/>
    <n v="10"/>
    <n v="8"/>
    <n v="753"/>
    <n v="0"/>
    <n v="0"/>
    <n v="2"/>
    <n v="0.2"/>
    <n v="575"/>
    <n v="80.3"/>
    <n v="461.72499999999997"/>
    <x v="195"/>
    <n v="0"/>
    <n v="0"/>
    <n v="7.0000000000000007E-2"/>
    <n v="0.14000000000000001"/>
    <n v="0"/>
    <n v="0"/>
  </r>
  <r>
    <x v="202"/>
    <x v="7"/>
    <s v="POR"/>
    <x v="3"/>
    <x v="1"/>
    <n v="28"/>
    <n v="10"/>
    <n v="8"/>
    <n v="746"/>
    <n v="0"/>
    <n v="0"/>
    <n v="1"/>
    <n v="0.1"/>
    <n v="463"/>
    <n v="75.8"/>
    <n v="350.95400000000001"/>
    <x v="196"/>
    <n v="0"/>
    <n v="0"/>
    <n v="0.03"/>
    <n v="0.11"/>
    <n v="1"/>
    <n v="0"/>
  </r>
  <r>
    <x v="203"/>
    <x v="7"/>
    <s v="BRA"/>
    <x v="2"/>
    <x v="0"/>
    <n v="19"/>
    <n v="14"/>
    <n v="7"/>
    <n v="589"/>
    <n v="2"/>
    <n v="0.14285714285714285"/>
    <n v="1"/>
    <n v="7.1428571428571425E-2"/>
    <n v="159"/>
    <n v="79.2"/>
    <n v="125.92800000000001"/>
    <x v="197"/>
    <n v="0"/>
    <n v="0"/>
    <n v="0.53"/>
    <n v="0.32"/>
    <n v="0"/>
    <n v="0"/>
  </r>
  <r>
    <x v="204"/>
    <x v="7"/>
    <s v="ENG"/>
    <x v="3"/>
    <x v="0"/>
    <n v="22"/>
    <n v="11"/>
    <n v="5"/>
    <n v="490"/>
    <n v="0"/>
    <n v="0"/>
    <n v="0"/>
    <n v="0"/>
    <n v="288"/>
    <n v="78.5"/>
    <n v="226.08"/>
    <x v="198"/>
    <n v="0"/>
    <n v="0"/>
    <n v="0.02"/>
    <n v="0.04"/>
    <n v="0"/>
    <n v="0"/>
  </r>
  <r>
    <x v="205"/>
    <x v="7"/>
    <s v="ENG"/>
    <x v="2"/>
    <x v="0"/>
    <n v="21"/>
    <n v="17"/>
    <n v="4"/>
    <n v="423"/>
    <n v="2"/>
    <n v="0.11764705882352941"/>
    <n v="1"/>
    <n v="5.8823529411764705E-2"/>
    <n v="89"/>
    <n v="82"/>
    <n v="72.97999999999999"/>
    <x v="199"/>
    <n v="0"/>
    <n v="0"/>
    <n v="0.52"/>
    <n v="0.18"/>
    <n v="0"/>
    <n v="0"/>
  </r>
  <r>
    <x v="206"/>
    <x v="7"/>
    <s v="AUS"/>
    <x v="1"/>
    <x v="1"/>
    <n v="28"/>
    <n v="3"/>
    <n v="3"/>
    <n v="270"/>
    <n v="0"/>
    <n v="0"/>
    <n v="0"/>
    <n v="0"/>
    <n v="67"/>
    <n v="92.5"/>
    <n v="61.975000000000001"/>
    <x v="200"/>
    <n v="0"/>
    <n v="0"/>
    <n v="0"/>
    <n v="0"/>
    <n v="0"/>
    <n v="0"/>
  </r>
  <r>
    <x v="207"/>
    <x v="7"/>
    <s v="ENG"/>
    <x v="0"/>
    <x v="0"/>
    <n v="20"/>
    <n v="7"/>
    <n v="2"/>
    <n v="238"/>
    <n v="0"/>
    <n v="0"/>
    <n v="0"/>
    <n v="0"/>
    <n v="91"/>
    <n v="75.8"/>
    <n v="68.977999999999994"/>
    <x v="201"/>
    <n v="0"/>
    <n v="0"/>
    <n v="0.17"/>
    <n v="0.02"/>
    <n v="1"/>
    <n v="0"/>
  </r>
  <r>
    <x v="208"/>
    <x v="7"/>
    <s v="BIH"/>
    <x v="3"/>
    <x v="1"/>
    <n v="27"/>
    <n v="1"/>
    <n v="1"/>
    <n v="90"/>
    <n v="0"/>
    <n v="0"/>
    <n v="0"/>
    <n v="0"/>
    <n v="64"/>
    <n v="84.4"/>
    <n v="54.016000000000005"/>
    <x v="73"/>
    <n v="0"/>
    <n v="0"/>
    <n v="0"/>
    <n v="0"/>
    <n v="0"/>
    <n v="0"/>
  </r>
  <r>
    <x v="209"/>
    <x v="7"/>
    <s v="ENG"/>
    <x v="2"/>
    <x v="0"/>
    <n v="20"/>
    <n v="2"/>
    <n v="0"/>
    <n v="71"/>
    <n v="0"/>
    <n v="0"/>
    <n v="0"/>
    <n v="0"/>
    <n v="30"/>
    <n v="56.7"/>
    <n v="17.010000000000002"/>
    <x v="202"/>
    <n v="0"/>
    <n v="0"/>
    <n v="0.06"/>
    <n v="0"/>
    <n v="0"/>
    <n v="0"/>
  </r>
  <r>
    <x v="210"/>
    <x v="7"/>
    <s v="GER"/>
    <x v="3"/>
    <x v="1"/>
    <n v="28"/>
    <n v="3"/>
    <n v="0"/>
    <n v="47"/>
    <n v="0"/>
    <n v="0"/>
    <n v="0"/>
    <n v="0"/>
    <n v="48"/>
    <n v="85.4"/>
    <n v="40.992000000000004"/>
    <x v="203"/>
    <n v="0"/>
    <n v="0"/>
    <n v="0"/>
    <n v="0"/>
    <n v="0"/>
    <n v="0"/>
  </r>
  <r>
    <x v="211"/>
    <x v="7"/>
    <s v="ISL"/>
    <x v="1"/>
    <x v="1"/>
    <n v="25"/>
    <n v="1"/>
    <n v="0"/>
    <n v="16"/>
    <n v="0"/>
    <n v="0"/>
    <n v="0"/>
    <n v="0"/>
    <n v="11"/>
    <n v="63.6"/>
    <n v="6.9960000000000004"/>
    <x v="130"/>
    <n v="0"/>
    <n v="0"/>
    <n v="0"/>
    <n v="0"/>
    <n v="0"/>
    <n v="0"/>
  </r>
  <r>
    <x v="212"/>
    <x v="8"/>
    <s v="NIR"/>
    <x v="3"/>
    <x v="1"/>
    <n v="29"/>
    <n v="38"/>
    <n v="38"/>
    <n v="3409"/>
    <n v="8"/>
    <n v="0.21052631578947367"/>
    <n v="2"/>
    <n v="5.2631578947368418E-2"/>
    <n v="2212"/>
    <n v="82"/>
    <n v="1813.84"/>
    <x v="204"/>
    <n v="0"/>
    <n v="0"/>
    <n v="0.12"/>
    <n v="0.05"/>
    <n v="7"/>
    <n v="0"/>
  </r>
  <r>
    <x v="213"/>
    <x v="8"/>
    <s v="ENG"/>
    <x v="3"/>
    <x v="1"/>
    <n v="28"/>
    <n v="38"/>
    <n v="38"/>
    <n v="3399"/>
    <n v="0"/>
    <n v="0"/>
    <n v="0"/>
    <n v="0"/>
    <n v="2661"/>
    <n v="79.3"/>
    <n v="2110.1729999999998"/>
    <x v="205"/>
    <n v="0"/>
    <n v="0"/>
    <n v="0.04"/>
    <n v="7.0000000000000007E-2"/>
    <n v="7"/>
    <n v="0"/>
  </r>
  <r>
    <x v="214"/>
    <x v="8"/>
    <s v="ENG"/>
    <x v="2"/>
    <x v="1"/>
    <n v="26"/>
    <n v="38"/>
    <n v="37"/>
    <n v="3050"/>
    <n v="17"/>
    <n v="0.44736842105263158"/>
    <n v="7"/>
    <n v="0.18421052631578946"/>
    <n v="506"/>
    <n v="76.3"/>
    <n v="386.07800000000003"/>
    <x v="206"/>
    <n v="2"/>
    <n v="2"/>
    <n v="0.51"/>
    <n v="0.12"/>
    <n v="3"/>
    <n v="0"/>
  </r>
  <r>
    <x v="215"/>
    <x v="8"/>
    <s v="FRA"/>
    <x v="1"/>
    <x v="0"/>
    <n v="20"/>
    <n v="35"/>
    <n v="35"/>
    <n v="3150"/>
    <n v="0"/>
    <n v="0"/>
    <n v="0"/>
    <n v="0"/>
    <n v="1348"/>
    <n v="80.900000000000006"/>
    <n v="1090.5320000000002"/>
    <x v="207"/>
    <n v="0"/>
    <n v="0"/>
    <n v="0"/>
    <n v="0"/>
    <n v="0"/>
    <n v="0"/>
  </r>
  <r>
    <x v="216"/>
    <x v="8"/>
    <s v="ENG"/>
    <x v="0"/>
    <x v="0"/>
    <n v="23"/>
    <n v="36"/>
    <n v="34"/>
    <n v="2847"/>
    <n v="8"/>
    <n v="0.22222222222222221"/>
    <n v="8"/>
    <n v="0.22222222222222221"/>
    <n v="1162"/>
    <n v="67.8"/>
    <n v="787.8359999999999"/>
    <x v="208"/>
    <n v="0"/>
    <n v="0"/>
    <n v="0.21"/>
    <n v="0.22"/>
    <n v="2"/>
    <n v="0"/>
  </r>
  <r>
    <x v="217"/>
    <x v="8"/>
    <s v="MKD"/>
    <x v="3"/>
    <x v="1"/>
    <n v="28"/>
    <n v="36"/>
    <n v="29"/>
    <n v="2461"/>
    <n v="2"/>
    <n v="5.5555555555555552E-2"/>
    <n v="3"/>
    <n v="8.3333333333333329E-2"/>
    <n v="1630"/>
    <n v="80.099999999999994"/>
    <n v="1305.6299999999999"/>
    <x v="209"/>
    <n v="0"/>
    <n v="0"/>
    <n v="0.05"/>
    <n v="0.11"/>
    <n v="7"/>
    <n v="0"/>
  </r>
  <r>
    <x v="218"/>
    <x v="8"/>
    <s v="ENG"/>
    <x v="0"/>
    <x v="1"/>
    <n v="24"/>
    <n v="29"/>
    <n v="28"/>
    <n v="2428"/>
    <n v="1"/>
    <n v="3.4482758620689655E-2"/>
    <n v="2"/>
    <n v="6.8965517241379309E-2"/>
    <n v="1462"/>
    <n v="82.8"/>
    <n v="1210.5359999999998"/>
    <x v="210"/>
    <n v="0"/>
    <n v="0"/>
    <n v="0.01"/>
    <n v="0.14000000000000001"/>
    <n v="10"/>
    <n v="0"/>
  </r>
  <r>
    <x v="219"/>
    <x v="8"/>
    <s v="POL"/>
    <x v="0"/>
    <x v="1"/>
    <n v="30"/>
    <n v="35"/>
    <n v="28"/>
    <n v="2393"/>
    <n v="4"/>
    <n v="0.11428571428571428"/>
    <n v="5"/>
    <n v="0.14285714285714285"/>
    <n v="1495"/>
    <n v="79.3"/>
    <n v="1185.5349999999999"/>
    <x v="211"/>
    <n v="2"/>
    <n v="2"/>
    <n v="0.13"/>
    <n v="0.15"/>
    <n v="6"/>
    <n v="0"/>
  </r>
  <r>
    <x v="220"/>
    <x v="8"/>
    <s v="BRA"/>
    <x v="0"/>
    <x v="0"/>
    <n v="23"/>
    <n v="30"/>
    <n v="26"/>
    <n v="2360"/>
    <n v="6"/>
    <n v="0.2"/>
    <n v="9"/>
    <n v="0.3"/>
    <n v="1057"/>
    <n v="66.7"/>
    <n v="705.01900000000001"/>
    <x v="212"/>
    <n v="0"/>
    <n v="0"/>
    <n v="0.23"/>
    <n v="0.31"/>
    <n v="3"/>
    <n v="0"/>
  </r>
  <r>
    <x v="221"/>
    <x v="8"/>
    <s v="SCO"/>
    <x v="3"/>
    <x v="1"/>
    <n v="28"/>
    <n v="25"/>
    <n v="25"/>
    <n v="2185"/>
    <n v="1"/>
    <n v="0.04"/>
    <n v="0"/>
    <n v="0"/>
    <n v="1555"/>
    <n v="87.7"/>
    <n v="1363.7349999999999"/>
    <x v="213"/>
    <n v="0"/>
    <n v="0"/>
    <n v="0.05"/>
    <n v="0"/>
    <n v="4"/>
    <n v="1"/>
  </r>
  <r>
    <x v="222"/>
    <x v="8"/>
    <s v="NED"/>
    <x v="3"/>
    <x v="0"/>
    <n v="20"/>
    <n v="27"/>
    <n v="22"/>
    <n v="2075"/>
    <n v="1"/>
    <n v="3.7037037037037035E-2"/>
    <n v="0"/>
    <n v="0"/>
    <n v="1259"/>
    <n v="87.1"/>
    <n v="1096.5889999999999"/>
    <x v="214"/>
    <n v="0"/>
    <n v="0"/>
    <n v="0.1"/>
    <n v="0.01"/>
    <n v="3"/>
    <n v="0"/>
  </r>
  <r>
    <x v="223"/>
    <x v="8"/>
    <s v="WAL"/>
    <x v="0"/>
    <x v="0"/>
    <n v="21"/>
    <n v="27"/>
    <n v="14"/>
    <n v="1340"/>
    <n v="1"/>
    <n v="3.7037037037037035E-2"/>
    <n v="2"/>
    <n v="7.407407407407407E-2"/>
    <n v="467"/>
    <n v="72.2"/>
    <n v="337.17399999999998"/>
    <x v="215"/>
    <n v="0"/>
    <n v="0"/>
    <n v="0.14000000000000001"/>
    <n v="0.12"/>
    <n v="3"/>
    <n v="0"/>
  </r>
  <r>
    <x v="224"/>
    <x v="8"/>
    <s v="ESP"/>
    <x v="0"/>
    <x v="1"/>
    <n v="29"/>
    <n v="26"/>
    <n v="14"/>
    <n v="1288"/>
    <n v="7"/>
    <n v="0.26923076923076922"/>
    <n v="2"/>
    <n v="7.6923076923076927E-2"/>
    <n v="573"/>
    <n v="75.400000000000006"/>
    <n v="432.04200000000003"/>
    <x v="216"/>
    <n v="0"/>
    <n v="0"/>
    <n v="0.44"/>
    <n v="0.17"/>
    <n v="3"/>
    <n v="0"/>
  </r>
  <r>
    <x v="225"/>
    <x v="8"/>
    <s v="ESP"/>
    <x v="3"/>
    <x v="1"/>
    <n v="26"/>
    <n v="15"/>
    <n v="14"/>
    <n v="1204"/>
    <n v="1"/>
    <n v="6.6666666666666666E-2"/>
    <n v="0"/>
    <n v="0"/>
    <n v="665"/>
    <n v="85.4"/>
    <n v="567.91000000000008"/>
    <x v="217"/>
    <n v="0"/>
    <n v="0"/>
    <n v="0.06"/>
    <n v="0.05"/>
    <n v="1"/>
    <n v="0"/>
  </r>
  <r>
    <x v="226"/>
    <x v="8"/>
    <s v="POR"/>
    <x v="0"/>
    <x v="1"/>
    <n v="26"/>
    <n v="22"/>
    <n v="13"/>
    <n v="1156"/>
    <n v="3"/>
    <n v="0.13636363636363635"/>
    <n v="3"/>
    <n v="0.13636363636363635"/>
    <n v="328"/>
    <n v="73.8"/>
    <n v="242.06399999999999"/>
    <x v="218"/>
    <n v="0"/>
    <n v="0"/>
    <n v="0.16"/>
    <n v="7.0000000000000007E-2"/>
    <n v="0"/>
    <n v="0"/>
  </r>
  <r>
    <x v="227"/>
    <x v="8"/>
    <s v="GER"/>
    <x v="3"/>
    <x v="1"/>
    <n v="24"/>
    <n v="17"/>
    <n v="13"/>
    <n v="1132"/>
    <n v="0"/>
    <n v="0"/>
    <n v="0"/>
    <n v="0"/>
    <n v="757"/>
    <n v="85.6"/>
    <n v="647.99199999999996"/>
    <x v="219"/>
    <n v="0"/>
    <n v="0"/>
    <n v="0.06"/>
    <n v="0.01"/>
    <n v="1"/>
    <n v="0"/>
  </r>
  <r>
    <x v="228"/>
    <x v="8"/>
    <s v="ENG"/>
    <x v="0"/>
    <x v="0"/>
    <n v="20"/>
    <n v="13"/>
    <n v="3"/>
    <n v="461"/>
    <n v="0"/>
    <n v="0"/>
    <n v="0"/>
    <n v="0"/>
    <n v="206"/>
    <n v="88.3"/>
    <n v="181.898"/>
    <x v="220"/>
    <n v="0"/>
    <n v="0"/>
    <n v="0"/>
    <n v="0.05"/>
    <n v="0"/>
    <n v="0"/>
  </r>
  <r>
    <x v="229"/>
    <x v="8"/>
    <s v="ESP"/>
    <x v="0"/>
    <x v="2"/>
    <n v="35"/>
    <n v="16"/>
    <n v="3"/>
    <n v="427"/>
    <n v="0"/>
    <n v="0"/>
    <n v="2"/>
    <n v="0.125"/>
    <n v="391"/>
    <n v="74.2"/>
    <n v="290.12200000000001"/>
    <x v="221"/>
    <n v="0"/>
    <n v="0"/>
    <n v="0.25"/>
    <n v="0.14000000000000001"/>
    <n v="1"/>
    <n v="0"/>
  </r>
  <r>
    <x v="230"/>
    <x v="8"/>
    <s v="ESP"/>
    <x v="1"/>
    <x v="2"/>
    <n v="33"/>
    <n v="3"/>
    <n v="3"/>
    <n v="270"/>
    <n v="0"/>
    <n v="0"/>
    <n v="0"/>
    <n v="0"/>
    <n v="94"/>
    <n v="87.2"/>
    <n v="81.968000000000004"/>
    <x v="222"/>
    <n v="0"/>
    <n v="0"/>
    <n v="0"/>
    <n v="0"/>
    <n v="0"/>
    <n v="0"/>
  </r>
  <r>
    <x v="231"/>
    <x v="8"/>
    <s v="SUI"/>
    <x v="3"/>
    <x v="1"/>
    <n v="31"/>
    <n v="2"/>
    <n v="1"/>
    <n v="113"/>
    <n v="0"/>
    <n v="0"/>
    <n v="0"/>
    <n v="0"/>
    <n v="56"/>
    <n v="82.1"/>
    <n v="45.975999999999999"/>
    <x v="223"/>
    <n v="0"/>
    <n v="0"/>
    <n v="0.03"/>
    <n v="0"/>
    <n v="0"/>
    <n v="0"/>
  </r>
  <r>
    <x v="232"/>
    <x v="8"/>
    <s v="ENG"/>
    <x v="0"/>
    <x v="0"/>
    <n v="20"/>
    <n v="14"/>
    <n v="0"/>
    <n v="355"/>
    <n v="0"/>
    <n v="0"/>
    <n v="0"/>
    <n v="0"/>
    <n v="117"/>
    <n v="73.5"/>
    <n v="85.995000000000005"/>
    <x v="224"/>
    <n v="0"/>
    <n v="0"/>
    <n v="0.09"/>
    <n v="0.21"/>
    <n v="0"/>
    <n v="0"/>
  </r>
  <r>
    <x v="233"/>
    <x v="8"/>
    <s v="WAL"/>
    <x v="3"/>
    <x v="0"/>
    <n v="19"/>
    <n v="1"/>
    <n v="0"/>
    <n v="38"/>
    <n v="0"/>
    <n v="0"/>
    <n v="0"/>
    <n v="0"/>
    <n v="23"/>
    <n v="73.900000000000006"/>
    <n v="16.997000000000003"/>
    <x v="225"/>
    <n v="0"/>
    <n v="0"/>
    <n v="0"/>
    <n v="0"/>
    <n v="0"/>
    <n v="0"/>
  </r>
  <r>
    <x v="234"/>
    <x v="8"/>
    <s v="ENG"/>
    <x v="3"/>
    <x v="0"/>
    <n v="20"/>
    <n v="2"/>
    <n v="0"/>
    <n v="33"/>
    <n v="0"/>
    <n v="0"/>
    <n v="0"/>
    <n v="0"/>
    <n v="19"/>
    <n v="84.2"/>
    <n v="15.998000000000001"/>
    <x v="226"/>
    <n v="0"/>
    <n v="0"/>
    <n v="0"/>
    <n v="0"/>
    <n v="0"/>
    <n v="0"/>
  </r>
  <r>
    <x v="235"/>
    <x v="9"/>
    <s v="ENG"/>
    <x v="3"/>
    <x v="1"/>
    <n v="27"/>
    <n v="35"/>
    <n v="33"/>
    <n v="2991"/>
    <n v="3"/>
    <n v="8.5714285714285715E-2"/>
    <n v="1"/>
    <n v="2.8571428571428571E-2"/>
    <n v="1835"/>
    <n v="88.9"/>
    <n v="1631.3150000000001"/>
    <x v="227"/>
    <n v="0"/>
    <n v="0"/>
    <n v="0.04"/>
    <n v="0.03"/>
    <n v="4"/>
    <n v="0"/>
  </r>
  <r>
    <x v="236"/>
    <x v="9"/>
    <s v="BRA"/>
    <x v="2"/>
    <x v="0"/>
    <n v="23"/>
    <n v="34"/>
    <n v="33"/>
    <n v="2861"/>
    <n v="7"/>
    <n v="0.20588235294117646"/>
    <n v="3"/>
    <n v="8.8235294117647065E-2"/>
    <n v="772"/>
    <n v="69.2"/>
    <n v="534.22400000000005"/>
    <x v="228"/>
    <n v="1"/>
    <n v="1"/>
    <n v="0.36"/>
    <n v="0.1"/>
    <n v="4"/>
    <n v="1"/>
  </r>
  <r>
    <x v="237"/>
    <x v="9"/>
    <s v="ENG"/>
    <x v="2"/>
    <x v="0"/>
    <n v="23"/>
    <n v="33"/>
    <n v="32"/>
    <n v="2871"/>
    <n v="16"/>
    <n v="0.48484848484848486"/>
    <n v="0"/>
    <n v="0"/>
    <n v="669"/>
    <n v="71.599999999999994"/>
    <n v="479.00399999999996"/>
    <x v="229"/>
    <n v="0"/>
    <n v="0"/>
    <n v="0.48"/>
    <n v="0.06"/>
    <n v="3"/>
    <n v="0"/>
  </r>
  <r>
    <x v="238"/>
    <x v="9"/>
    <s v="ENG"/>
    <x v="1"/>
    <x v="1"/>
    <n v="26"/>
    <n v="31"/>
    <n v="31"/>
    <n v="2742"/>
    <n v="0"/>
    <n v="0"/>
    <n v="0"/>
    <n v="0"/>
    <n v="1152"/>
    <n v="66.099999999999994"/>
    <n v="761.47199999999987"/>
    <x v="230"/>
    <n v="0"/>
    <n v="0"/>
    <n v="0"/>
    <n v="0"/>
    <n v="1"/>
    <n v="0"/>
  </r>
  <r>
    <x v="239"/>
    <x v="9"/>
    <s v="FRA"/>
    <x v="3"/>
    <x v="1"/>
    <n v="27"/>
    <n v="30"/>
    <n v="30"/>
    <n v="2681"/>
    <n v="0"/>
    <n v="0"/>
    <n v="7"/>
    <n v="0.23333333333333334"/>
    <n v="1690"/>
    <n v="72.5"/>
    <n v="1225.25"/>
    <x v="231"/>
    <n v="0"/>
    <n v="0"/>
    <n v="0.02"/>
    <n v="0.18"/>
    <n v="2"/>
    <n v="1"/>
  </r>
  <r>
    <x v="240"/>
    <x v="9"/>
    <s v="ENG"/>
    <x v="3"/>
    <x v="0"/>
    <n v="22"/>
    <n v="31"/>
    <n v="29"/>
    <n v="2685"/>
    <n v="0"/>
    <n v="0"/>
    <n v="2"/>
    <n v="6.4516129032258063E-2"/>
    <n v="1302"/>
    <n v="84.6"/>
    <n v="1101.492"/>
    <x v="232"/>
    <n v="0"/>
    <n v="0"/>
    <n v="0.03"/>
    <n v="0.02"/>
    <n v="4"/>
    <n v="0"/>
  </r>
  <r>
    <x v="241"/>
    <x v="9"/>
    <s v="FRA"/>
    <x v="0"/>
    <x v="1"/>
    <n v="27"/>
    <n v="29"/>
    <n v="29"/>
    <n v="2443"/>
    <n v="2"/>
    <n v="6.8965517241379309E-2"/>
    <n v="3"/>
    <n v="0.10344827586206896"/>
    <n v="1332"/>
    <n v="86"/>
    <n v="1145.52"/>
    <x v="233"/>
    <n v="0"/>
    <n v="0"/>
    <n v="0.08"/>
    <n v="0.08"/>
    <n v="6"/>
    <n v="0"/>
  </r>
  <r>
    <x v="242"/>
    <x v="9"/>
    <s v="ENG"/>
    <x v="3"/>
    <x v="0"/>
    <n v="23"/>
    <n v="28"/>
    <n v="26"/>
    <n v="2287"/>
    <n v="1"/>
    <n v="3.5714285714285712E-2"/>
    <n v="0"/>
    <n v="0"/>
    <n v="1200"/>
    <n v="78.8"/>
    <n v="945.59999999999991"/>
    <x v="234"/>
    <n v="0"/>
    <n v="0"/>
    <n v="0.03"/>
    <n v="0.03"/>
    <n v="9"/>
    <n v="0"/>
  </r>
  <r>
    <x v="243"/>
    <x v="9"/>
    <s v="ISL"/>
    <x v="0"/>
    <x v="1"/>
    <n v="30"/>
    <n v="36"/>
    <n v="24"/>
    <n v="2253"/>
    <n v="6"/>
    <n v="0.16666666666666666"/>
    <n v="5"/>
    <n v="0.1388888888888889"/>
    <n v="947"/>
    <n v="79.099999999999994"/>
    <n v="749.07699999999988"/>
    <x v="235"/>
    <n v="3"/>
    <n v="4"/>
    <n v="0.27"/>
    <n v="0.19"/>
    <n v="2"/>
    <n v="0"/>
  </r>
  <r>
    <x v="244"/>
    <x v="9"/>
    <s v="BRA"/>
    <x v="0"/>
    <x v="1"/>
    <n v="29"/>
    <n v="24"/>
    <n v="23"/>
    <n v="2051"/>
    <n v="0"/>
    <n v="0"/>
    <n v="0"/>
    <n v="0"/>
    <n v="1048"/>
    <n v="85.8"/>
    <n v="899.18399999999997"/>
    <x v="236"/>
    <n v="0"/>
    <n v="0"/>
    <n v="0.01"/>
    <n v="0.04"/>
    <n v="6"/>
    <n v="0"/>
  </r>
  <r>
    <x v="245"/>
    <x v="9"/>
    <s v="COL"/>
    <x v="3"/>
    <x v="1"/>
    <n v="25"/>
    <n v="24"/>
    <n v="23"/>
    <n v="1937"/>
    <n v="2"/>
    <n v="8.3333333333333329E-2"/>
    <n v="0"/>
    <n v="0"/>
    <n v="1227"/>
    <n v="90.9"/>
    <n v="1115.3430000000001"/>
    <x v="237"/>
    <n v="0"/>
    <n v="0"/>
    <n v="0.06"/>
    <n v="0"/>
    <n v="2"/>
    <n v="0"/>
  </r>
  <r>
    <x v="246"/>
    <x v="9"/>
    <s v="COL"/>
    <x v="2"/>
    <x v="1"/>
    <n v="29"/>
    <n v="23"/>
    <n v="21"/>
    <n v="1764"/>
    <n v="6"/>
    <n v="0.2608695652173913"/>
    <n v="4"/>
    <n v="0.17391304347826086"/>
    <n v="1111"/>
    <n v="79.099999999999994"/>
    <n v="878.80099999999993"/>
    <x v="238"/>
    <n v="0"/>
    <n v="0"/>
    <n v="0.17"/>
    <n v="0.28000000000000003"/>
    <n v="4"/>
    <n v="0"/>
  </r>
  <r>
    <x v="247"/>
    <x v="9"/>
    <s v="IRL"/>
    <x v="3"/>
    <x v="1"/>
    <n v="31"/>
    <n v="25"/>
    <n v="18"/>
    <n v="1613"/>
    <n v="0"/>
    <n v="0"/>
    <n v="3"/>
    <n v="0.12"/>
    <n v="766"/>
    <n v="81.5"/>
    <n v="624.29"/>
    <x v="239"/>
    <n v="0"/>
    <n v="0"/>
    <n v="0.06"/>
    <n v="0.11"/>
    <n v="0"/>
    <n v="0"/>
  </r>
  <r>
    <x v="248"/>
    <x v="9"/>
    <s v="POR"/>
    <x v="0"/>
    <x v="1"/>
    <n v="27"/>
    <n v="28"/>
    <n v="17"/>
    <n v="1570"/>
    <n v="0"/>
    <n v="0"/>
    <n v="1"/>
    <n v="3.5714285714285712E-2"/>
    <n v="901"/>
    <n v="83.2"/>
    <n v="749.63200000000006"/>
    <x v="240"/>
    <n v="0"/>
    <n v="0"/>
    <n v="0.03"/>
    <n v="0.05"/>
    <n v="3"/>
    <n v="0"/>
  </r>
  <r>
    <x v="249"/>
    <x v="9"/>
    <s v="NGA"/>
    <x v="2"/>
    <x v="1"/>
    <n v="24"/>
    <n v="30"/>
    <n v="17"/>
    <n v="1542"/>
    <n v="1"/>
    <n v="3.3333333333333333E-2"/>
    <n v="2"/>
    <n v="6.6666666666666666E-2"/>
    <n v="688"/>
    <n v="77"/>
    <n v="529.76"/>
    <x v="241"/>
    <n v="0"/>
    <n v="0"/>
    <n v="0.06"/>
    <n v="0.11"/>
    <n v="0"/>
    <n v="0"/>
  </r>
  <r>
    <x v="250"/>
    <x v="9"/>
    <s v="ENG"/>
    <x v="0"/>
    <x v="0"/>
    <n v="22"/>
    <n v="25"/>
    <n v="17"/>
    <n v="1423"/>
    <n v="0"/>
    <n v="0"/>
    <n v="1"/>
    <n v="0.04"/>
    <n v="684"/>
    <n v="83.8"/>
    <n v="573.19200000000001"/>
    <x v="242"/>
    <n v="0"/>
    <n v="0"/>
    <n v="0.01"/>
    <n v="0.06"/>
    <n v="3"/>
    <n v="0"/>
  </r>
  <r>
    <x v="251"/>
    <x v="9"/>
    <s v="SWE"/>
    <x v="1"/>
    <x v="1"/>
    <n v="30"/>
    <n v="7"/>
    <n v="7"/>
    <n v="630"/>
    <n v="0"/>
    <n v="0"/>
    <n v="0"/>
    <n v="0"/>
    <n v="199"/>
    <n v="71.400000000000006"/>
    <n v="142.08600000000001"/>
    <x v="243"/>
    <n v="0"/>
    <n v="0"/>
    <n v="0"/>
    <n v="0"/>
    <n v="1"/>
    <n v="0"/>
  </r>
  <r>
    <x v="252"/>
    <x v="9"/>
    <s v="BRA"/>
    <x v="0"/>
    <x v="1"/>
    <n v="27"/>
    <n v="12"/>
    <n v="3"/>
    <n v="455"/>
    <n v="1"/>
    <n v="8.3333333333333329E-2"/>
    <n v="0"/>
    <n v="0"/>
    <n v="272"/>
    <n v="79.400000000000006"/>
    <n v="215.96800000000002"/>
    <x v="244"/>
    <n v="0"/>
    <n v="0"/>
    <n v="0.04"/>
    <n v="0.13"/>
    <n v="2"/>
    <n v="0"/>
  </r>
  <r>
    <x v="253"/>
    <x v="9"/>
    <s v="ENG"/>
    <x v="0"/>
    <x v="1"/>
    <n v="30"/>
    <n v="8"/>
    <n v="2"/>
    <n v="266"/>
    <n v="0"/>
    <n v="0"/>
    <n v="0"/>
    <n v="0"/>
    <n v="234"/>
    <n v="88"/>
    <n v="205.92"/>
    <x v="245"/>
    <n v="0"/>
    <n v="0"/>
    <n v="0.01"/>
    <n v="0.03"/>
    <n v="1"/>
    <n v="0"/>
  </r>
  <r>
    <x v="254"/>
    <x v="9"/>
    <s v="ENG"/>
    <x v="2"/>
    <x v="0"/>
    <n v="19"/>
    <n v="3"/>
    <n v="1"/>
    <n v="88"/>
    <n v="0"/>
    <n v="0"/>
    <n v="0"/>
    <n v="0"/>
    <n v="26"/>
    <n v="84.6"/>
    <n v="21.995999999999999"/>
    <x v="26"/>
    <n v="0"/>
    <n v="0"/>
    <n v="0"/>
    <n v="0.03"/>
    <n v="0"/>
    <n v="0"/>
  </r>
  <r>
    <x v="255"/>
    <x v="9"/>
    <s v="FRA"/>
    <x v="3"/>
    <x v="0"/>
    <n v="19"/>
    <n v="2"/>
    <n v="1"/>
    <n v="81"/>
    <n v="0"/>
    <n v="0"/>
    <n v="0"/>
    <n v="0"/>
    <n v="34"/>
    <n v="79.400000000000006"/>
    <n v="26.996000000000002"/>
    <x v="246"/>
    <n v="0"/>
    <n v="0"/>
    <n v="0.02"/>
    <n v="0"/>
    <n v="1"/>
    <n v="0"/>
  </r>
  <r>
    <x v="256"/>
    <x v="9"/>
    <s v="ENG"/>
    <x v="3"/>
    <x v="0"/>
    <n v="23"/>
    <n v="4"/>
    <n v="1"/>
    <n v="79"/>
    <n v="0"/>
    <n v="0"/>
    <n v="0"/>
    <n v="0"/>
    <n v="61"/>
    <n v="77"/>
    <n v="46.97"/>
    <x v="247"/>
    <n v="0"/>
    <n v="0"/>
    <n v="0"/>
    <n v="0"/>
    <n v="0"/>
    <n v="0"/>
  </r>
  <r>
    <x v="257"/>
    <x v="9"/>
    <s v="NOR"/>
    <x v="0"/>
    <x v="1"/>
    <n v="28"/>
    <n v="11"/>
    <n v="0"/>
    <n v="148"/>
    <n v="0"/>
    <n v="0"/>
    <n v="0"/>
    <n v="0"/>
    <n v="48"/>
    <n v="70.8"/>
    <n v="33.983999999999995"/>
    <x v="248"/>
    <n v="0"/>
    <n v="0"/>
    <n v="0.48"/>
    <n v="0"/>
    <n v="0"/>
    <n v="0"/>
  </r>
  <r>
    <x v="258"/>
    <x v="9"/>
    <s v="TUR"/>
    <x v="2"/>
    <x v="1"/>
    <n v="29"/>
    <n v="5"/>
    <n v="0"/>
    <n v="48"/>
    <n v="0"/>
    <n v="0"/>
    <n v="0"/>
    <n v="0"/>
    <n v="10"/>
    <n v="80"/>
    <n v="8"/>
    <x v="76"/>
    <n v="0"/>
    <n v="0"/>
    <n v="0"/>
    <n v="0.25"/>
    <n v="1"/>
    <n v="0"/>
  </r>
  <r>
    <x v="259"/>
    <x v="9"/>
    <s v="POR"/>
    <x v="1"/>
    <x v="0"/>
    <n v="20"/>
    <n v="1"/>
    <n v="0"/>
    <n v="48"/>
    <n v="0"/>
    <n v="0"/>
    <n v="0"/>
    <n v="0"/>
    <n v="17"/>
    <n v="52.9"/>
    <n v="8.9930000000000003"/>
    <x v="249"/>
    <n v="0"/>
    <n v="0"/>
    <n v="0"/>
    <n v="0"/>
    <n v="0"/>
    <n v="0"/>
  </r>
  <r>
    <x v="260"/>
    <x v="9"/>
    <s v="ITA"/>
    <x v="2"/>
    <x v="0"/>
    <n v="20"/>
    <n v="2"/>
    <n v="0"/>
    <n v="15"/>
    <n v="0"/>
    <n v="0"/>
    <n v="0"/>
    <n v="0"/>
    <n v="9"/>
    <n v="77.8"/>
    <n v="7.0020000000000007"/>
    <x v="131"/>
    <n v="0"/>
    <n v="0"/>
    <n v="0.21"/>
    <n v="0"/>
    <n v="0"/>
    <n v="0"/>
  </r>
  <r>
    <x v="261"/>
    <x v="9"/>
    <s v="ENG"/>
    <x v="2"/>
    <x v="1"/>
    <n v="31"/>
    <n v="1"/>
    <n v="0"/>
    <n v="13"/>
    <n v="0"/>
    <n v="0"/>
    <n v="0"/>
    <n v="0"/>
    <n v="1"/>
    <n v="100"/>
    <n v="1"/>
    <x v="77"/>
    <n v="0"/>
    <n v="0"/>
    <n v="0"/>
    <n v="0"/>
    <n v="0"/>
    <n v="0"/>
  </r>
  <r>
    <x v="262"/>
    <x v="9"/>
    <s v="CIV"/>
    <x v="0"/>
    <x v="1"/>
    <n v="24"/>
    <n v="1"/>
    <n v="0"/>
    <n v="12"/>
    <n v="0"/>
    <n v="0"/>
    <n v="0"/>
    <n v="0"/>
    <n v="9"/>
    <n v="66.7"/>
    <n v="6.0030000000000001"/>
    <x v="250"/>
    <n v="0"/>
    <n v="0"/>
    <n v="0"/>
    <n v="0"/>
    <n v="0"/>
    <n v="0"/>
  </r>
  <r>
    <x v="263"/>
    <x v="9"/>
    <s v="WAL"/>
    <x v="0"/>
    <x v="0"/>
    <n v="22"/>
    <n v="1"/>
    <n v="0"/>
    <n v="3"/>
    <n v="0"/>
    <n v="0"/>
    <n v="0"/>
    <n v="0"/>
    <n v="2"/>
    <n v="100"/>
    <n v="2"/>
    <x v="77"/>
    <n v="0"/>
    <n v="0"/>
    <n v="0"/>
    <n v="0"/>
    <n v="0"/>
    <n v="0"/>
  </r>
  <r>
    <x v="264"/>
    <x v="10"/>
    <s v="ARG"/>
    <x v="1"/>
    <x v="1"/>
    <n v="27"/>
    <n v="38"/>
    <n v="38"/>
    <n v="3420"/>
    <n v="0"/>
    <n v="0"/>
    <n v="0"/>
    <n v="0"/>
    <n v="1295"/>
    <n v="65.599999999999994"/>
    <n v="849.51999999999987"/>
    <x v="251"/>
    <n v="0"/>
    <n v="0"/>
    <n v="0"/>
    <n v="0.01"/>
    <n v="1"/>
    <n v="0"/>
  </r>
  <r>
    <x v="265"/>
    <x v="10"/>
    <s v="ENG"/>
    <x v="3"/>
    <x v="1"/>
    <n v="24"/>
    <n v="38"/>
    <n v="38"/>
    <n v="3404"/>
    <n v="0"/>
    <n v="0"/>
    <n v="2"/>
    <n v="5.2631578947368418E-2"/>
    <n v="2147"/>
    <n v="77"/>
    <n v="1653.19"/>
    <x v="252"/>
    <n v="0"/>
    <n v="0"/>
    <n v="0.01"/>
    <n v="0.08"/>
    <n v="7"/>
    <n v="0"/>
  </r>
  <r>
    <x v="266"/>
    <x v="10"/>
    <s v="SCO"/>
    <x v="0"/>
    <x v="1"/>
    <n v="25"/>
    <n v="37"/>
    <n v="37"/>
    <n v="3330"/>
    <n v="3"/>
    <n v="8.1081081081081086E-2"/>
    <n v="5"/>
    <n v="0.13513513513513514"/>
    <n v="1398"/>
    <n v="77.3"/>
    <n v="1080.654"/>
    <x v="253"/>
    <n v="0"/>
    <n v="0"/>
    <n v="0.06"/>
    <n v="0.08"/>
    <n v="12"/>
    <n v="0"/>
  </r>
  <r>
    <x v="267"/>
    <x v="10"/>
    <s v="ENG"/>
    <x v="2"/>
    <x v="1"/>
    <n v="24"/>
    <n v="37"/>
    <n v="37"/>
    <n v="3328"/>
    <n v="14"/>
    <n v="0.3783783783783784"/>
    <n v="5"/>
    <n v="0.13513513513513514"/>
    <n v="832"/>
    <n v="72.8"/>
    <n v="605.69600000000003"/>
    <x v="254"/>
    <n v="1"/>
    <n v="2"/>
    <n v="0.43"/>
    <n v="0.11"/>
    <n v="4"/>
    <n v="1"/>
  </r>
  <r>
    <x v="268"/>
    <x v="10"/>
    <s v="ENG"/>
    <x v="3"/>
    <x v="1"/>
    <n v="27"/>
    <n v="36"/>
    <n v="36"/>
    <n v="3194"/>
    <n v="2"/>
    <n v="5.5555555555555552E-2"/>
    <n v="2"/>
    <n v="5.5555555555555552E-2"/>
    <n v="1585"/>
    <n v="79.599999999999994"/>
    <n v="1261.6599999999999"/>
    <x v="255"/>
    <n v="0"/>
    <n v="0"/>
    <n v="0.05"/>
    <n v="0.02"/>
    <n v="6"/>
    <n v="1"/>
  </r>
  <r>
    <x v="269"/>
    <x v="10"/>
    <s v="ENG"/>
    <x v="3"/>
    <x v="0"/>
    <n v="22"/>
    <n v="36"/>
    <n v="35"/>
    <n v="3196"/>
    <n v="2"/>
    <n v="5.5555555555555552E-2"/>
    <n v="0"/>
    <n v="0"/>
    <n v="1244"/>
    <n v="86.5"/>
    <n v="1076.06"/>
    <x v="256"/>
    <n v="0"/>
    <n v="0"/>
    <n v="0.06"/>
    <n v="0.01"/>
    <n v="3"/>
    <n v="0"/>
  </r>
  <r>
    <x v="270"/>
    <x v="10"/>
    <s v="BRA"/>
    <x v="0"/>
    <x v="0"/>
    <n v="22"/>
    <n v="33"/>
    <n v="32"/>
    <n v="2781"/>
    <n v="0"/>
    <n v="0"/>
    <n v="2"/>
    <n v="6.0606060606060608E-2"/>
    <n v="1431"/>
    <n v="84.8"/>
    <n v="1213.4880000000001"/>
    <x v="257"/>
    <n v="0"/>
    <n v="0"/>
    <n v="0.05"/>
    <n v="0.05"/>
    <n v="10"/>
    <n v="1"/>
  </r>
  <r>
    <x v="271"/>
    <x v="10"/>
    <s v="BFA"/>
    <x v="2"/>
    <x v="1"/>
    <n v="24"/>
    <n v="36"/>
    <n v="29"/>
    <n v="2317"/>
    <n v="7"/>
    <n v="0.19444444444444445"/>
    <n v="6"/>
    <n v="0.16666666666666666"/>
    <n v="796"/>
    <n v="71.2"/>
    <n v="566.75200000000007"/>
    <x v="258"/>
    <n v="0"/>
    <n v="0"/>
    <n v="0.25"/>
    <n v="0.13"/>
    <n v="1"/>
    <n v="0"/>
  </r>
  <r>
    <x v="272"/>
    <x v="10"/>
    <s v="ENG"/>
    <x v="3"/>
    <x v="0"/>
    <n v="22"/>
    <n v="28"/>
    <n v="28"/>
    <n v="2372"/>
    <n v="0"/>
    <n v="0"/>
    <n v="2"/>
    <n v="7.1428571428571425E-2"/>
    <n v="1298"/>
    <n v="73.900000000000006"/>
    <n v="959.22200000000009"/>
    <x v="259"/>
    <n v="0"/>
    <n v="0"/>
    <n v="0.01"/>
    <n v="0.08"/>
    <n v="8"/>
    <n v="1"/>
  </r>
  <r>
    <x v="273"/>
    <x v="10"/>
    <s v="ENG"/>
    <x v="2"/>
    <x v="1"/>
    <n v="24"/>
    <n v="26"/>
    <n v="24"/>
    <n v="2185"/>
    <n v="6"/>
    <n v="0.23076923076923078"/>
    <n v="10"/>
    <n v="0.38461538461538464"/>
    <n v="1100"/>
    <n v="78.5"/>
    <n v="863.5"/>
    <x v="260"/>
    <n v="0"/>
    <n v="0"/>
    <n v="0.18"/>
    <n v="0.35"/>
    <n v="6"/>
    <n v="0"/>
  </r>
  <r>
    <x v="26"/>
    <x v="10"/>
    <s v="ENG"/>
    <x v="0"/>
    <x v="1"/>
    <n v="26"/>
    <n v="24"/>
    <n v="18"/>
    <n v="1531"/>
    <n v="3"/>
    <n v="0.125"/>
    <n v="1"/>
    <n v="4.1666666666666664E-2"/>
    <n v="764"/>
    <n v="81"/>
    <n v="618.84"/>
    <x v="261"/>
    <n v="0"/>
    <n v="0"/>
    <n v="0.19"/>
    <n v="0.21"/>
    <n v="0"/>
    <n v="0"/>
  </r>
  <r>
    <x v="274"/>
    <x v="10"/>
    <s v="NED"/>
    <x v="2"/>
    <x v="1"/>
    <n v="25"/>
    <n v="28"/>
    <n v="17"/>
    <n v="1613"/>
    <n v="10"/>
    <n v="0.35714285714285715"/>
    <n v="0"/>
    <n v="0"/>
    <n v="613"/>
    <n v="70.5"/>
    <n v="432.16499999999996"/>
    <x v="262"/>
    <n v="4"/>
    <n v="4"/>
    <n v="0.45"/>
    <n v="0.13"/>
    <n v="2"/>
    <n v="0"/>
  </r>
  <r>
    <x v="275"/>
    <x v="10"/>
    <s v="EGY"/>
    <x v="2"/>
    <x v="1"/>
    <n v="25"/>
    <n v="21"/>
    <n v="12"/>
    <n v="1166"/>
    <n v="2"/>
    <n v="9.5238095238095233E-2"/>
    <n v="1"/>
    <n v="4.7619047619047616E-2"/>
    <n v="328"/>
    <n v="69.5"/>
    <n v="227.95999999999998"/>
    <x v="263"/>
    <n v="0"/>
    <n v="0"/>
    <n v="0.28999999999999998"/>
    <n v="0.15"/>
    <n v="0"/>
    <n v="0"/>
  </r>
  <r>
    <x v="276"/>
    <x v="10"/>
    <s v="ZIM"/>
    <x v="0"/>
    <x v="1"/>
    <n v="26"/>
    <n v="13"/>
    <n v="9"/>
    <n v="749"/>
    <n v="0"/>
    <n v="0"/>
    <n v="0"/>
    <n v="0"/>
    <n v="273"/>
    <n v="85.7"/>
    <n v="233.96099999999998"/>
    <x v="264"/>
    <n v="0"/>
    <n v="0"/>
    <n v="0"/>
    <n v="0"/>
    <n v="3"/>
    <n v="0"/>
  </r>
  <r>
    <x v="277"/>
    <x v="10"/>
    <s v="EGY"/>
    <x v="3"/>
    <x v="2"/>
    <n v="32"/>
    <n v="14"/>
    <n v="8"/>
    <n v="839"/>
    <n v="0"/>
    <n v="0"/>
    <n v="0"/>
    <n v="0"/>
    <n v="594"/>
    <n v="78.099999999999994"/>
    <n v="463.91399999999993"/>
    <x v="265"/>
    <n v="0"/>
    <n v="0"/>
    <n v="0.05"/>
    <n v="7.0000000000000007E-2"/>
    <n v="2"/>
    <n v="0"/>
  </r>
  <r>
    <x v="278"/>
    <x v="10"/>
    <s v="ENG"/>
    <x v="3"/>
    <x v="1"/>
    <n v="25"/>
    <n v="7"/>
    <n v="7"/>
    <n v="630"/>
    <n v="1"/>
    <n v="0.14285714285714285"/>
    <n v="0"/>
    <n v="0"/>
    <n v="216"/>
    <n v="78.2"/>
    <n v="168.91200000000001"/>
    <x v="266"/>
    <n v="0"/>
    <n v="0"/>
    <n v="0.17"/>
    <n v="0"/>
    <n v="2"/>
    <n v="0"/>
  </r>
  <r>
    <x v="279"/>
    <x v="10"/>
    <s v="ENG"/>
    <x v="0"/>
    <x v="0"/>
    <n v="19"/>
    <n v="22"/>
    <n v="6"/>
    <n v="626"/>
    <n v="0"/>
    <n v="0"/>
    <n v="0"/>
    <n v="0"/>
    <n v="220"/>
    <n v="85.5"/>
    <n v="188.1"/>
    <x v="267"/>
    <n v="0"/>
    <n v="0"/>
    <n v="7.0000000000000007E-2"/>
    <n v="0.04"/>
    <n v="0"/>
    <n v="0"/>
  </r>
  <r>
    <x v="280"/>
    <x v="10"/>
    <s v="FRA"/>
    <x v="0"/>
    <x v="1"/>
    <n v="25"/>
    <n v="9"/>
    <n v="3"/>
    <n v="294"/>
    <n v="0"/>
    <n v="0"/>
    <n v="0"/>
    <n v="0"/>
    <n v="161"/>
    <n v="75.8"/>
    <n v="122.038"/>
    <x v="268"/>
    <n v="0"/>
    <n v="0"/>
    <n v="0.01"/>
    <n v="0.04"/>
    <n v="3"/>
    <n v="0"/>
  </r>
  <r>
    <x v="281"/>
    <x v="10"/>
    <s v="IRL"/>
    <x v="0"/>
    <x v="1"/>
    <n v="29"/>
    <n v="4"/>
    <n v="3"/>
    <n v="225"/>
    <n v="1"/>
    <n v="0.25"/>
    <n v="1"/>
    <n v="0.25"/>
    <n v="155"/>
    <n v="74.8"/>
    <n v="115.94"/>
    <x v="269"/>
    <n v="0"/>
    <n v="0"/>
    <n v="0.2"/>
    <n v="0.32"/>
    <n v="0"/>
    <n v="0"/>
  </r>
  <r>
    <x v="282"/>
    <x v="10"/>
    <s v="ENG"/>
    <x v="2"/>
    <x v="0"/>
    <n v="22"/>
    <n v="15"/>
    <n v="1"/>
    <n v="277"/>
    <n v="1"/>
    <n v="6.6666666666666666E-2"/>
    <n v="1"/>
    <n v="6.6666666666666666E-2"/>
    <n v="79"/>
    <n v="73.400000000000006"/>
    <n v="57.986000000000004"/>
    <x v="270"/>
    <n v="0"/>
    <n v="0"/>
    <n v="0.34"/>
    <n v="0.16"/>
    <n v="0"/>
    <n v="0"/>
  </r>
  <r>
    <x v="283"/>
    <x v="10"/>
    <s v="ENG"/>
    <x v="2"/>
    <x v="0"/>
    <n v="16"/>
    <n v="2"/>
    <n v="0"/>
    <n v="20"/>
    <n v="0"/>
    <n v="0"/>
    <n v="0"/>
    <n v="0"/>
    <n v="8"/>
    <n v="62.5"/>
    <n v="5"/>
    <x v="271"/>
    <n v="0"/>
    <n v="0"/>
    <n v="0.28999999999999998"/>
    <n v="0"/>
    <n v="0"/>
    <n v="0"/>
  </r>
  <r>
    <x v="284"/>
    <x v="10"/>
    <s v="BRA"/>
    <x v="0"/>
    <x v="0"/>
    <n v="23"/>
    <n v="3"/>
    <n v="0"/>
    <n v="18"/>
    <n v="0"/>
    <n v="0"/>
    <n v="0"/>
    <n v="0"/>
    <n v="4"/>
    <n v="100"/>
    <n v="4"/>
    <x v="77"/>
    <n v="0"/>
    <n v="0"/>
    <n v="0.12"/>
    <n v="0"/>
    <n v="0"/>
    <n v="0"/>
  </r>
  <r>
    <x v="285"/>
    <x v="10"/>
    <s v="WAL"/>
    <x v="3"/>
    <x v="1"/>
    <n v="31"/>
    <n v="1"/>
    <n v="0"/>
    <n v="16"/>
    <n v="0"/>
    <n v="0"/>
    <n v="0"/>
    <n v="0"/>
    <n v="11"/>
    <n v="90.9"/>
    <n v="9.9990000000000006"/>
    <x v="272"/>
    <n v="0"/>
    <n v="0"/>
    <n v="0"/>
    <n v="0"/>
    <n v="1"/>
    <n v="0"/>
  </r>
  <r>
    <x v="286"/>
    <x v="10"/>
    <s v="ENG"/>
    <x v="2"/>
    <x v="0"/>
    <n v="18"/>
    <n v="1"/>
    <n v="0"/>
    <n v="1"/>
    <n v="0"/>
    <n v="0"/>
    <n v="0"/>
    <n v="0"/>
    <n v="4"/>
    <n v="50"/>
    <n v="2"/>
    <x v="76"/>
    <n v="0"/>
    <n v="0"/>
    <n v="0"/>
    <n v="0"/>
    <n v="0"/>
    <n v="0"/>
  </r>
  <r>
    <x v="287"/>
    <x v="11"/>
    <s v="ENG"/>
    <x v="0"/>
    <x v="1"/>
    <n v="28"/>
    <n v="30"/>
    <n v="29"/>
    <n v="2617"/>
    <n v="1"/>
    <n v="3.3333333333333333E-2"/>
    <n v="3"/>
    <n v="0.1"/>
    <n v="1417"/>
    <n v="73.8"/>
    <n v="1045.7460000000001"/>
    <x v="273"/>
    <n v="0"/>
    <n v="0"/>
    <n v="0.08"/>
    <n v="0.09"/>
    <n v="7"/>
    <n v="0"/>
  </r>
  <r>
    <x v="288"/>
    <x v="11"/>
    <s v="PAR"/>
    <x v="0"/>
    <x v="1"/>
    <n v="26"/>
    <n v="34"/>
    <n v="28"/>
    <n v="2429"/>
    <n v="4"/>
    <n v="0.11764705882352941"/>
    <n v="1"/>
    <n v="2.9411764705882353E-2"/>
    <n v="877"/>
    <n v="81.099999999999994"/>
    <n v="711.24699999999996"/>
    <x v="274"/>
    <n v="0"/>
    <n v="0"/>
    <n v="0.12"/>
    <n v="0.1"/>
    <n v="3"/>
    <n v="0"/>
  </r>
  <r>
    <x v="289"/>
    <x v="11"/>
    <s v="ENG"/>
    <x v="1"/>
    <x v="1"/>
    <n v="29"/>
    <n v="25"/>
    <n v="25"/>
    <n v="2250"/>
    <n v="0"/>
    <n v="0"/>
    <n v="0"/>
    <n v="0"/>
    <n v="726"/>
    <n v="50.1"/>
    <n v="363.726"/>
    <x v="275"/>
    <n v="0"/>
    <n v="0"/>
    <n v="0"/>
    <n v="0"/>
    <n v="3"/>
    <n v="0"/>
  </r>
  <r>
    <x v="290"/>
    <x v="11"/>
    <s v="ARG"/>
    <x v="3"/>
    <x v="1"/>
    <n v="31"/>
    <n v="24"/>
    <n v="24"/>
    <n v="2079"/>
    <n v="0"/>
    <n v="0"/>
    <n v="0"/>
    <n v="0"/>
    <n v="837"/>
    <n v="80.2"/>
    <n v="671.274"/>
    <x v="276"/>
    <n v="0"/>
    <n v="0"/>
    <n v="0.01"/>
    <n v="0.01"/>
    <n v="4"/>
    <n v="0"/>
  </r>
  <r>
    <x v="291"/>
    <x v="11"/>
    <s v="ENG"/>
    <x v="2"/>
    <x v="1"/>
    <n v="28"/>
    <n v="26"/>
    <n v="23"/>
    <n v="2084"/>
    <n v="12"/>
    <n v="0.46153846153846156"/>
    <n v="5"/>
    <n v="0.19230769230769232"/>
    <n v="366"/>
    <n v="69.7"/>
    <n v="255.10200000000003"/>
    <x v="277"/>
    <n v="4"/>
    <n v="4"/>
    <n v="0.49"/>
    <n v="0.1"/>
    <n v="2"/>
    <n v="0"/>
  </r>
  <r>
    <x v="292"/>
    <x v="11"/>
    <s v="BRA"/>
    <x v="2"/>
    <x v="0"/>
    <n v="23"/>
    <n v="31"/>
    <n v="23"/>
    <n v="1983"/>
    <n v="4"/>
    <n v="0.12903225806451613"/>
    <n v="2"/>
    <n v="6.4516129032258063E-2"/>
    <n v="590"/>
    <n v="73.900000000000006"/>
    <n v="436.01000000000005"/>
    <x v="278"/>
    <n v="1"/>
    <n v="1"/>
    <n v="0.27"/>
    <n v="0.1"/>
    <n v="3"/>
    <n v="0"/>
  </r>
  <r>
    <x v="293"/>
    <x v="11"/>
    <s v="ENG"/>
    <x v="0"/>
    <x v="1"/>
    <n v="25"/>
    <n v="24"/>
    <n v="22"/>
    <n v="1942"/>
    <n v="0"/>
    <n v="0"/>
    <n v="0"/>
    <n v="0"/>
    <n v="790"/>
    <n v="79.599999999999994"/>
    <n v="628.83999999999992"/>
    <x v="279"/>
    <n v="0"/>
    <n v="0"/>
    <n v="0.02"/>
    <n v="0.02"/>
    <n v="8"/>
    <n v="0"/>
  </r>
  <r>
    <x v="294"/>
    <x v="11"/>
    <s v="IRL"/>
    <x v="3"/>
    <x v="1"/>
    <n v="30"/>
    <n v="22"/>
    <n v="21"/>
    <n v="1891"/>
    <n v="1"/>
    <n v="4.5454545454545456E-2"/>
    <n v="0"/>
    <n v="0"/>
    <n v="747"/>
    <n v="83"/>
    <n v="620.01"/>
    <x v="280"/>
    <n v="0"/>
    <n v="0"/>
    <n v="0.02"/>
    <n v="0"/>
    <n v="3"/>
    <n v="0"/>
  </r>
  <r>
    <x v="295"/>
    <x v="11"/>
    <s v="NIR"/>
    <x v="3"/>
    <x v="0"/>
    <n v="22"/>
    <n v="24"/>
    <n v="20"/>
    <n v="1837"/>
    <n v="0"/>
    <n v="0"/>
    <n v="1"/>
    <n v="4.1666666666666664E-2"/>
    <n v="833"/>
    <n v="76.2"/>
    <n v="634.74599999999998"/>
    <x v="281"/>
    <n v="0"/>
    <n v="0"/>
    <n v="0.01"/>
    <n v="0.08"/>
    <n v="4"/>
    <n v="0"/>
  </r>
  <r>
    <x v="296"/>
    <x v="11"/>
    <s v="ENG"/>
    <x v="3"/>
    <x v="1"/>
    <n v="26"/>
    <n v="19"/>
    <n v="19"/>
    <n v="1625"/>
    <n v="2"/>
    <n v="0.10526315789473684"/>
    <n v="0"/>
    <n v="0"/>
    <n v="599"/>
    <n v="81.3"/>
    <n v="486.98699999999997"/>
    <x v="282"/>
    <n v="0"/>
    <n v="0"/>
    <n v="0.05"/>
    <n v="0"/>
    <n v="4"/>
    <n v="0"/>
  </r>
  <r>
    <x v="297"/>
    <x v="11"/>
    <s v="FRA"/>
    <x v="2"/>
    <x v="0"/>
    <n v="23"/>
    <n v="25"/>
    <n v="19"/>
    <n v="1560"/>
    <n v="3"/>
    <n v="0.12"/>
    <n v="4"/>
    <n v="0.16"/>
    <n v="436"/>
    <n v="79.8"/>
    <n v="347.928"/>
    <x v="283"/>
    <n v="0"/>
    <n v="0"/>
    <n v="0.15"/>
    <n v="0.19"/>
    <n v="0"/>
    <n v="0"/>
  </r>
  <r>
    <x v="298"/>
    <x v="11"/>
    <s v="ENG"/>
    <x v="3"/>
    <x v="1"/>
    <n v="25"/>
    <n v="26"/>
    <n v="17"/>
    <n v="1626"/>
    <n v="2"/>
    <n v="7.6923076923076927E-2"/>
    <n v="3"/>
    <n v="0.11538461538461539"/>
    <n v="608"/>
    <n v="68.400000000000006"/>
    <n v="415.87200000000001"/>
    <x v="284"/>
    <n v="0"/>
    <n v="0"/>
    <n v="7.0000000000000007E-2"/>
    <n v="0.12"/>
    <n v="3"/>
    <n v="0"/>
  </r>
  <r>
    <x v="299"/>
    <x v="11"/>
    <s v="IRL"/>
    <x v="0"/>
    <x v="1"/>
    <n v="28"/>
    <n v="22"/>
    <n v="17"/>
    <n v="1422"/>
    <n v="2"/>
    <n v="9.0909090909090912E-2"/>
    <n v="1"/>
    <n v="4.5454545454545456E-2"/>
    <n v="533"/>
    <n v="80.5"/>
    <n v="429.065"/>
    <x v="285"/>
    <n v="0"/>
    <n v="0"/>
    <n v="7.0000000000000007E-2"/>
    <n v="0.05"/>
    <n v="3"/>
    <n v="1"/>
  </r>
  <r>
    <x v="300"/>
    <x v="11"/>
    <s v="ENG"/>
    <x v="0"/>
    <x v="0"/>
    <n v="22"/>
    <n v="22"/>
    <n v="15"/>
    <n v="1412"/>
    <n v="0"/>
    <n v="0"/>
    <n v="1"/>
    <n v="4.5454545454545456E-2"/>
    <n v="571"/>
    <n v="79"/>
    <n v="451.09000000000003"/>
    <x v="286"/>
    <n v="0"/>
    <n v="0"/>
    <n v="0.09"/>
    <n v="7.0000000000000007E-2"/>
    <n v="2"/>
    <n v="0"/>
  </r>
  <r>
    <x v="301"/>
    <x v="11"/>
    <s v="SCO"/>
    <x v="3"/>
    <x v="1"/>
    <n v="30"/>
    <n v="18"/>
    <n v="15"/>
    <n v="1350"/>
    <n v="0"/>
    <n v="0"/>
    <n v="2"/>
    <n v="0.1111111111111111"/>
    <n v="607"/>
    <n v="67.7"/>
    <n v="410.93900000000002"/>
    <x v="287"/>
    <n v="0"/>
    <n v="0"/>
    <n v="0.03"/>
    <n v="0.1"/>
    <n v="2"/>
    <n v="0"/>
  </r>
  <r>
    <x v="302"/>
    <x v="11"/>
    <s v="SWE"/>
    <x v="3"/>
    <x v="1"/>
    <n v="25"/>
    <n v="16"/>
    <n v="14"/>
    <n v="1288"/>
    <n v="1"/>
    <n v="6.25E-2"/>
    <n v="0"/>
    <n v="0"/>
    <n v="557"/>
    <n v="72.5"/>
    <n v="403.82499999999999"/>
    <x v="288"/>
    <n v="0"/>
    <n v="0"/>
    <n v="0.01"/>
    <n v="0.03"/>
    <n v="4"/>
    <n v="0"/>
  </r>
  <r>
    <x v="303"/>
    <x v="11"/>
    <s v="WAL"/>
    <x v="3"/>
    <x v="1"/>
    <n v="28"/>
    <n v="15"/>
    <n v="14"/>
    <n v="1255"/>
    <n v="1"/>
    <n v="6.6666666666666666E-2"/>
    <n v="0"/>
    <n v="0"/>
    <n v="534"/>
    <n v="76.8"/>
    <n v="410.11200000000002"/>
    <x v="289"/>
    <n v="0"/>
    <n v="0"/>
    <n v="0.02"/>
    <n v="0.04"/>
    <n v="2"/>
    <n v="0"/>
  </r>
  <r>
    <x v="304"/>
    <x v="11"/>
    <s v="SUI"/>
    <x v="3"/>
    <x v="1"/>
    <n v="28"/>
    <n v="18"/>
    <n v="13"/>
    <n v="1246"/>
    <n v="1"/>
    <n v="5.5555555555555552E-2"/>
    <n v="0"/>
    <n v="0"/>
    <n v="583"/>
    <n v="77.7"/>
    <n v="452.99100000000004"/>
    <x v="290"/>
    <n v="1"/>
    <n v="1"/>
    <n v="0.08"/>
    <n v="0"/>
    <n v="4"/>
    <n v="1"/>
  </r>
  <r>
    <x v="305"/>
    <x v="11"/>
    <s v="SVK"/>
    <x v="1"/>
    <x v="1"/>
    <n v="31"/>
    <n v="13"/>
    <n v="13"/>
    <n v="1170"/>
    <n v="0"/>
    <n v="0"/>
    <n v="0"/>
    <n v="0"/>
    <n v="427"/>
    <n v="72.599999999999994"/>
    <n v="310.00200000000001"/>
    <x v="291"/>
    <n v="0"/>
    <n v="0"/>
    <n v="0"/>
    <n v="0"/>
    <n v="0"/>
    <n v="0"/>
  </r>
  <r>
    <x v="207"/>
    <x v="11"/>
    <s v="ENG"/>
    <x v="0"/>
    <x v="0"/>
    <n v="20"/>
    <n v="14"/>
    <n v="11"/>
    <n v="978"/>
    <n v="8"/>
    <n v="0.5714285714285714"/>
    <n v="0"/>
    <n v="0"/>
    <n v="235"/>
    <n v="77"/>
    <n v="180.95000000000002"/>
    <x v="292"/>
    <n v="0"/>
    <n v="1"/>
    <n v="0.33"/>
    <n v="7.0000000000000007E-2"/>
    <n v="0"/>
    <n v="0"/>
  </r>
  <r>
    <x v="306"/>
    <x v="11"/>
    <s v="ESP"/>
    <x v="3"/>
    <x v="1"/>
    <n v="26"/>
    <n v="13"/>
    <n v="10"/>
    <n v="825"/>
    <n v="0"/>
    <n v="0"/>
    <n v="0"/>
    <n v="0"/>
    <n v="400"/>
    <n v="74"/>
    <n v="296"/>
    <x v="293"/>
    <n v="0"/>
    <n v="0"/>
    <n v="0"/>
    <n v="0.03"/>
    <n v="1"/>
    <n v="0"/>
  </r>
  <r>
    <x v="307"/>
    <x v="11"/>
    <s v="SCO"/>
    <x v="2"/>
    <x v="1"/>
    <n v="26"/>
    <n v="18"/>
    <n v="9"/>
    <n v="928"/>
    <n v="0"/>
    <n v="0"/>
    <n v="2"/>
    <n v="0.1111111111111111"/>
    <n v="369"/>
    <n v="65.900000000000006"/>
    <n v="243.17100000000002"/>
    <x v="294"/>
    <n v="0"/>
    <n v="0"/>
    <n v="0.09"/>
    <n v="0.2"/>
    <n v="2"/>
    <n v="1"/>
  </r>
  <r>
    <x v="308"/>
    <x v="11"/>
    <s v="USA"/>
    <x v="3"/>
    <x v="1"/>
    <n v="27"/>
    <n v="6"/>
    <n v="5"/>
    <n v="436"/>
    <n v="0"/>
    <n v="0"/>
    <n v="0"/>
    <n v="0"/>
    <n v="172"/>
    <n v="64.5"/>
    <n v="110.94"/>
    <x v="295"/>
    <n v="0"/>
    <n v="0"/>
    <n v="0.01"/>
    <n v="0.02"/>
    <n v="0"/>
    <n v="0"/>
  </r>
  <r>
    <x v="309"/>
    <x v="11"/>
    <s v="ENG"/>
    <x v="2"/>
    <x v="1"/>
    <n v="29"/>
    <n v="18"/>
    <n v="4"/>
    <n v="514"/>
    <n v="1"/>
    <n v="5.5555555555555552E-2"/>
    <n v="1"/>
    <n v="5.5555555555555552E-2"/>
    <n v="114"/>
    <n v="79.8"/>
    <n v="90.971999999999994"/>
    <x v="296"/>
    <n v="0"/>
    <n v="0"/>
    <n v="0.36"/>
    <n v="0.09"/>
    <n v="0"/>
    <n v="0"/>
  </r>
  <r>
    <x v="310"/>
    <x v="11"/>
    <s v="ENG"/>
    <x v="2"/>
    <x v="1"/>
    <n v="31"/>
    <n v="18"/>
    <n v="4"/>
    <n v="392"/>
    <n v="1"/>
    <n v="5.5555555555555552E-2"/>
    <n v="0"/>
    <n v="0"/>
    <n v="141"/>
    <n v="63.1"/>
    <n v="88.971000000000004"/>
    <x v="297"/>
    <n v="0"/>
    <n v="0"/>
    <n v="0.27"/>
    <n v="0.02"/>
    <n v="1"/>
    <n v="0"/>
  </r>
  <r>
    <x v="311"/>
    <x v="11"/>
    <s v="ENG"/>
    <x v="0"/>
    <x v="0"/>
    <n v="20"/>
    <n v="5"/>
    <n v="4"/>
    <n v="377"/>
    <n v="0"/>
    <n v="0"/>
    <n v="0"/>
    <n v="0"/>
    <n v="148"/>
    <n v="79.099999999999994"/>
    <n v="117.06799999999998"/>
    <x v="298"/>
    <n v="0"/>
    <n v="0"/>
    <n v="0"/>
    <n v="0.02"/>
    <n v="0"/>
    <n v="0"/>
  </r>
  <r>
    <x v="312"/>
    <x v="11"/>
    <s v="SCO"/>
    <x v="0"/>
    <x v="0"/>
    <n v="17"/>
    <n v="1"/>
    <n v="0"/>
    <n v="4"/>
    <n v="0"/>
    <n v="0"/>
    <n v="0"/>
    <n v="0"/>
    <n v="1"/>
    <n v="100"/>
    <n v="1"/>
    <x v="77"/>
    <n v="0"/>
    <n v="0"/>
    <n v="0"/>
    <n v="0"/>
    <n v="0"/>
    <n v="0"/>
  </r>
  <r>
    <x v="313"/>
    <x v="12"/>
    <s v="POR"/>
    <x v="1"/>
    <x v="2"/>
    <n v="32"/>
    <n v="37"/>
    <n v="37"/>
    <n v="3329"/>
    <n v="0"/>
    <n v="0"/>
    <n v="0"/>
    <n v="0"/>
    <n v="801"/>
    <n v="66.7"/>
    <n v="534.26700000000005"/>
    <x v="299"/>
    <n v="0"/>
    <n v="0"/>
    <n v="0"/>
    <n v="0"/>
    <n v="1"/>
    <n v="0"/>
  </r>
  <r>
    <x v="314"/>
    <x v="12"/>
    <s v="ENG"/>
    <x v="3"/>
    <x v="1"/>
    <n v="27"/>
    <n v="37"/>
    <n v="37"/>
    <n v="3303"/>
    <n v="1"/>
    <n v="2.7027027027027029E-2"/>
    <n v="0"/>
    <n v="0"/>
    <n v="1789"/>
    <n v="88.1"/>
    <n v="1576.1089999999999"/>
    <x v="300"/>
    <n v="0"/>
    <n v="0"/>
    <n v="0.03"/>
    <n v="0"/>
    <n v="5"/>
    <n v="0"/>
  </r>
  <r>
    <x v="315"/>
    <x v="12"/>
    <s v="POR"/>
    <x v="3"/>
    <x v="1"/>
    <n v="26"/>
    <n v="34"/>
    <n v="34"/>
    <n v="2983"/>
    <n v="1"/>
    <n v="2.9411764705882353E-2"/>
    <n v="1"/>
    <n v="2.9411764705882353E-2"/>
    <n v="1892"/>
    <n v="81.400000000000006"/>
    <n v="1540.0880000000002"/>
    <x v="301"/>
    <n v="0"/>
    <n v="0"/>
    <n v="0.06"/>
    <n v="0.03"/>
    <n v="5"/>
    <n v="0"/>
  </r>
  <r>
    <x v="316"/>
    <x v="12"/>
    <s v="POR"/>
    <x v="0"/>
    <x v="0"/>
    <n v="23"/>
    <n v="36"/>
    <n v="31"/>
    <n v="2675"/>
    <n v="5"/>
    <n v="0.1388888888888889"/>
    <n v="1"/>
    <n v="2.7777777777777776E-2"/>
    <n v="1937"/>
    <n v="84.3"/>
    <n v="1632.8909999999998"/>
    <x v="302"/>
    <n v="3"/>
    <n v="3"/>
    <n v="0.17"/>
    <n v="7.0000000000000007E-2"/>
    <n v="8"/>
    <n v="0"/>
  </r>
  <r>
    <x v="317"/>
    <x v="12"/>
    <s v="POR"/>
    <x v="2"/>
    <x v="0"/>
    <n v="20"/>
    <n v="31"/>
    <n v="30"/>
    <n v="2550"/>
    <n v="5"/>
    <n v="0.16129032258064516"/>
    <n v="6"/>
    <n v="0.19354838709677419"/>
    <n v="1212"/>
    <n v="78.8"/>
    <n v="955.05599999999993"/>
    <x v="303"/>
    <n v="0"/>
    <n v="0"/>
    <n v="0.17"/>
    <n v="0.22"/>
    <n v="4"/>
    <n v="0"/>
  </r>
  <r>
    <x v="318"/>
    <x v="12"/>
    <s v="ESP"/>
    <x v="2"/>
    <x v="1"/>
    <n v="24"/>
    <n v="37"/>
    <n v="28"/>
    <n v="2649"/>
    <n v="2"/>
    <n v="5.4054054054054057E-2"/>
    <n v="2"/>
    <n v="5.4054054054054057E-2"/>
    <n v="879"/>
    <n v="65.900000000000006"/>
    <n v="579.26100000000008"/>
    <x v="304"/>
    <n v="0"/>
    <n v="0"/>
    <n v="0.08"/>
    <n v="0.18"/>
    <n v="4"/>
    <n v="0"/>
  </r>
  <r>
    <x v="319"/>
    <x v="12"/>
    <s v="POR"/>
    <x v="0"/>
    <x v="2"/>
    <n v="33"/>
    <n v="33"/>
    <n v="28"/>
    <n v="2528"/>
    <n v="1"/>
    <n v="3.0303030303030304E-2"/>
    <n v="1"/>
    <n v="3.0303030303030304E-2"/>
    <n v="1817"/>
    <n v="84.8"/>
    <n v="1540.816"/>
    <x v="305"/>
    <n v="0"/>
    <n v="0"/>
    <n v="0.02"/>
    <n v="0.09"/>
    <n v="5"/>
    <n v="1"/>
  </r>
  <r>
    <x v="320"/>
    <x v="12"/>
    <s v="BEL"/>
    <x v="0"/>
    <x v="1"/>
    <n v="25"/>
    <n v="33"/>
    <n v="28"/>
    <n v="2503"/>
    <n v="1"/>
    <n v="3.0303030303030304E-2"/>
    <n v="0"/>
    <n v="0"/>
    <n v="1162"/>
    <n v="87.9"/>
    <n v="1021.398"/>
    <x v="306"/>
    <n v="0"/>
    <n v="0"/>
    <n v="0.12"/>
    <n v="0.03"/>
    <n v="4"/>
    <n v="0"/>
  </r>
  <r>
    <x v="321"/>
    <x v="12"/>
    <s v="MAR"/>
    <x v="3"/>
    <x v="1"/>
    <n v="30"/>
    <n v="27"/>
    <n v="27"/>
    <n v="2407"/>
    <n v="3"/>
    <n v="0.1111111111111111"/>
    <n v="0"/>
    <n v="0"/>
    <n v="1411"/>
    <n v="82"/>
    <n v="1157.02"/>
    <x v="307"/>
    <n v="0"/>
    <n v="0"/>
    <n v="0.13"/>
    <n v="0.01"/>
    <n v="2"/>
    <n v="0"/>
  </r>
  <r>
    <x v="322"/>
    <x v="12"/>
    <s v="POR"/>
    <x v="0"/>
    <x v="1"/>
    <n v="24"/>
    <n v="24"/>
    <n v="22"/>
    <n v="1661"/>
    <n v="3"/>
    <n v="0.125"/>
    <n v="2"/>
    <n v="8.3333333333333329E-2"/>
    <n v="636"/>
    <n v="75.2"/>
    <n v="478.27199999999999"/>
    <x v="308"/>
    <n v="0"/>
    <n v="0"/>
    <n v="0.17"/>
    <n v="0.1"/>
    <n v="3"/>
    <n v="0"/>
  </r>
  <r>
    <x v="323"/>
    <x v="12"/>
    <s v="CIV"/>
    <x v="3"/>
    <x v="1"/>
    <n v="29"/>
    <n v="21"/>
    <n v="21"/>
    <n v="1879"/>
    <n v="1"/>
    <n v="4.7619047619047616E-2"/>
    <n v="1"/>
    <n v="4.7619047619047616E-2"/>
    <n v="1003"/>
    <n v="82.8"/>
    <n v="830.48399999999992"/>
    <x v="309"/>
    <n v="0"/>
    <n v="0"/>
    <n v="0.05"/>
    <n v="0.02"/>
    <n v="2"/>
    <n v="0"/>
  </r>
  <r>
    <x v="324"/>
    <x v="12"/>
    <s v="FRA"/>
    <x v="3"/>
    <x v="0"/>
    <n v="19"/>
    <n v="21"/>
    <n v="16"/>
    <n v="1404"/>
    <n v="1"/>
    <n v="4.7619047619047616E-2"/>
    <n v="1"/>
    <n v="4.7619047619047616E-2"/>
    <n v="785"/>
    <n v="83.7"/>
    <n v="657.04500000000007"/>
    <x v="310"/>
    <n v="0"/>
    <n v="0"/>
    <n v="0.04"/>
    <n v="0.06"/>
    <n v="1"/>
    <n v="0"/>
  </r>
  <r>
    <x v="325"/>
    <x v="12"/>
    <s v="ENG"/>
    <x v="3"/>
    <x v="0"/>
    <n v="23"/>
    <n v="18"/>
    <n v="14"/>
    <n v="1310"/>
    <n v="0"/>
    <n v="0"/>
    <n v="1"/>
    <n v="5.5555555555555552E-2"/>
    <n v="731"/>
    <n v="88.6"/>
    <n v="647.66599999999994"/>
    <x v="311"/>
    <n v="0"/>
    <n v="0"/>
    <n v="0.03"/>
    <n v="0.04"/>
    <n v="4"/>
    <n v="0"/>
  </r>
  <r>
    <x v="326"/>
    <x v="12"/>
    <s v="BRA"/>
    <x v="2"/>
    <x v="1"/>
    <n v="28"/>
    <n v="17"/>
    <n v="12"/>
    <n v="1110"/>
    <n v="1"/>
    <n v="5.8823529411764705E-2"/>
    <n v="0"/>
    <n v="0"/>
    <n v="306"/>
    <n v="81.400000000000006"/>
    <n v="249.084"/>
    <x v="312"/>
    <n v="0"/>
    <n v="0"/>
    <n v="0.15"/>
    <n v="0.05"/>
    <n v="0"/>
    <n v="0"/>
  </r>
  <r>
    <x v="327"/>
    <x v="12"/>
    <s v="POR"/>
    <x v="2"/>
    <x v="0"/>
    <n v="18"/>
    <n v="32"/>
    <n v="11"/>
    <n v="1369"/>
    <n v="4"/>
    <n v="0.125"/>
    <n v="3"/>
    <n v="9.375E-2"/>
    <n v="305"/>
    <n v="74.400000000000006"/>
    <n v="226.92000000000004"/>
    <x v="313"/>
    <n v="1"/>
    <n v="1"/>
    <n v="0.4"/>
    <n v="0.04"/>
    <n v="2"/>
    <n v="0"/>
  </r>
  <r>
    <x v="328"/>
    <x v="12"/>
    <s v="MEX"/>
    <x v="2"/>
    <x v="1"/>
    <n v="29"/>
    <n v="10"/>
    <n v="10"/>
    <n v="823"/>
    <n v="4"/>
    <n v="0.4"/>
    <n v="0"/>
    <n v="0"/>
    <n v="263"/>
    <n v="78.7"/>
    <n v="206.98099999999999"/>
    <x v="314"/>
    <n v="0"/>
    <n v="0"/>
    <n v="0.26"/>
    <n v="0.08"/>
    <n v="0"/>
    <n v="0"/>
  </r>
  <r>
    <x v="329"/>
    <x v="12"/>
    <s v="BRA"/>
    <x v="3"/>
    <x v="1"/>
    <n v="31"/>
    <n v="13"/>
    <n v="7"/>
    <n v="623"/>
    <n v="0"/>
    <n v="0"/>
    <n v="0"/>
    <n v="0"/>
    <n v="370"/>
    <n v="82.7"/>
    <n v="305.99"/>
    <x v="315"/>
    <n v="0"/>
    <n v="0"/>
    <n v="0.01"/>
    <n v="0.02"/>
    <n v="2"/>
    <n v="0"/>
  </r>
  <r>
    <x v="330"/>
    <x v="12"/>
    <s v="ESP"/>
    <x v="3"/>
    <x v="1"/>
    <n v="26"/>
    <n v="7"/>
    <n v="7"/>
    <n v="495"/>
    <n v="0"/>
    <n v="0"/>
    <n v="0"/>
    <n v="0"/>
    <n v="239"/>
    <n v="78.7"/>
    <n v="188.09300000000002"/>
    <x v="316"/>
    <n v="0"/>
    <n v="0"/>
    <n v="0.01"/>
    <n v="0.03"/>
    <n v="0"/>
    <n v="0"/>
  </r>
  <r>
    <x v="331"/>
    <x v="12"/>
    <s v="NED"/>
    <x v="3"/>
    <x v="0"/>
    <n v="18"/>
    <n v="12"/>
    <n v="5"/>
    <n v="577"/>
    <n v="0"/>
    <n v="0"/>
    <n v="0"/>
    <n v="0"/>
    <n v="350"/>
    <n v="74.3"/>
    <n v="260.05"/>
    <x v="317"/>
    <n v="0"/>
    <n v="0"/>
    <n v="0.01"/>
    <n v="0.03"/>
    <n v="1"/>
    <n v="0"/>
  </r>
  <r>
    <x v="332"/>
    <x v="12"/>
    <s v="POR"/>
    <x v="0"/>
    <x v="0"/>
    <n v="20"/>
    <n v="19"/>
    <n v="5"/>
    <n v="520"/>
    <n v="0"/>
    <n v="0"/>
    <n v="1"/>
    <n v="5.2631578947368418E-2"/>
    <n v="329"/>
    <n v="87.8"/>
    <n v="288.86200000000002"/>
    <x v="318"/>
    <n v="0"/>
    <n v="0"/>
    <n v="0.1"/>
    <n v="0.12"/>
    <n v="0"/>
    <n v="0"/>
  </r>
  <r>
    <x v="333"/>
    <x v="12"/>
    <s v="ENG"/>
    <x v="2"/>
    <x v="0"/>
    <n v="20"/>
    <n v="11"/>
    <n v="4"/>
    <n v="414"/>
    <n v="1"/>
    <n v="9.0909090909090912E-2"/>
    <n v="0"/>
    <n v="0"/>
    <n v="235"/>
    <n v="80.900000000000006"/>
    <n v="190.11500000000001"/>
    <x v="126"/>
    <n v="0"/>
    <n v="0"/>
    <n v="0.21"/>
    <n v="0.13"/>
    <n v="1"/>
    <n v="0"/>
  </r>
  <r>
    <x v="334"/>
    <x v="12"/>
    <s v="USA"/>
    <x v="0"/>
    <x v="0"/>
    <n v="19"/>
    <n v="6"/>
    <n v="2"/>
    <n v="187"/>
    <n v="0"/>
    <n v="0"/>
    <n v="1"/>
    <n v="0.16666666666666666"/>
    <n v="64"/>
    <n v="70.3"/>
    <n v="44.991999999999997"/>
    <x v="176"/>
    <n v="0"/>
    <n v="0"/>
    <n v="0.27"/>
    <n v="7.0000000000000007E-2"/>
    <n v="1"/>
    <n v="0"/>
  </r>
  <r>
    <x v="335"/>
    <x v="12"/>
    <s v="POR"/>
    <x v="3"/>
    <x v="0"/>
    <n v="21"/>
    <n v="2"/>
    <n v="1"/>
    <n v="173"/>
    <n v="0"/>
    <n v="0"/>
    <n v="0"/>
    <n v="0"/>
    <n v="98"/>
    <n v="83.7"/>
    <n v="82.02600000000001"/>
    <x v="319"/>
    <n v="0"/>
    <n v="0"/>
    <n v="0"/>
    <n v="0"/>
    <n v="0"/>
    <n v="0"/>
  </r>
  <r>
    <x v="336"/>
    <x v="12"/>
    <s v="ENG"/>
    <x v="1"/>
    <x v="2"/>
    <n v="33"/>
    <n v="2"/>
    <n v="1"/>
    <n v="91"/>
    <n v="0"/>
    <n v="0"/>
    <n v="0"/>
    <n v="0"/>
    <n v="24"/>
    <n v="79.2"/>
    <n v="19.008000000000003"/>
    <x v="320"/>
    <n v="0"/>
    <n v="0"/>
    <n v="0"/>
    <n v="0"/>
    <n v="0"/>
    <n v="0"/>
  </r>
  <r>
    <x v="337"/>
    <x v="12"/>
    <s v="ITA"/>
    <x v="2"/>
    <x v="0"/>
    <n v="22"/>
    <n v="2"/>
    <n v="0"/>
    <n v="25"/>
    <n v="0"/>
    <n v="0"/>
    <n v="0"/>
    <n v="0"/>
    <n v="5"/>
    <n v="80"/>
    <n v="4"/>
    <x v="78"/>
    <n v="0"/>
    <n v="0"/>
    <n v="0.61"/>
    <n v="0"/>
    <n v="0"/>
    <n v="0"/>
  </r>
  <r>
    <x v="338"/>
    <x v="12"/>
    <s v="DEN"/>
    <x v="3"/>
    <x v="0"/>
    <n v="22"/>
    <n v="1"/>
    <n v="0"/>
    <n v="22"/>
    <n v="0"/>
    <n v="0"/>
    <n v="0"/>
    <n v="0"/>
    <n v="15"/>
    <n v="93.3"/>
    <n v="13.994999999999999"/>
    <x v="321"/>
    <n v="0"/>
    <n v="0"/>
    <n v="0"/>
    <n v="0"/>
    <n v="0"/>
    <n v="0"/>
  </r>
  <r>
    <x v="339"/>
    <x v="12"/>
    <s v="CAN"/>
    <x v="2"/>
    <x v="0"/>
    <n v="18"/>
    <n v="1"/>
    <n v="0"/>
    <n v="9"/>
    <n v="0"/>
    <n v="0"/>
    <n v="0"/>
    <n v="0"/>
    <n v="3"/>
    <n v="100"/>
    <n v="3"/>
    <x v="77"/>
    <n v="0"/>
    <n v="0"/>
    <n v="0"/>
    <n v="0.9"/>
    <n v="0"/>
    <n v="0"/>
  </r>
  <r>
    <x v="340"/>
    <x v="13"/>
    <s v="ESP"/>
    <x v="1"/>
    <x v="2"/>
    <n v="33"/>
    <n v="37"/>
    <n v="37"/>
    <n v="3330"/>
    <n v="0"/>
    <n v="0"/>
    <n v="0"/>
    <n v="0"/>
    <n v="1080"/>
    <n v="55.4"/>
    <n v="598.31999999999994"/>
    <x v="322"/>
    <n v="0"/>
    <n v="0"/>
    <n v="0"/>
    <n v="0"/>
    <n v="2"/>
    <n v="0"/>
  </r>
  <r>
    <x v="341"/>
    <x v="13"/>
    <s v="SEN"/>
    <x v="3"/>
    <x v="1"/>
    <n v="30"/>
    <n v="36"/>
    <n v="35"/>
    <n v="3121"/>
    <n v="1"/>
    <n v="2.7777777777777776E-2"/>
    <n v="0"/>
    <n v="0"/>
    <n v="1216"/>
    <n v="78.8"/>
    <n v="958.20799999999986"/>
    <x v="323"/>
    <n v="0"/>
    <n v="0"/>
    <n v="0.02"/>
    <n v="0.01"/>
    <n v="4"/>
    <n v="0"/>
  </r>
  <r>
    <x v="342"/>
    <x v="13"/>
    <s v="CIV"/>
    <x v="2"/>
    <x v="1"/>
    <n v="27"/>
    <n v="30"/>
    <n v="29"/>
    <n v="2612"/>
    <n v="11"/>
    <n v="0.36666666666666664"/>
    <n v="2"/>
    <n v="6.6666666666666666E-2"/>
    <n v="779"/>
    <n v="75.900000000000006"/>
    <n v="591.26099999999997"/>
    <x v="324"/>
    <n v="2"/>
    <n v="2"/>
    <n v="0.26"/>
    <n v="0.11"/>
    <n v="6"/>
    <n v="0"/>
  </r>
  <r>
    <x v="343"/>
    <x v="13"/>
    <s v="ENG"/>
    <x v="0"/>
    <x v="0"/>
    <n v="22"/>
    <n v="34"/>
    <n v="29"/>
    <n v="2559"/>
    <n v="4"/>
    <n v="0.11764705882352941"/>
    <n v="6"/>
    <n v="0.17647058823529413"/>
    <n v="1158"/>
    <n v="79.3"/>
    <n v="918.29399999999987"/>
    <x v="325"/>
    <n v="0"/>
    <n v="0"/>
    <n v="0.08"/>
    <n v="0.1"/>
    <n v="3"/>
    <n v="0"/>
  </r>
  <r>
    <x v="344"/>
    <x v="13"/>
    <s v="SRB"/>
    <x v="0"/>
    <x v="1"/>
    <n v="29"/>
    <n v="31"/>
    <n v="27"/>
    <n v="2359"/>
    <n v="1"/>
    <n v="3.2258064516129031E-2"/>
    <n v="1"/>
    <n v="3.2258064516129031E-2"/>
    <n v="1269"/>
    <n v="81.099999999999994"/>
    <n v="1029.1589999999999"/>
    <x v="326"/>
    <n v="1"/>
    <n v="2"/>
    <n v="0.09"/>
    <n v="0.05"/>
    <n v="8"/>
    <n v="1"/>
  </r>
  <r>
    <x v="345"/>
    <x v="13"/>
    <s v="ENG"/>
    <x v="0"/>
    <x v="1"/>
    <n v="29"/>
    <n v="34"/>
    <n v="25"/>
    <n v="2258"/>
    <n v="1"/>
    <n v="2.9411764705882353E-2"/>
    <n v="5"/>
    <n v="0.14705882352941177"/>
    <n v="864"/>
    <n v="67.900000000000006"/>
    <n v="586.65600000000006"/>
    <x v="327"/>
    <n v="0"/>
    <n v="0"/>
    <n v="0.09"/>
    <n v="0.15"/>
    <n v="0"/>
    <n v="0"/>
  </r>
  <r>
    <x v="346"/>
    <x v="13"/>
    <s v="ENG"/>
    <x v="3"/>
    <x v="1"/>
    <n v="30"/>
    <n v="26"/>
    <n v="25"/>
    <n v="2256"/>
    <n v="0"/>
    <n v="0"/>
    <n v="1"/>
    <n v="3.8461538461538464E-2"/>
    <n v="1079"/>
    <n v="72.7"/>
    <n v="784.43299999999999"/>
    <x v="328"/>
    <n v="0"/>
    <n v="0"/>
    <n v="0"/>
    <n v="0.02"/>
    <n v="5"/>
    <n v="0"/>
  </r>
  <r>
    <x v="347"/>
    <x v="13"/>
    <s v="GHA"/>
    <x v="2"/>
    <x v="1"/>
    <n v="28"/>
    <n v="33"/>
    <n v="23"/>
    <n v="2096"/>
    <n v="1"/>
    <n v="3.0303030303030304E-2"/>
    <n v="3"/>
    <n v="9.0909090909090912E-2"/>
    <n v="654"/>
    <n v="78.599999999999994"/>
    <n v="514.04399999999998"/>
    <x v="329"/>
    <n v="0"/>
    <n v="0"/>
    <n v="0.1"/>
    <n v="0.03"/>
    <n v="4"/>
    <n v="0"/>
  </r>
  <r>
    <x v="348"/>
    <x v="13"/>
    <s v="BEL"/>
    <x v="2"/>
    <x v="1"/>
    <n v="29"/>
    <n v="30"/>
    <n v="21"/>
    <n v="1816"/>
    <n v="10"/>
    <n v="0.33333333333333331"/>
    <n v="1"/>
    <n v="3.3333333333333333E-2"/>
    <n v="574"/>
    <n v="63.8"/>
    <n v="366.21199999999999"/>
    <x v="330"/>
    <n v="0"/>
    <n v="0"/>
    <n v="0.4"/>
    <n v="0.05"/>
    <n v="3"/>
    <n v="1"/>
  </r>
  <r>
    <x v="349"/>
    <x v="13"/>
    <s v="ENG"/>
    <x v="3"/>
    <x v="2"/>
    <n v="34"/>
    <n v="20"/>
    <n v="20"/>
    <n v="1800"/>
    <n v="1"/>
    <n v="0.05"/>
    <n v="1"/>
    <n v="0.05"/>
    <n v="697"/>
    <n v="84.6"/>
    <n v="589.66200000000003"/>
    <x v="331"/>
    <n v="0"/>
    <n v="0"/>
    <n v="0.04"/>
    <n v="0.04"/>
    <n v="3"/>
    <n v="0"/>
  </r>
  <r>
    <x v="350"/>
    <x v="13"/>
    <s v="NED"/>
    <x v="3"/>
    <x v="1"/>
    <n v="29"/>
    <n v="22"/>
    <n v="20"/>
    <n v="1777"/>
    <n v="0"/>
    <n v="0"/>
    <n v="1"/>
    <n v="4.5454545454545456E-2"/>
    <n v="1127"/>
    <n v="78.900000000000006"/>
    <n v="889.20300000000009"/>
    <x v="332"/>
    <n v="0"/>
    <n v="0"/>
    <n v="0.06"/>
    <n v="0.04"/>
    <n v="2"/>
    <n v="0"/>
  </r>
  <r>
    <x v="351"/>
    <x v="13"/>
    <s v="NED"/>
    <x v="0"/>
    <x v="0"/>
    <n v="23"/>
    <n v="33"/>
    <n v="19"/>
    <n v="1820"/>
    <n v="2"/>
    <n v="6.0606060606060608E-2"/>
    <n v="0"/>
    <n v="0"/>
    <n v="628"/>
    <n v="84.9"/>
    <n v="533.17200000000003"/>
    <x v="333"/>
    <n v="0"/>
    <n v="0"/>
    <n v="0.03"/>
    <n v="0.05"/>
    <n v="4"/>
    <n v="0"/>
  </r>
  <r>
    <x v="352"/>
    <x v="13"/>
    <s v="ENG"/>
    <x v="3"/>
    <x v="0"/>
    <n v="20"/>
    <n v="19"/>
    <n v="19"/>
    <n v="1710"/>
    <n v="1"/>
    <n v="5.2631578947368418E-2"/>
    <n v="1"/>
    <n v="5.2631578947368418E-2"/>
    <n v="779"/>
    <n v="70.2"/>
    <n v="546.85800000000006"/>
    <x v="334"/>
    <n v="0"/>
    <n v="0"/>
    <n v="0.02"/>
    <n v="0.02"/>
    <n v="1"/>
    <n v="0"/>
  </r>
  <r>
    <x v="353"/>
    <x v="13"/>
    <s v="SCO"/>
    <x v="0"/>
    <x v="2"/>
    <n v="32"/>
    <n v="18"/>
    <n v="17"/>
    <n v="1466"/>
    <n v="0"/>
    <n v="0"/>
    <n v="2"/>
    <n v="0.1111111111111111"/>
    <n v="769"/>
    <n v="81.5"/>
    <n v="626.73500000000001"/>
    <x v="335"/>
    <n v="0"/>
    <n v="0"/>
    <n v="0.01"/>
    <n v="0.05"/>
    <n v="3"/>
    <n v="0"/>
  </r>
  <r>
    <x v="354"/>
    <x v="13"/>
    <s v="GHA"/>
    <x v="0"/>
    <x v="1"/>
    <n v="27"/>
    <n v="27"/>
    <n v="15"/>
    <n v="1428"/>
    <n v="2"/>
    <n v="7.407407407407407E-2"/>
    <n v="3"/>
    <n v="0.1111111111111111"/>
    <n v="429"/>
    <n v="70.900000000000006"/>
    <n v="304.16100000000006"/>
    <x v="336"/>
    <n v="0"/>
    <n v="0"/>
    <n v="0.1"/>
    <n v="0.11"/>
    <n v="3"/>
    <n v="0"/>
  </r>
  <r>
    <x v="355"/>
    <x v="13"/>
    <s v="ENG"/>
    <x v="3"/>
    <x v="2"/>
    <n v="33"/>
    <n v="15"/>
    <n v="15"/>
    <n v="1350"/>
    <n v="1"/>
    <n v="6.6666666666666666E-2"/>
    <n v="0"/>
    <n v="0"/>
    <n v="604"/>
    <n v="84.1"/>
    <n v="507.964"/>
    <x v="337"/>
    <n v="0"/>
    <n v="0"/>
    <n v="0.02"/>
    <n v="0"/>
    <n v="1"/>
    <n v="0"/>
  </r>
  <r>
    <x v="356"/>
    <x v="13"/>
    <s v="ENG"/>
    <x v="3"/>
    <x v="1"/>
    <n v="29"/>
    <n v="13"/>
    <n v="13"/>
    <n v="1145"/>
    <n v="0"/>
    <n v="0"/>
    <n v="1"/>
    <n v="7.6923076923076927E-2"/>
    <n v="569"/>
    <n v="76.8"/>
    <n v="436.99200000000002"/>
    <x v="338"/>
    <n v="0"/>
    <n v="0"/>
    <n v="0.01"/>
    <n v="0.03"/>
    <n v="2"/>
    <n v="0"/>
  </r>
  <r>
    <x v="357"/>
    <x v="13"/>
    <s v="IRL"/>
    <x v="0"/>
    <x v="1"/>
    <n v="29"/>
    <n v="16"/>
    <n v="10"/>
    <n v="821"/>
    <n v="0"/>
    <n v="0"/>
    <n v="0"/>
    <n v="0"/>
    <n v="329"/>
    <n v="77.2"/>
    <n v="253.988"/>
    <x v="339"/>
    <n v="0"/>
    <n v="0"/>
    <n v="0"/>
    <n v="0.03"/>
    <n v="1"/>
    <n v="0"/>
  </r>
  <r>
    <x v="358"/>
    <x v="13"/>
    <s v="BEL"/>
    <x v="2"/>
    <x v="1"/>
    <n v="26"/>
    <n v="18"/>
    <n v="7"/>
    <n v="728"/>
    <n v="2"/>
    <n v="0.1111111111111111"/>
    <n v="1"/>
    <n v="5.5555555555555552E-2"/>
    <n v="168"/>
    <n v="70.2"/>
    <n v="117.93600000000001"/>
    <x v="340"/>
    <n v="0"/>
    <n v="0"/>
    <n v="0.17"/>
    <n v="0.18"/>
    <n v="0"/>
    <n v="0"/>
  </r>
  <r>
    <x v="359"/>
    <x v="13"/>
    <s v="ENG"/>
    <x v="3"/>
    <x v="1"/>
    <n v="31"/>
    <n v="8"/>
    <n v="6"/>
    <n v="553"/>
    <n v="0"/>
    <n v="0"/>
    <n v="0"/>
    <n v="0"/>
    <n v="164"/>
    <n v="78.7"/>
    <n v="129.06800000000001"/>
    <x v="341"/>
    <n v="0"/>
    <n v="0"/>
    <n v="0.03"/>
    <n v="0.01"/>
    <n v="1"/>
    <n v="0"/>
  </r>
  <r>
    <x v="360"/>
    <x v="13"/>
    <s v="FRA"/>
    <x v="3"/>
    <x v="1"/>
    <n v="30"/>
    <n v="4"/>
    <n v="3"/>
    <n v="276"/>
    <n v="0"/>
    <n v="0"/>
    <n v="0"/>
    <n v="0"/>
    <n v="82"/>
    <n v="87.8"/>
    <n v="71.995999999999995"/>
    <x v="342"/>
    <n v="0"/>
    <n v="0"/>
    <n v="0.01"/>
    <n v="0"/>
    <n v="0"/>
    <n v="0"/>
  </r>
  <r>
    <x v="361"/>
    <x v="13"/>
    <s v="FRA"/>
    <x v="2"/>
    <x v="0"/>
    <n v="23"/>
    <n v="7"/>
    <n v="2"/>
    <n v="221"/>
    <n v="1"/>
    <n v="0.14285714285714285"/>
    <n v="0"/>
    <n v="0"/>
    <n v="51"/>
    <n v="60.8"/>
    <n v="31.007999999999999"/>
    <x v="343"/>
    <n v="0"/>
    <n v="0"/>
    <n v="0.08"/>
    <n v="0.01"/>
    <n v="0"/>
    <n v="0"/>
  </r>
  <r>
    <x v="362"/>
    <x v="13"/>
    <s v="ENG"/>
    <x v="1"/>
    <x v="1"/>
    <n v="27"/>
    <n v="1"/>
    <n v="1"/>
    <n v="90"/>
    <n v="0"/>
    <n v="0"/>
    <n v="0"/>
    <n v="0"/>
    <n v="21"/>
    <n v="28.6"/>
    <n v="6.0060000000000002"/>
    <x v="344"/>
    <n v="0"/>
    <n v="0"/>
    <n v="0"/>
    <n v="0"/>
    <n v="0"/>
    <n v="0"/>
  </r>
  <r>
    <x v="363"/>
    <x v="13"/>
    <s v="ENG"/>
    <x v="3"/>
    <x v="1"/>
    <n v="30"/>
    <n v="1"/>
    <n v="0"/>
    <n v="2"/>
    <n v="0"/>
    <n v="0"/>
    <n v="0"/>
    <n v="0"/>
    <n v="2"/>
    <n v="100"/>
    <n v="2"/>
    <x v="77"/>
    <n v="0"/>
    <n v="0"/>
    <n v="0"/>
    <n v="0"/>
    <n v="0"/>
    <n v="0"/>
  </r>
  <r>
    <x v="364"/>
    <x v="14"/>
    <s v="ENG"/>
    <x v="0"/>
    <x v="1"/>
    <n v="25"/>
    <n v="38"/>
    <n v="38"/>
    <n v="3420"/>
    <n v="8"/>
    <n v="0.21052631578947367"/>
    <n v="7"/>
    <n v="0.18421052631578946"/>
    <n v="2619"/>
    <n v="80.8"/>
    <n v="2116.152"/>
    <x v="345"/>
    <n v="3"/>
    <n v="4"/>
    <n v="0.14000000000000001"/>
    <n v="0.11"/>
    <n v="5"/>
    <n v="0"/>
  </r>
  <r>
    <x v="365"/>
    <x v="14"/>
    <s v="POL"/>
    <x v="3"/>
    <x v="1"/>
    <n v="24"/>
    <n v="36"/>
    <n v="36"/>
    <n v="3100"/>
    <n v="1"/>
    <n v="2.7777777777777776E-2"/>
    <n v="1"/>
    <n v="2.7777777777777776E-2"/>
    <n v="2005"/>
    <n v="84.6"/>
    <n v="1696.23"/>
    <x v="346"/>
    <n v="0"/>
    <n v="0"/>
    <n v="0.03"/>
    <n v="0.01"/>
    <n v="5"/>
    <n v="1"/>
  </r>
  <r>
    <x v="366"/>
    <x v="14"/>
    <s v="SCO"/>
    <x v="0"/>
    <x v="1"/>
    <n v="28"/>
    <n v="33"/>
    <n v="32"/>
    <n v="2764"/>
    <n v="4"/>
    <n v="0.12121212121212122"/>
    <n v="5"/>
    <n v="0.15151515151515152"/>
    <n v="1258"/>
    <n v="79.7"/>
    <n v="1002.6260000000001"/>
    <x v="347"/>
    <n v="0"/>
    <n v="0"/>
    <n v="0.1"/>
    <n v="0.09"/>
    <n v="3"/>
    <n v="0"/>
  </r>
  <r>
    <x v="367"/>
    <x v="14"/>
    <s v="ENG"/>
    <x v="1"/>
    <x v="1"/>
    <n v="30"/>
    <n v="30"/>
    <n v="30"/>
    <n v="2700"/>
    <n v="0"/>
    <n v="0"/>
    <n v="0"/>
    <n v="0"/>
    <n v="1069"/>
    <n v="64.3"/>
    <n v="687.36699999999996"/>
    <x v="348"/>
    <n v="0"/>
    <n v="0"/>
    <n v="0"/>
    <n v="0"/>
    <n v="2"/>
    <n v="0"/>
  </r>
  <r>
    <x v="368"/>
    <x v="14"/>
    <s v="SCO"/>
    <x v="2"/>
    <x v="1"/>
    <n v="24"/>
    <n v="36"/>
    <n v="30"/>
    <n v="2667"/>
    <n v="9"/>
    <n v="0.25"/>
    <n v="5"/>
    <n v="0.1388888888888889"/>
    <n v="633"/>
    <n v="70"/>
    <n v="443.09999999999997"/>
    <x v="349"/>
    <n v="0"/>
    <n v="0"/>
    <n v="0.3"/>
    <n v="0.19"/>
    <n v="1"/>
    <n v="0"/>
  </r>
  <r>
    <x v="369"/>
    <x v="14"/>
    <s v="ENG"/>
    <x v="3"/>
    <x v="0"/>
    <n v="23"/>
    <n v="30"/>
    <n v="30"/>
    <n v="2645"/>
    <n v="0"/>
    <n v="0"/>
    <n v="2"/>
    <n v="6.6666666666666666E-2"/>
    <n v="1613"/>
    <n v="80.3"/>
    <n v="1295.2389999999998"/>
    <x v="350"/>
    <n v="0"/>
    <n v="0"/>
    <n v="0.03"/>
    <n v="0.05"/>
    <n v="4"/>
    <n v="0"/>
  </r>
  <r>
    <x v="370"/>
    <x v="14"/>
    <s v="ENG"/>
    <x v="3"/>
    <x v="1"/>
    <n v="30"/>
    <n v="29"/>
    <n v="29"/>
    <n v="2598"/>
    <n v="0"/>
    <n v="0"/>
    <n v="1"/>
    <n v="3.4482758620689655E-2"/>
    <n v="1537"/>
    <n v="76.8"/>
    <n v="1180.4159999999999"/>
    <x v="351"/>
    <n v="0"/>
    <n v="0"/>
    <n v="0.02"/>
    <n v="0.04"/>
    <n v="5"/>
    <n v="0"/>
  </r>
  <r>
    <x v="371"/>
    <x v="14"/>
    <s v="DEN"/>
    <x v="3"/>
    <x v="1"/>
    <n v="27"/>
    <n v="30"/>
    <n v="29"/>
    <n v="2574"/>
    <n v="3"/>
    <n v="0.1"/>
    <n v="0"/>
    <n v="0"/>
    <n v="1712"/>
    <n v="84.3"/>
    <n v="1443.2159999999999"/>
    <x v="352"/>
    <n v="0"/>
    <n v="0"/>
    <n v="7.0000000000000007E-2"/>
    <n v="0.02"/>
    <n v="3"/>
    <n v="1"/>
  </r>
  <r>
    <x v="372"/>
    <x v="14"/>
    <s v="ENG"/>
    <x v="2"/>
    <x v="1"/>
    <n v="28"/>
    <n v="29"/>
    <n v="26"/>
    <n v="2173"/>
    <n v="12"/>
    <n v="0.41379310344827586"/>
    <n v="4"/>
    <n v="0.13793103448275862"/>
    <n v="519"/>
    <n v="66.3"/>
    <n v="344.09699999999998"/>
    <x v="353"/>
    <n v="2"/>
    <n v="2"/>
    <n v="0.34"/>
    <n v="0.11"/>
    <n v="1"/>
    <n v="0"/>
  </r>
  <r>
    <x v="373"/>
    <x v="14"/>
    <s v="ESP"/>
    <x v="0"/>
    <x v="1"/>
    <n v="28"/>
    <n v="21"/>
    <n v="20"/>
    <n v="1763"/>
    <n v="1"/>
    <n v="4.7619047619047616E-2"/>
    <n v="1"/>
    <n v="4.7619047619047616E-2"/>
    <n v="1258"/>
    <n v="82.8"/>
    <n v="1041.624"/>
    <x v="354"/>
    <n v="0"/>
    <n v="0"/>
    <n v="0.02"/>
    <n v="0.05"/>
    <n v="6"/>
    <n v="0"/>
  </r>
  <r>
    <x v="261"/>
    <x v="14"/>
    <s v="ENG"/>
    <x v="0"/>
    <x v="1"/>
    <n v="31"/>
    <n v="21"/>
    <n v="20"/>
    <n v="1618"/>
    <n v="3"/>
    <n v="0.14285714285714285"/>
    <n v="3"/>
    <n v="0.14285714285714285"/>
    <n v="424"/>
    <n v="72.400000000000006"/>
    <n v="306.97600000000006"/>
    <x v="355"/>
    <n v="0"/>
    <n v="0"/>
    <n v="0.17"/>
    <n v="7.0000000000000007E-2"/>
    <n v="0"/>
    <n v="0"/>
  </r>
  <r>
    <x v="374"/>
    <x v="14"/>
    <s v="ENG"/>
    <x v="0"/>
    <x v="1"/>
    <n v="26"/>
    <n v="29"/>
    <n v="17"/>
    <n v="1738"/>
    <n v="2"/>
    <n v="6.8965517241379309E-2"/>
    <n v="3"/>
    <n v="0.10344827586206896"/>
    <n v="743"/>
    <n v="75.900000000000006"/>
    <n v="563.93700000000001"/>
    <x v="356"/>
    <n v="0"/>
    <n v="0"/>
    <n v="0.17"/>
    <n v="0.17"/>
    <n v="1"/>
    <n v="0"/>
  </r>
  <r>
    <x v="375"/>
    <x v="14"/>
    <s v="ENG"/>
    <x v="3"/>
    <x v="1"/>
    <n v="26"/>
    <n v="18"/>
    <n v="17"/>
    <n v="1537"/>
    <n v="0"/>
    <n v="0"/>
    <n v="0"/>
    <n v="0"/>
    <n v="1016"/>
    <n v="83.2"/>
    <n v="845.31200000000013"/>
    <x v="357"/>
    <n v="0"/>
    <n v="0"/>
    <n v="0.04"/>
    <n v="0.03"/>
    <n v="2"/>
    <n v="0"/>
  </r>
  <r>
    <x v="376"/>
    <x v="14"/>
    <s v="MLI"/>
    <x v="0"/>
    <x v="0"/>
    <n v="22"/>
    <n v="27"/>
    <n v="15"/>
    <n v="1240"/>
    <n v="1"/>
    <n v="3.7037037037037035E-2"/>
    <n v="0"/>
    <n v="0"/>
    <n v="400"/>
    <n v="73.8"/>
    <n v="295.2"/>
    <x v="358"/>
    <n v="0"/>
    <n v="0"/>
    <n v="7.0000000000000007E-2"/>
    <n v="0.04"/>
    <n v="5"/>
    <n v="0"/>
  </r>
  <r>
    <x v="377"/>
    <x v="14"/>
    <s v="FRA"/>
    <x v="0"/>
    <x v="0"/>
    <n v="21"/>
    <n v="22"/>
    <n v="10"/>
    <n v="1020"/>
    <n v="0"/>
    <n v="0"/>
    <n v="0"/>
    <n v="0"/>
    <n v="587"/>
    <n v="85.2"/>
    <n v="500.12399999999997"/>
    <x v="359"/>
    <n v="0"/>
    <n v="0"/>
    <n v="0.05"/>
    <n v="0.05"/>
    <n v="3"/>
    <n v="0"/>
  </r>
  <r>
    <x v="103"/>
    <x v="14"/>
    <s v="JPN"/>
    <x v="0"/>
    <x v="1"/>
    <n v="25"/>
    <n v="10"/>
    <n v="9"/>
    <n v="711"/>
    <n v="2"/>
    <n v="0.2"/>
    <n v="0"/>
    <n v="0"/>
    <n v="257"/>
    <n v="72.400000000000006"/>
    <n v="186.06800000000001"/>
    <x v="360"/>
    <n v="0"/>
    <n v="0"/>
    <n v="0.15"/>
    <n v="7.0000000000000007E-2"/>
    <n v="1"/>
    <n v="0"/>
  </r>
  <r>
    <x v="378"/>
    <x v="14"/>
    <s v="GHA"/>
    <x v="3"/>
    <x v="0"/>
    <n v="21"/>
    <n v="12"/>
    <n v="8"/>
    <n v="844"/>
    <n v="0"/>
    <n v="0"/>
    <n v="0"/>
    <n v="0"/>
    <n v="376"/>
    <n v="82.4"/>
    <n v="309.82400000000001"/>
    <x v="361"/>
    <n v="0"/>
    <n v="0"/>
    <n v="0.04"/>
    <n v="0"/>
    <n v="1"/>
    <n v="0"/>
  </r>
  <r>
    <x v="379"/>
    <x v="14"/>
    <s v="ENG"/>
    <x v="1"/>
    <x v="2"/>
    <n v="32"/>
    <n v="8"/>
    <n v="8"/>
    <n v="720"/>
    <n v="0"/>
    <n v="0"/>
    <n v="0"/>
    <n v="0"/>
    <n v="274"/>
    <n v="56.2"/>
    <n v="153.98800000000003"/>
    <x v="362"/>
    <n v="0"/>
    <n v="0"/>
    <n v="0"/>
    <n v="0"/>
    <n v="0"/>
    <n v="0"/>
  </r>
  <r>
    <x v="380"/>
    <x v="14"/>
    <s v="ENG"/>
    <x v="2"/>
    <x v="0"/>
    <n v="21"/>
    <n v="18"/>
    <n v="7"/>
    <n v="745"/>
    <n v="1"/>
    <n v="5.5555555555555552E-2"/>
    <n v="1"/>
    <n v="5.5555555555555552E-2"/>
    <n v="146"/>
    <n v="73.3"/>
    <n v="107.018"/>
    <x v="363"/>
    <n v="0"/>
    <n v="0"/>
    <n v="0.22"/>
    <n v="0.09"/>
    <n v="2"/>
    <n v="0"/>
  </r>
  <r>
    <x v="381"/>
    <x v="14"/>
    <s v="IRL"/>
    <x v="0"/>
    <x v="0"/>
    <n v="20"/>
    <n v="3"/>
    <n v="2"/>
    <n v="172"/>
    <n v="0"/>
    <n v="0"/>
    <n v="0"/>
    <n v="0"/>
    <n v="78"/>
    <n v="82.1"/>
    <n v="64.037999999999997"/>
    <x v="364"/>
    <n v="0"/>
    <n v="0"/>
    <n v="0.04"/>
    <n v="0"/>
    <n v="0"/>
    <n v="0"/>
  </r>
  <r>
    <x v="382"/>
    <x v="14"/>
    <s v="IRL"/>
    <x v="2"/>
    <x v="2"/>
    <n v="33"/>
    <n v="11"/>
    <n v="1"/>
    <n v="210"/>
    <n v="0"/>
    <n v="0"/>
    <n v="0"/>
    <n v="0"/>
    <n v="59"/>
    <n v="64.400000000000006"/>
    <n v="37.996000000000002"/>
    <x v="365"/>
    <n v="0"/>
    <n v="0"/>
    <n v="0.02"/>
    <n v="0"/>
    <n v="0"/>
    <n v="0"/>
  </r>
  <r>
    <x v="383"/>
    <x v="14"/>
    <s v="FRA"/>
    <x v="3"/>
    <x v="0"/>
    <n v="21"/>
    <n v="3"/>
    <n v="1"/>
    <n v="103"/>
    <n v="0"/>
    <n v="0"/>
    <n v="0"/>
    <n v="0"/>
    <n v="64"/>
    <n v="82.8"/>
    <n v="52.991999999999997"/>
    <x v="366"/>
    <n v="0"/>
    <n v="0"/>
    <n v="0.27"/>
    <n v="0"/>
    <n v="0"/>
    <n v="0"/>
  </r>
  <r>
    <x v="384"/>
    <x v="14"/>
    <s v="ENG"/>
    <x v="3"/>
    <x v="0"/>
    <n v="19"/>
    <n v="1"/>
    <n v="1"/>
    <n v="90"/>
    <n v="0"/>
    <n v="0"/>
    <n v="0"/>
    <n v="0"/>
    <n v="26"/>
    <n v="69.2"/>
    <n v="17.992000000000001"/>
    <x v="367"/>
    <n v="0"/>
    <n v="0"/>
    <n v="0"/>
    <n v="0"/>
    <n v="1"/>
    <n v="0"/>
  </r>
  <r>
    <x v="385"/>
    <x v="14"/>
    <s v="ENG"/>
    <x v="3"/>
    <x v="0"/>
    <n v="20"/>
    <n v="1"/>
    <n v="1"/>
    <n v="66"/>
    <n v="0"/>
    <n v="0"/>
    <n v="0"/>
    <n v="0"/>
    <n v="22"/>
    <n v="90.9"/>
    <n v="19.998000000000001"/>
    <x v="368"/>
    <n v="0"/>
    <n v="0"/>
    <n v="0"/>
    <n v="0.22"/>
    <n v="0"/>
    <n v="0"/>
  </r>
  <r>
    <x v="386"/>
    <x v="14"/>
    <s v="SUI"/>
    <x v="0"/>
    <x v="0"/>
    <n v="18"/>
    <n v="2"/>
    <n v="1"/>
    <n v="3"/>
    <n v="0"/>
    <n v="0"/>
    <n v="0"/>
    <n v="0"/>
    <n v="3"/>
    <n v="66.7"/>
    <n v="2.0010000000000003"/>
    <x v="369"/>
    <n v="0"/>
    <n v="0"/>
    <n v="0"/>
    <n v="0"/>
    <n v="0"/>
    <n v="1"/>
  </r>
  <r>
    <x v="387"/>
    <x v="14"/>
    <s v="ENG"/>
    <x v="2"/>
    <x v="0"/>
    <n v="21"/>
    <n v="13"/>
    <n v="0"/>
    <n v="111"/>
    <n v="0"/>
    <n v="0"/>
    <n v="0"/>
    <n v="0"/>
    <n v="33"/>
    <n v="66.7"/>
    <n v="22.011000000000003"/>
    <x v="370"/>
    <n v="0"/>
    <n v="0"/>
    <n v="0.08"/>
    <n v="0.02"/>
    <n v="0"/>
    <n v="0"/>
  </r>
  <r>
    <x v="388"/>
    <x v="14"/>
    <s v="IRL"/>
    <x v="2"/>
    <x v="0"/>
    <n v="20"/>
    <n v="4"/>
    <n v="0"/>
    <n v="61"/>
    <n v="0"/>
    <n v="0"/>
    <n v="0"/>
    <n v="0"/>
    <n v="15"/>
    <n v="86.7"/>
    <n v="13.004999999999999"/>
    <x v="371"/>
    <n v="0"/>
    <n v="0"/>
    <n v="0"/>
    <n v="0.16"/>
    <n v="0"/>
    <n v="0"/>
  </r>
  <r>
    <x v="389"/>
    <x v="14"/>
    <s v="AUS"/>
    <x v="0"/>
    <x v="0"/>
    <n v="18"/>
    <n v="3"/>
    <n v="0"/>
    <n v="39"/>
    <n v="0"/>
    <n v="0"/>
    <n v="0"/>
    <n v="0"/>
    <n v="13"/>
    <n v="61.5"/>
    <n v="7.9950000000000001"/>
    <x v="372"/>
    <n v="0"/>
    <n v="0"/>
    <n v="0"/>
    <n v="0"/>
    <n v="1"/>
    <n v="0"/>
  </r>
  <r>
    <x v="390"/>
    <x v="14"/>
    <s v="FRA"/>
    <x v="3"/>
    <x v="0"/>
    <n v="18"/>
    <n v="1"/>
    <n v="0"/>
    <n v="13"/>
    <n v="0"/>
    <n v="0"/>
    <n v="0"/>
    <n v="0"/>
    <n v="2"/>
    <n v="0"/>
    <n v="0"/>
    <x v="76"/>
    <n v="0"/>
    <n v="0"/>
    <n v="0"/>
    <n v="0"/>
    <n v="0"/>
    <n v="0"/>
  </r>
  <r>
    <x v="391"/>
    <x v="15"/>
    <s v="ENG"/>
    <x v="3"/>
    <x v="0"/>
    <n v="22"/>
    <n v="36"/>
    <n v="36"/>
    <n v="3191"/>
    <n v="0"/>
    <n v="0"/>
    <n v="0"/>
    <n v="0"/>
    <n v="1766"/>
    <n v="83.2"/>
    <n v="1469.3120000000001"/>
    <x v="373"/>
    <n v="0"/>
    <n v="0"/>
    <n v="0.02"/>
    <n v="0.02"/>
    <n v="5"/>
    <n v="1"/>
  </r>
  <r>
    <x v="392"/>
    <x v="15"/>
    <s v="MLI"/>
    <x v="0"/>
    <x v="0"/>
    <n v="23"/>
    <n v="36"/>
    <n v="35"/>
    <n v="3111"/>
    <n v="1"/>
    <n v="2.7777777777777776E-2"/>
    <n v="0"/>
    <n v="0"/>
    <n v="1676"/>
    <n v="87.2"/>
    <n v="1461.472"/>
    <x v="374"/>
    <n v="0"/>
    <n v="0"/>
    <n v="0.04"/>
    <n v="0.03"/>
    <n v="8"/>
    <n v="1"/>
  </r>
  <r>
    <x v="393"/>
    <x v="15"/>
    <s v="ENG"/>
    <x v="3"/>
    <x v="1"/>
    <n v="28"/>
    <n v="33"/>
    <n v="33"/>
    <n v="2931"/>
    <n v="5"/>
    <n v="0.15151515151515152"/>
    <n v="0"/>
    <n v="0"/>
    <n v="2151"/>
    <n v="90"/>
    <n v="1935.9"/>
    <x v="375"/>
    <n v="0"/>
    <n v="0"/>
    <n v="0.08"/>
    <n v="0.03"/>
    <n v="5"/>
    <n v="2"/>
  </r>
  <r>
    <x v="394"/>
    <x v="15"/>
    <s v="BEL"/>
    <x v="2"/>
    <x v="1"/>
    <n v="25"/>
    <n v="35"/>
    <n v="30"/>
    <n v="2607"/>
    <n v="5"/>
    <n v="0.14285714285714285"/>
    <n v="5"/>
    <n v="0.14285714285714285"/>
    <n v="1085"/>
    <n v="74.900000000000006"/>
    <n v="812.66500000000008"/>
    <x v="376"/>
    <n v="0"/>
    <n v="0"/>
    <n v="0.18"/>
    <n v="0.15"/>
    <n v="2"/>
    <n v="0"/>
  </r>
  <r>
    <x v="395"/>
    <x v="15"/>
    <s v="ENG"/>
    <x v="3"/>
    <x v="1"/>
    <n v="25"/>
    <n v="29"/>
    <n v="29"/>
    <n v="2594"/>
    <n v="1"/>
    <n v="3.4482758620689655E-2"/>
    <n v="0"/>
    <n v="0"/>
    <n v="1794"/>
    <n v="82.7"/>
    <n v="1483.6380000000001"/>
    <x v="377"/>
    <n v="0"/>
    <n v="0"/>
    <n v="0.04"/>
    <n v="0.01"/>
    <n v="4"/>
    <n v="0"/>
  </r>
  <r>
    <x v="396"/>
    <x v="15"/>
    <s v="FRA"/>
    <x v="2"/>
    <x v="0"/>
    <n v="23"/>
    <n v="33"/>
    <n v="29"/>
    <n v="2512"/>
    <n v="8"/>
    <n v="0.24242424242424243"/>
    <n v="2"/>
    <n v="6.0606060606060608E-2"/>
    <n v="656"/>
    <n v="77.400000000000006"/>
    <n v="507.74400000000003"/>
    <x v="378"/>
    <n v="3"/>
    <n v="4"/>
    <n v="0.46"/>
    <n v="0.13"/>
    <n v="1"/>
    <n v="1"/>
  </r>
  <r>
    <x v="397"/>
    <x v="15"/>
    <s v="GER"/>
    <x v="0"/>
    <x v="1"/>
    <n v="29"/>
    <n v="34"/>
    <n v="27"/>
    <n v="2484"/>
    <n v="3"/>
    <n v="8.8235294117647065E-2"/>
    <n v="8"/>
    <n v="0.23529411764705882"/>
    <n v="1669"/>
    <n v="75.5"/>
    <n v="1260.095"/>
    <x v="379"/>
    <n v="3"/>
    <n v="4"/>
    <n v="0.2"/>
    <n v="0.2"/>
    <n v="3"/>
    <n v="0"/>
  </r>
  <r>
    <x v="398"/>
    <x v="15"/>
    <s v="ESP"/>
    <x v="1"/>
    <x v="0"/>
    <n v="22"/>
    <n v="27"/>
    <n v="27"/>
    <n v="2430"/>
    <n v="0"/>
    <n v="0"/>
    <n v="0"/>
    <n v="0"/>
    <n v="1095"/>
    <n v="71.599999999999994"/>
    <n v="784.02"/>
    <x v="380"/>
    <n v="0"/>
    <n v="0"/>
    <n v="0"/>
    <n v="0"/>
    <n v="2"/>
    <n v="0"/>
  </r>
  <r>
    <x v="399"/>
    <x v="15"/>
    <s v="NED"/>
    <x v="3"/>
    <x v="1"/>
    <n v="28"/>
    <n v="28"/>
    <n v="25"/>
    <n v="2281"/>
    <n v="1"/>
    <n v="3.5714285714285712E-2"/>
    <n v="1"/>
    <n v="3.5714285714285712E-2"/>
    <n v="1491"/>
    <n v="77.3"/>
    <n v="1152.5430000000001"/>
    <x v="381"/>
    <n v="0"/>
    <n v="0"/>
    <n v="0.05"/>
    <n v="0.04"/>
    <n v="3"/>
    <n v="0"/>
  </r>
  <r>
    <x v="400"/>
    <x v="15"/>
    <s v="ENG"/>
    <x v="3"/>
    <x v="1"/>
    <n v="28"/>
    <n v="27"/>
    <n v="23"/>
    <n v="2061"/>
    <n v="1"/>
    <n v="3.7037037037037035E-2"/>
    <n v="0"/>
    <n v="0"/>
    <n v="1242"/>
    <n v="76.7"/>
    <n v="952.61400000000003"/>
    <x v="382"/>
    <n v="0"/>
    <n v="0"/>
    <n v="0.06"/>
    <n v="0.04"/>
    <n v="5"/>
    <n v="0"/>
  </r>
  <r>
    <x v="401"/>
    <x v="15"/>
    <s v="ENG"/>
    <x v="3"/>
    <x v="1"/>
    <n v="26"/>
    <n v="21"/>
    <n v="19"/>
    <n v="1672"/>
    <n v="2"/>
    <n v="9.5238095238095233E-2"/>
    <n v="1"/>
    <n v="4.7619047619047616E-2"/>
    <n v="975"/>
    <n v="69.8"/>
    <n v="680.55"/>
    <x v="383"/>
    <n v="0"/>
    <n v="0"/>
    <n v="0.09"/>
    <n v="0.09"/>
    <n v="0"/>
    <n v="0"/>
  </r>
  <r>
    <x v="402"/>
    <x v="15"/>
    <s v="ENG"/>
    <x v="2"/>
    <x v="1"/>
    <n v="29"/>
    <n v="24"/>
    <n v="17"/>
    <n v="1545"/>
    <n v="6"/>
    <n v="0.25"/>
    <n v="1"/>
    <n v="4.1666666666666664E-2"/>
    <n v="268"/>
    <n v="81.7"/>
    <n v="218.95600000000002"/>
    <x v="384"/>
    <n v="0"/>
    <n v="1"/>
    <n v="0.39"/>
    <n v="0.13"/>
    <n v="0"/>
    <n v="0"/>
  </r>
  <r>
    <x v="403"/>
    <x v="15"/>
    <s v="ENG"/>
    <x v="0"/>
    <x v="2"/>
    <n v="32"/>
    <n v="30"/>
    <n v="16"/>
    <n v="1596"/>
    <n v="1"/>
    <n v="3.3333333333333333E-2"/>
    <n v="1"/>
    <n v="3.3333333333333333E-2"/>
    <n v="936"/>
    <n v="84.7"/>
    <n v="792.79200000000003"/>
    <x v="385"/>
    <n v="0"/>
    <n v="0"/>
    <n v="0.14000000000000001"/>
    <n v="0.16"/>
    <n v="0"/>
    <n v="0"/>
  </r>
  <r>
    <x v="404"/>
    <x v="15"/>
    <s v="ARG"/>
    <x v="0"/>
    <x v="0"/>
    <n v="21"/>
    <n v="21"/>
    <n v="13"/>
    <n v="1115"/>
    <n v="1"/>
    <n v="4.7619047619047616E-2"/>
    <n v="1"/>
    <n v="4.7619047619047616E-2"/>
    <n v="407"/>
    <n v="79.400000000000006"/>
    <n v="323.15800000000002"/>
    <x v="386"/>
    <n v="0"/>
    <n v="0"/>
    <n v="0.09"/>
    <n v="0.19"/>
    <n v="1"/>
    <n v="0"/>
  </r>
  <r>
    <x v="206"/>
    <x v="15"/>
    <s v="AUS"/>
    <x v="1"/>
    <x v="1"/>
    <n v="28"/>
    <n v="11"/>
    <n v="11"/>
    <n v="990"/>
    <n v="0"/>
    <n v="0"/>
    <n v="0"/>
    <n v="0"/>
    <n v="399"/>
    <n v="78.7"/>
    <n v="314.01300000000003"/>
    <x v="387"/>
    <n v="0"/>
    <n v="0"/>
    <n v="0"/>
    <n v="0"/>
    <n v="1"/>
    <n v="0"/>
  </r>
  <r>
    <x v="405"/>
    <x v="15"/>
    <s v="ENG"/>
    <x v="3"/>
    <x v="0"/>
    <n v="19"/>
    <n v="11"/>
    <n v="11"/>
    <n v="886"/>
    <n v="1"/>
    <n v="9.0909090909090912E-2"/>
    <n v="1"/>
    <n v="9.0909090909090912E-2"/>
    <n v="500"/>
    <n v="78"/>
    <n v="390"/>
    <x v="388"/>
    <n v="0"/>
    <n v="0"/>
    <n v="0.06"/>
    <n v="0.11"/>
    <n v="4"/>
    <n v="1"/>
  </r>
  <r>
    <x v="406"/>
    <x v="15"/>
    <s v="COL"/>
    <x v="0"/>
    <x v="0"/>
    <n v="21"/>
    <n v="15"/>
    <n v="10"/>
    <n v="896"/>
    <n v="1"/>
    <n v="6.6666666666666666E-2"/>
    <n v="0"/>
    <n v="0"/>
    <n v="446"/>
    <n v="89.5"/>
    <n v="399.17"/>
    <x v="389"/>
    <n v="0"/>
    <n v="0"/>
    <n v="7.0000000000000007E-2"/>
    <n v="0.05"/>
    <n v="2"/>
    <n v="0"/>
  </r>
  <r>
    <x v="407"/>
    <x v="15"/>
    <s v="IRL"/>
    <x v="2"/>
    <x v="0"/>
    <n v="20"/>
    <n v="17"/>
    <n v="9"/>
    <n v="791"/>
    <n v="2"/>
    <n v="0.11764705882352941"/>
    <n v="1"/>
    <n v="5.8823529411764705E-2"/>
    <n v="101"/>
    <n v="78.2"/>
    <n v="78.981999999999999"/>
    <x v="390"/>
    <n v="0"/>
    <n v="0"/>
    <n v="0.4"/>
    <n v="0.02"/>
    <n v="0"/>
    <n v="0"/>
  </r>
  <r>
    <x v="408"/>
    <x v="15"/>
    <s v="POL"/>
    <x v="3"/>
    <x v="0"/>
    <n v="21"/>
    <n v="12"/>
    <n v="7"/>
    <n v="647"/>
    <n v="0"/>
    <n v="0"/>
    <n v="0"/>
    <n v="0"/>
    <n v="268"/>
    <n v="74.599999999999994"/>
    <n v="199.928"/>
    <x v="391"/>
    <n v="0"/>
    <n v="0"/>
    <n v="0.12"/>
    <n v="0.02"/>
    <n v="0"/>
    <n v="0"/>
  </r>
  <r>
    <x v="409"/>
    <x v="15"/>
    <s v="IRN"/>
    <x v="2"/>
    <x v="1"/>
    <n v="26"/>
    <n v="21"/>
    <n v="6"/>
    <n v="528"/>
    <n v="0"/>
    <n v="0"/>
    <n v="1"/>
    <n v="4.7619047619047616E-2"/>
    <n v="265"/>
    <n v="74"/>
    <n v="196.1"/>
    <x v="392"/>
    <n v="0"/>
    <n v="0"/>
    <n v="0.28000000000000003"/>
    <n v="0.54"/>
    <n v="3"/>
    <n v="0"/>
  </r>
  <r>
    <x v="410"/>
    <x v="15"/>
    <s v="NED"/>
    <x v="0"/>
    <x v="1"/>
    <n v="28"/>
    <n v="7"/>
    <n v="2"/>
    <n v="213"/>
    <n v="0"/>
    <n v="0"/>
    <n v="0"/>
    <n v="0"/>
    <n v="96"/>
    <n v="76"/>
    <n v="72.960000000000008"/>
    <x v="393"/>
    <n v="0"/>
    <n v="0"/>
    <n v="0.04"/>
    <n v="0"/>
    <n v="0"/>
    <n v="0"/>
  </r>
  <r>
    <x v="411"/>
    <x v="15"/>
    <s v="BRA"/>
    <x v="3"/>
    <x v="1"/>
    <n v="25"/>
    <n v="3"/>
    <n v="2"/>
    <n v="206"/>
    <n v="0"/>
    <n v="0"/>
    <n v="0"/>
    <n v="0"/>
    <n v="87"/>
    <n v="71.3"/>
    <n v="62.030999999999999"/>
    <x v="394"/>
    <n v="0"/>
    <n v="0"/>
    <n v="0.13"/>
    <n v="0.09"/>
    <n v="0"/>
    <n v="0"/>
  </r>
  <r>
    <x v="412"/>
    <x v="15"/>
    <s v="RSA"/>
    <x v="2"/>
    <x v="1"/>
    <n v="26"/>
    <n v="3"/>
    <n v="1"/>
    <n v="103"/>
    <n v="0"/>
    <n v="0"/>
    <n v="1"/>
    <n v="0.33333333333333331"/>
    <n v="29"/>
    <n v="75.900000000000006"/>
    <n v="22.010999999999999"/>
    <x v="395"/>
    <n v="0"/>
    <n v="0"/>
    <n v="0"/>
    <n v="0.27"/>
    <n v="0"/>
    <n v="0"/>
  </r>
  <r>
    <x v="413"/>
    <x v="15"/>
    <s v="SUI"/>
    <x v="2"/>
    <x v="0"/>
    <n v="21"/>
    <n v="9"/>
    <n v="0"/>
    <n v="171"/>
    <n v="0"/>
    <n v="0"/>
    <n v="0"/>
    <n v="0"/>
    <n v="43"/>
    <n v="46.5"/>
    <n v="19.995000000000001"/>
    <x v="396"/>
    <n v="0"/>
    <n v="0"/>
    <n v="0.33"/>
    <n v="0.04"/>
    <n v="0"/>
    <n v="0"/>
  </r>
  <r>
    <x v="414"/>
    <x v="15"/>
    <s v="COL"/>
    <x v="3"/>
    <x v="1"/>
    <n v="28"/>
    <n v="1"/>
    <n v="0"/>
    <n v="9"/>
    <n v="0"/>
    <n v="0"/>
    <n v="0"/>
    <n v="0"/>
    <n v="9"/>
    <n v="88.9"/>
    <n v="8.0009999999999994"/>
    <x v="397"/>
    <n v="0"/>
    <n v="0"/>
    <n v="0.12"/>
    <n v="0"/>
    <n v="0"/>
    <n v="0"/>
  </r>
  <r>
    <x v="415"/>
    <x v="15"/>
    <s v="GER"/>
    <x v="2"/>
    <x v="0"/>
    <n v="19"/>
    <n v="1"/>
    <n v="0"/>
    <n v="5"/>
    <n v="0"/>
    <n v="0"/>
    <n v="0"/>
    <n v="0"/>
    <n v="1"/>
    <n v="0"/>
    <n v="0"/>
    <x v="78"/>
    <n v="0"/>
    <n v="0"/>
    <n v="0"/>
    <n v="0"/>
    <n v="0"/>
    <n v="0"/>
  </r>
  <r>
    <x v="416"/>
    <x v="15"/>
    <s v="IRL"/>
    <x v="0"/>
    <x v="0"/>
    <n v="20"/>
    <n v="1"/>
    <n v="0"/>
    <n v="1"/>
    <n v="0"/>
    <n v="0"/>
    <n v="0"/>
    <n v="0"/>
    <n v="1"/>
    <n v="0"/>
    <n v="0"/>
    <x v="78"/>
    <n v="0"/>
    <n v="0"/>
    <n v="0"/>
    <n v="0"/>
    <n v="0"/>
    <n v="0"/>
  </r>
  <r>
    <x v="417"/>
    <x v="16"/>
    <s v="ENG"/>
    <x v="0"/>
    <x v="1"/>
    <n v="30"/>
    <n v="38"/>
    <n v="38"/>
    <n v="3410"/>
    <n v="3"/>
    <n v="7.8947368421052627E-2"/>
    <n v="3"/>
    <n v="7.8947368421052627E-2"/>
    <n v="2125"/>
    <n v="73.7"/>
    <n v="1566.125"/>
    <x v="398"/>
    <n v="0"/>
    <n v="0"/>
    <n v="0.03"/>
    <n v="0.13"/>
    <n v="7"/>
    <n v="0"/>
  </r>
  <r>
    <x v="418"/>
    <x v="16"/>
    <s v="ENG"/>
    <x v="3"/>
    <x v="1"/>
    <n v="27"/>
    <n v="36"/>
    <n v="36"/>
    <n v="3240"/>
    <n v="1"/>
    <n v="2.7777777777777776E-2"/>
    <n v="0"/>
    <n v="0"/>
    <n v="1167"/>
    <n v="72"/>
    <n v="840.24"/>
    <x v="399"/>
    <n v="0"/>
    <n v="0"/>
    <n v="7.0000000000000007E-2"/>
    <n v="0.02"/>
    <n v="6"/>
    <n v="0"/>
  </r>
  <r>
    <x v="419"/>
    <x v="16"/>
    <s v="ENG"/>
    <x v="0"/>
    <x v="0"/>
    <n v="20"/>
    <n v="36"/>
    <n v="34"/>
    <n v="3069"/>
    <n v="2"/>
    <n v="5.5555555555555552E-2"/>
    <n v="5"/>
    <n v="0.1388888888888889"/>
    <n v="1336"/>
    <n v="68.900000000000006"/>
    <n v="920.50400000000013"/>
    <x v="400"/>
    <n v="0"/>
    <n v="0"/>
    <n v="0.03"/>
    <n v="0.19"/>
    <n v="1"/>
    <n v="0"/>
  </r>
  <r>
    <x v="420"/>
    <x v="16"/>
    <s v="ENG"/>
    <x v="3"/>
    <x v="1"/>
    <n v="31"/>
    <n v="34"/>
    <n v="34"/>
    <n v="3060"/>
    <n v="1"/>
    <n v="2.9411764705882353E-2"/>
    <n v="1"/>
    <n v="2.9411764705882353E-2"/>
    <n v="1498"/>
    <n v="68.8"/>
    <n v="1030.624"/>
    <x v="401"/>
    <n v="0"/>
    <n v="0"/>
    <n v="0.02"/>
    <n v="7.0000000000000007E-2"/>
    <n v="5"/>
    <n v="0"/>
  </r>
  <r>
    <x v="421"/>
    <x v="16"/>
    <s v="ENG"/>
    <x v="1"/>
    <x v="1"/>
    <n v="28"/>
    <n v="32"/>
    <n v="32"/>
    <n v="2880"/>
    <n v="0"/>
    <n v="0"/>
    <n v="0"/>
    <n v="0"/>
    <n v="979"/>
    <n v="50.7"/>
    <n v="496.35300000000001"/>
    <x v="402"/>
    <n v="0"/>
    <n v="0"/>
    <n v="0"/>
    <n v="0.01"/>
    <n v="1"/>
    <n v="0"/>
  </r>
  <r>
    <x v="422"/>
    <x v="16"/>
    <s v="ENG"/>
    <x v="0"/>
    <x v="1"/>
    <n v="24"/>
    <n v="33"/>
    <n v="32"/>
    <n v="2813"/>
    <n v="0"/>
    <n v="0"/>
    <n v="1"/>
    <n v="3.0303030303030304E-2"/>
    <n v="1187"/>
    <n v="79"/>
    <n v="937.73"/>
    <x v="403"/>
    <n v="0"/>
    <n v="0"/>
    <n v="0.06"/>
    <n v="0.04"/>
    <n v="2"/>
    <n v="0"/>
  </r>
  <r>
    <x v="423"/>
    <x v="16"/>
    <s v="NZL"/>
    <x v="2"/>
    <x v="1"/>
    <n v="28"/>
    <n v="33"/>
    <n v="32"/>
    <n v="2741"/>
    <n v="12"/>
    <n v="0.36363636363636365"/>
    <n v="3"/>
    <n v="9.0909090909090912E-2"/>
    <n v="658"/>
    <n v="66.900000000000006"/>
    <n v="440.202"/>
    <x v="404"/>
    <n v="2"/>
    <n v="2"/>
    <n v="0.44"/>
    <n v="7.0000000000000007E-2"/>
    <n v="0"/>
    <n v="0"/>
  </r>
  <r>
    <x v="424"/>
    <x v="16"/>
    <s v="ENG"/>
    <x v="3"/>
    <x v="1"/>
    <n v="30"/>
    <n v="30"/>
    <n v="30"/>
    <n v="2693"/>
    <n v="2"/>
    <n v="6.6666666666666666E-2"/>
    <n v="0"/>
    <n v="0"/>
    <n v="1044"/>
    <n v="75.099999999999994"/>
    <n v="784.04399999999987"/>
    <x v="405"/>
    <n v="0"/>
    <n v="0"/>
    <n v="0.06"/>
    <n v="0.01"/>
    <n v="3"/>
    <n v="0"/>
  </r>
  <r>
    <x v="425"/>
    <x v="16"/>
    <s v="ENG"/>
    <x v="3"/>
    <x v="1"/>
    <n v="26"/>
    <n v="29"/>
    <n v="28"/>
    <n v="2426"/>
    <n v="0"/>
    <n v="0"/>
    <n v="1"/>
    <n v="3.4482758620689655E-2"/>
    <n v="1298"/>
    <n v="69.900000000000006"/>
    <n v="907.30200000000013"/>
    <x v="406"/>
    <n v="0"/>
    <n v="0"/>
    <n v="0"/>
    <n v="7.0000000000000007E-2"/>
    <n v="1"/>
    <n v="0"/>
  </r>
  <r>
    <x v="426"/>
    <x v="16"/>
    <s v="ISL"/>
    <x v="0"/>
    <x v="1"/>
    <n v="29"/>
    <n v="22"/>
    <n v="16"/>
    <n v="1363"/>
    <n v="2"/>
    <n v="9.0909090909090912E-2"/>
    <n v="0"/>
    <n v="0"/>
    <n v="472"/>
    <n v="75.400000000000006"/>
    <n v="355.88799999999998"/>
    <x v="407"/>
    <n v="0"/>
    <n v="0"/>
    <n v="0.11"/>
    <n v="0.03"/>
    <n v="2"/>
    <n v="0"/>
  </r>
  <r>
    <x v="427"/>
    <x v="16"/>
    <s v="CZE"/>
    <x v="2"/>
    <x v="1"/>
    <n v="28"/>
    <n v="28"/>
    <n v="15"/>
    <n v="1371"/>
    <n v="3"/>
    <n v="0.10714285714285714"/>
    <n v="2"/>
    <n v="7.1428571428571425E-2"/>
    <n v="266"/>
    <n v="72.599999999999994"/>
    <n v="193.11599999999999"/>
    <x v="408"/>
    <n v="0"/>
    <n v="0"/>
    <n v="0.4"/>
    <n v="0.12"/>
    <n v="0"/>
    <n v="0"/>
  </r>
  <r>
    <x v="428"/>
    <x v="16"/>
    <s v="ENG"/>
    <x v="0"/>
    <x v="1"/>
    <n v="31"/>
    <n v="16"/>
    <n v="15"/>
    <n v="1350"/>
    <n v="0"/>
    <n v="0"/>
    <n v="0"/>
    <n v="0"/>
    <n v="499"/>
    <n v="82.6"/>
    <n v="412.17399999999998"/>
    <x v="409"/>
    <n v="0"/>
    <n v="0"/>
    <n v="0.02"/>
    <n v="0.02"/>
    <n v="2"/>
    <n v="0"/>
  </r>
  <r>
    <x v="429"/>
    <x v="16"/>
    <s v="ENG"/>
    <x v="2"/>
    <x v="1"/>
    <n v="30"/>
    <n v="22"/>
    <n v="15"/>
    <n v="1331"/>
    <n v="3"/>
    <n v="0.13636363636363635"/>
    <n v="0"/>
    <n v="0"/>
    <n v="307"/>
    <n v="63.5"/>
    <n v="194.94499999999999"/>
    <x v="410"/>
    <n v="1"/>
    <n v="1"/>
    <n v="0.35"/>
    <n v="0.04"/>
    <n v="4"/>
    <n v="0"/>
  </r>
  <r>
    <x v="430"/>
    <x v="16"/>
    <s v="NED"/>
    <x v="3"/>
    <x v="1"/>
    <n v="31"/>
    <n v="20"/>
    <n v="13"/>
    <n v="1266"/>
    <n v="0"/>
    <n v="0"/>
    <n v="1"/>
    <n v="0.05"/>
    <n v="580"/>
    <n v="74.8"/>
    <n v="433.84"/>
    <x v="411"/>
    <n v="0"/>
    <n v="0"/>
    <n v="0.01"/>
    <n v="0.03"/>
    <n v="1"/>
    <n v="0"/>
  </r>
  <r>
    <x v="431"/>
    <x v="16"/>
    <s v="ENG"/>
    <x v="2"/>
    <x v="1"/>
    <n v="31"/>
    <n v="31"/>
    <n v="12"/>
    <n v="1265"/>
    <n v="1"/>
    <n v="3.2258064516129031E-2"/>
    <n v="2"/>
    <n v="6.4516129032258063E-2"/>
    <n v="283"/>
    <n v="73.5"/>
    <n v="208.005"/>
    <x v="412"/>
    <n v="0"/>
    <n v="0"/>
    <n v="0.16"/>
    <n v="0.12"/>
    <n v="3"/>
    <n v="0"/>
  </r>
  <r>
    <x v="432"/>
    <x v="16"/>
    <s v="IRL"/>
    <x v="0"/>
    <x v="1"/>
    <n v="28"/>
    <n v="19"/>
    <n v="12"/>
    <n v="1052"/>
    <n v="1"/>
    <n v="5.2631578947368418E-2"/>
    <n v="1"/>
    <n v="5.2631578947368418E-2"/>
    <n v="393"/>
    <n v="67.7"/>
    <n v="266.06100000000004"/>
    <x v="413"/>
    <n v="0"/>
    <n v="0"/>
    <n v="7.0000000000000007E-2"/>
    <n v="0.08"/>
    <n v="3"/>
    <n v="0"/>
  </r>
  <r>
    <x v="433"/>
    <x v="16"/>
    <s v="IRL"/>
    <x v="3"/>
    <x v="1"/>
    <n v="29"/>
    <n v="8"/>
    <n v="7"/>
    <n v="637"/>
    <n v="0"/>
    <n v="0"/>
    <n v="0"/>
    <n v="0"/>
    <n v="255"/>
    <n v="71"/>
    <n v="181.04999999999998"/>
    <x v="414"/>
    <n v="0"/>
    <n v="0"/>
    <n v="0.04"/>
    <n v="0"/>
    <n v="2"/>
    <n v="0"/>
  </r>
  <r>
    <x v="434"/>
    <x v="16"/>
    <s v="NIR"/>
    <x v="1"/>
    <x v="0"/>
    <n v="23"/>
    <n v="4"/>
    <n v="4"/>
    <n v="360"/>
    <n v="0"/>
    <n v="0"/>
    <n v="0"/>
    <n v="0"/>
    <n v="113"/>
    <n v="51.3"/>
    <n v="57.969000000000001"/>
    <x v="415"/>
    <n v="0"/>
    <n v="0"/>
    <n v="0"/>
    <n v="0"/>
    <n v="0"/>
    <n v="0"/>
  </r>
  <r>
    <x v="435"/>
    <x v="16"/>
    <s v="SCO"/>
    <x v="3"/>
    <x v="2"/>
    <n v="35"/>
    <n v="4"/>
    <n v="3"/>
    <n v="274"/>
    <n v="0"/>
    <n v="0"/>
    <n v="0"/>
    <n v="0"/>
    <n v="165"/>
    <n v="70.3"/>
    <n v="115.99499999999999"/>
    <x v="416"/>
    <n v="0"/>
    <n v="0"/>
    <n v="0.04"/>
    <n v="0"/>
    <n v="2"/>
    <n v="0"/>
  </r>
  <r>
    <x v="436"/>
    <x v="16"/>
    <s v="IRL"/>
    <x v="3"/>
    <x v="0"/>
    <n v="22"/>
    <n v="3"/>
    <n v="3"/>
    <n v="270"/>
    <n v="1"/>
    <n v="0.33333333333333331"/>
    <n v="0"/>
    <n v="0"/>
    <n v="146"/>
    <n v="71.2"/>
    <n v="103.95200000000001"/>
    <x v="417"/>
    <n v="0"/>
    <n v="0"/>
    <n v="0.14000000000000001"/>
    <n v="0.04"/>
    <n v="1"/>
    <n v="0"/>
  </r>
  <r>
    <x v="437"/>
    <x v="16"/>
    <s v="ENG"/>
    <x v="0"/>
    <x v="1"/>
    <n v="31"/>
    <n v="7"/>
    <n v="3"/>
    <n v="261"/>
    <n v="0"/>
    <n v="0"/>
    <n v="0"/>
    <n v="0"/>
    <n v="124"/>
    <n v="83.1"/>
    <n v="103.044"/>
    <x v="418"/>
    <n v="0"/>
    <n v="0"/>
    <n v="0.06"/>
    <n v="0"/>
    <n v="1"/>
    <n v="0"/>
  </r>
  <r>
    <x v="438"/>
    <x v="16"/>
    <s v="ENG"/>
    <x v="0"/>
    <x v="0"/>
    <n v="20"/>
    <n v="6"/>
    <n v="2"/>
    <n v="264"/>
    <n v="0"/>
    <n v="0"/>
    <n v="0"/>
    <n v="0"/>
    <n v="85"/>
    <n v="72.900000000000006"/>
    <n v="61.965000000000011"/>
    <x v="419"/>
    <n v="0"/>
    <n v="0"/>
    <n v="0.06"/>
    <n v="0"/>
    <n v="0"/>
    <n v="0"/>
  </r>
  <r>
    <x v="439"/>
    <x v="16"/>
    <s v="ENG"/>
    <x v="1"/>
    <x v="1"/>
    <n v="26"/>
    <n v="2"/>
    <n v="2"/>
    <n v="180"/>
    <n v="0"/>
    <n v="0"/>
    <n v="0"/>
    <n v="0"/>
    <n v="56"/>
    <n v="48.2"/>
    <n v="26.992000000000001"/>
    <x v="420"/>
    <n v="0"/>
    <n v="0"/>
    <n v="0"/>
    <n v="0.04"/>
    <n v="0"/>
    <n v="0"/>
  </r>
  <r>
    <x v="440"/>
    <x v="16"/>
    <s v="SWE"/>
    <x v="2"/>
    <x v="0"/>
    <n v="21"/>
    <n v="4"/>
    <n v="0"/>
    <n v="40"/>
    <n v="0"/>
    <n v="0"/>
    <n v="0"/>
    <n v="0"/>
    <n v="6"/>
    <n v="83.3"/>
    <n v="4.9979999999999993"/>
    <x v="421"/>
    <n v="0"/>
    <n v="0"/>
    <n v="0"/>
    <n v="0"/>
    <n v="1"/>
    <n v="0"/>
  </r>
  <r>
    <x v="441"/>
    <x v="16"/>
    <s v="ENG"/>
    <x v="2"/>
    <x v="0"/>
    <n v="17"/>
    <n v="2"/>
    <n v="0"/>
    <n v="4"/>
    <n v="0"/>
    <n v="0"/>
    <n v="0"/>
    <n v="0"/>
    <n v="1"/>
    <n v="0"/>
    <n v="0"/>
    <x v="78"/>
    <n v="0"/>
    <n v="0"/>
    <n v="0"/>
    <n v="0"/>
    <n v="0"/>
    <n v="0"/>
  </r>
  <r>
    <x v="442"/>
    <x v="17"/>
    <s v="FRA"/>
    <x v="1"/>
    <x v="1"/>
    <n v="27"/>
    <n v="36"/>
    <n v="36"/>
    <n v="3240"/>
    <n v="0"/>
    <n v="0"/>
    <n v="0"/>
    <n v="0"/>
    <n v="1001"/>
    <n v="73.599999999999994"/>
    <n v="736.73599999999999"/>
    <x v="422"/>
    <n v="0"/>
    <n v="0"/>
    <n v="0"/>
    <n v="0"/>
    <n v="2"/>
    <n v="0"/>
  </r>
  <r>
    <x v="443"/>
    <x v="17"/>
    <s v="ENG"/>
    <x v="3"/>
    <x v="0"/>
    <n v="22"/>
    <n v="33"/>
    <n v="33"/>
    <n v="2953"/>
    <n v="0"/>
    <n v="0"/>
    <n v="0"/>
    <n v="0"/>
    <n v="1824"/>
    <n v="87.4"/>
    <n v="1594.1760000000002"/>
    <x v="423"/>
    <n v="0"/>
    <n v="0"/>
    <n v="0.03"/>
    <n v="0.01"/>
    <n v="1"/>
    <n v="0"/>
  </r>
  <r>
    <x v="444"/>
    <x v="17"/>
    <s v="ENG"/>
    <x v="2"/>
    <x v="0"/>
    <n v="22"/>
    <n v="34"/>
    <n v="31"/>
    <n v="2747"/>
    <n v="4"/>
    <n v="0.11764705882352941"/>
    <n v="4"/>
    <n v="0.11764705882352941"/>
    <n v="1168"/>
    <n v="75.3"/>
    <n v="879.50400000000002"/>
    <x v="424"/>
    <n v="0"/>
    <n v="1"/>
    <n v="0.18"/>
    <n v="0.17"/>
    <n v="5"/>
    <n v="0"/>
  </r>
  <r>
    <x v="445"/>
    <x v="17"/>
    <s v="NGA"/>
    <x v="3"/>
    <x v="0"/>
    <n v="23"/>
    <n v="31"/>
    <n v="31"/>
    <n v="2664"/>
    <n v="2"/>
    <n v="6.4516129032258063E-2"/>
    <n v="1"/>
    <n v="3.2258064516129031E-2"/>
    <n v="1711"/>
    <n v="77.7"/>
    <n v="1329.4470000000001"/>
    <x v="425"/>
    <n v="0"/>
    <n v="0"/>
    <n v="0.03"/>
    <n v="0.05"/>
    <n v="3"/>
    <n v="0"/>
  </r>
  <r>
    <x v="446"/>
    <x v="17"/>
    <s v="DEN"/>
    <x v="3"/>
    <x v="1"/>
    <n v="24"/>
    <n v="31"/>
    <n v="30"/>
    <n v="2730"/>
    <n v="1"/>
    <n v="3.2258064516129031E-2"/>
    <n v="1"/>
    <n v="3.2258064516129031E-2"/>
    <n v="1833"/>
    <n v="83.4"/>
    <n v="1528.7220000000002"/>
    <x v="426"/>
    <n v="0"/>
    <n v="0"/>
    <n v="0.04"/>
    <n v="0.02"/>
    <n v="7"/>
    <n v="1"/>
  </r>
  <r>
    <x v="447"/>
    <x v="17"/>
    <s v="CMR"/>
    <x v="0"/>
    <x v="1"/>
    <n v="24"/>
    <n v="36"/>
    <n v="29"/>
    <n v="2587"/>
    <n v="0"/>
    <n v="0"/>
    <n v="3"/>
    <n v="8.3333333333333329E-2"/>
    <n v="1410"/>
    <n v="84.9"/>
    <n v="1197.0900000000001"/>
    <x v="427"/>
    <n v="0"/>
    <n v="0"/>
    <n v="0.06"/>
    <n v="0.08"/>
    <n v="6"/>
    <n v="0"/>
  </r>
  <r>
    <x v="448"/>
    <x v="17"/>
    <s v="JAM"/>
    <x v="0"/>
    <x v="1"/>
    <n v="27"/>
    <n v="33"/>
    <n v="28"/>
    <n v="2372"/>
    <n v="5"/>
    <n v="0.15151515151515152"/>
    <n v="2"/>
    <n v="6.0606060606060608E-2"/>
    <n v="826"/>
    <n v="74.099999999999994"/>
    <n v="612.06600000000003"/>
    <x v="428"/>
    <n v="0"/>
    <n v="0"/>
    <n v="0.18"/>
    <n v="0.05"/>
    <n v="7"/>
    <n v="0"/>
  </r>
  <r>
    <x v="449"/>
    <x v="17"/>
    <s v="POR"/>
    <x v="2"/>
    <x v="1"/>
    <n v="26"/>
    <n v="36"/>
    <n v="27"/>
    <n v="2472"/>
    <n v="3"/>
    <n v="8.3333333333333329E-2"/>
    <n v="0"/>
    <n v="0"/>
    <n v="834"/>
    <n v="71.900000000000006"/>
    <n v="599.64600000000007"/>
    <x v="429"/>
    <n v="1"/>
    <n v="2"/>
    <n v="0.2"/>
    <n v="0.12"/>
    <n v="2"/>
    <n v="0"/>
  </r>
  <r>
    <x v="450"/>
    <x v="17"/>
    <s v="ENG"/>
    <x v="0"/>
    <x v="1"/>
    <n v="25"/>
    <n v="31"/>
    <n v="26"/>
    <n v="2247"/>
    <n v="0"/>
    <n v="0"/>
    <n v="2"/>
    <n v="6.4516129032258063E-2"/>
    <n v="1460"/>
    <n v="86.4"/>
    <n v="1261.44"/>
    <x v="430"/>
    <n v="0"/>
    <n v="0"/>
    <n v="0.01"/>
    <n v="0.06"/>
    <n v="5"/>
    <n v="0"/>
  </r>
  <r>
    <x v="451"/>
    <x v="17"/>
    <s v="USA"/>
    <x v="3"/>
    <x v="0"/>
    <n v="22"/>
    <n v="28"/>
    <n v="24"/>
    <n v="2162"/>
    <n v="0"/>
    <n v="0"/>
    <n v="0"/>
    <n v="0"/>
    <n v="1352"/>
    <n v="72.599999999999994"/>
    <n v="981.55200000000002"/>
    <x v="431"/>
    <n v="0"/>
    <n v="0"/>
    <n v="0.02"/>
    <n v="7.0000000000000007E-2"/>
    <n v="4"/>
    <n v="1"/>
  </r>
  <r>
    <x v="23"/>
    <x v="17"/>
    <s v="ENG"/>
    <x v="0"/>
    <x v="1"/>
    <n v="24"/>
    <n v="30"/>
    <n v="21"/>
    <n v="1909"/>
    <n v="1"/>
    <n v="3.3333333333333333E-2"/>
    <n v="0"/>
    <n v="0"/>
    <n v="716"/>
    <n v="83.1"/>
    <n v="594.99599999999998"/>
    <x v="432"/>
    <n v="0"/>
    <n v="0"/>
    <n v="0.15"/>
    <n v="7.0000000000000007E-2"/>
    <n v="3"/>
    <n v="0"/>
  </r>
  <r>
    <x v="452"/>
    <x v="17"/>
    <s v="GAB"/>
    <x v="0"/>
    <x v="1"/>
    <n v="26"/>
    <n v="28"/>
    <n v="19"/>
    <n v="1703"/>
    <n v="1"/>
    <n v="3.5714285714285712E-2"/>
    <n v="0"/>
    <n v="0"/>
    <n v="860"/>
    <n v="85.3"/>
    <n v="733.57999999999993"/>
    <x v="433"/>
    <n v="0"/>
    <n v="0"/>
    <n v="0.05"/>
    <n v="0.04"/>
    <n v="5"/>
    <n v="0"/>
  </r>
  <r>
    <x v="453"/>
    <x v="17"/>
    <s v="NED"/>
    <x v="3"/>
    <x v="1"/>
    <n v="24"/>
    <n v="22"/>
    <n v="18"/>
    <n v="1481"/>
    <n v="0"/>
    <n v="0"/>
    <n v="1"/>
    <n v="4.5454545454545456E-2"/>
    <n v="863"/>
    <n v="74.400000000000006"/>
    <n v="642.07200000000012"/>
    <x v="434"/>
    <n v="0"/>
    <n v="0"/>
    <n v="0.01"/>
    <n v="0.1"/>
    <n v="3"/>
    <n v="0"/>
  </r>
  <r>
    <x v="454"/>
    <x v="17"/>
    <s v="SRB"/>
    <x v="2"/>
    <x v="1"/>
    <n v="25"/>
    <n v="27"/>
    <n v="13"/>
    <n v="1402"/>
    <n v="3"/>
    <n v="0.1111111111111111"/>
    <n v="3"/>
    <n v="0.1111111111111111"/>
    <n v="384"/>
    <n v="76"/>
    <n v="291.84000000000003"/>
    <x v="435"/>
    <n v="1"/>
    <n v="2"/>
    <n v="0.42"/>
    <n v="0.17"/>
    <n v="3"/>
    <n v="0"/>
  </r>
  <r>
    <x v="455"/>
    <x v="17"/>
    <s v="NGA"/>
    <x v="2"/>
    <x v="0"/>
    <n v="21"/>
    <n v="15"/>
    <n v="9"/>
    <n v="810"/>
    <n v="3"/>
    <n v="0.2"/>
    <n v="0"/>
    <n v="0"/>
    <n v="179"/>
    <n v="87.7"/>
    <n v="156.983"/>
    <x v="436"/>
    <n v="1"/>
    <n v="1"/>
    <n v="0.53"/>
    <n v="0.12"/>
    <n v="0"/>
    <n v="0"/>
  </r>
  <r>
    <x v="456"/>
    <x v="17"/>
    <s v="SCO"/>
    <x v="0"/>
    <x v="1"/>
    <n v="29"/>
    <n v="10"/>
    <n v="9"/>
    <n v="759"/>
    <n v="1"/>
    <n v="0.1"/>
    <n v="1"/>
    <n v="0.1"/>
    <n v="621"/>
    <n v="88.7"/>
    <n v="550.827"/>
    <x v="437"/>
    <n v="0"/>
    <n v="0"/>
    <n v="0.08"/>
    <n v="0.17"/>
    <n v="2"/>
    <n v="0"/>
  </r>
  <r>
    <x v="457"/>
    <x v="17"/>
    <s v="ENG"/>
    <x v="3"/>
    <x v="1"/>
    <n v="26"/>
    <n v="16"/>
    <n v="7"/>
    <n v="669"/>
    <n v="1"/>
    <n v="6.25E-2"/>
    <n v="0"/>
    <n v="0"/>
    <n v="420"/>
    <n v="70.2"/>
    <n v="294.84000000000003"/>
    <x v="438"/>
    <n v="0"/>
    <n v="0"/>
    <n v="0.05"/>
    <n v="0.06"/>
    <n v="2"/>
    <n v="0"/>
  </r>
  <r>
    <x v="458"/>
    <x v="17"/>
    <s v="USA"/>
    <x v="3"/>
    <x v="2"/>
    <n v="32"/>
    <n v="7"/>
    <n v="7"/>
    <n v="630"/>
    <n v="0"/>
    <n v="0"/>
    <n v="0"/>
    <n v="0"/>
    <n v="434"/>
    <n v="91.2"/>
    <n v="395.80799999999999"/>
    <x v="439"/>
    <n v="0"/>
    <n v="0"/>
    <n v="0"/>
    <n v="0"/>
    <n v="0"/>
    <n v="0"/>
  </r>
  <r>
    <x v="459"/>
    <x v="17"/>
    <s v="ENG"/>
    <x v="0"/>
    <x v="0"/>
    <n v="23"/>
    <n v="11"/>
    <n v="4"/>
    <n v="374"/>
    <n v="0"/>
    <n v="0"/>
    <n v="0"/>
    <n v="0"/>
    <n v="166"/>
    <n v="89.8"/>
    <n v="149.06800000000001"/>
    <x v="440"/>
    <n v="0"/>
    <n v="0"/>
    <n v="0.15"/>
    <n v="0.01"/>
    <n v="1"/>
    <n v="0"/>
  </r>
  <r>
    <x v="460"/>
    <x v="17"/>
    <s v="BEL"/>
    <x v="3"/>
    <x v="2"/>
    <n v="32"/>
    <n v="3"/>
    <n v="3"/>
    <n v="270"/>
    <n v="0"/>
    <n v="0"/>
    <n v="0"/>
    <n v="0"/>
    <n v="185"/>
    <n v="82.7"/>
    <n v="152.995"/>
    <x v="441"/>
    <n v="0"/>
    <n v="0"/>
    <n v="0.03"/>
    <n v="0.02"/>
    <n v="1"/>
    <n v="0"/>
  </r>
  <r>
    <x v="461"/>
    <x v="17"/>
    <s v="JAM"/>
    <x v="3"/>
    <x v="1"/>
    <n v="28"/>
    <n v="4"/>
    <n v="3"/>
    <n v="263"/>
    <n v="0"/>
    <n v="0"/>
    <n v="0"/>
    <n v="0"/>
    <n v="175"/>
    <n v="79.400000000000006"/>
    <n v="138.95000000000002"/>
    <x v="442"/>
    <n v="0"/>
    <n v="0"/>
    <n v="0.03"/>
    <n v="0.01"/>
    <n v="2"/>
    <n v="0"/>
  </r>
  <r>
    <x v="462"/>
    <x v="17"/>
    <s v="ENG"/>
    <x v="0"/>
    <x v="0"/>
    <n v="17"/>
    <n v="4"/>
    <n v="3"/>
    <n v="255"/>
    <n v="1"/>
    <n v="0.25"/>
    <n v="0"/>
    <n v="0"/>
    <n v="86"/>
    <n v="77.900000000000006"/>
    <n v="66.994"/>
    <x v="443"/>
    <n v="0"/>
    <n v="0"/>
    <n v="0.4"/>
    <n v="0.13"/>
    <n v="0"/>
    <n v="0"/>
  </r>
  <r>
    <x v="463"/>
    <x v="17"/>
    <s v="MTN"/>
    <x v="2"/>
    <x v="1"/>
    <n v="25"/>
    <n v="11"/>
    <n v="2"/>
    <n v="315"/>
    <n v="0"/>
    <n v="0"/>
    <n v="0"/>
    <n v="0"/>
    <n v="128"/>
    <n v="71.900000000000006"/>
    <n v="92.032000000000011"/>
    <x v="444"/>
    <n v="0"/>
    <n v="0"/>
    <n v="0.11"/>
    <n v="0.11"/>
    <n v="1"/>
    <n v="1"/>
  </r>
  <r>
    <x v="464"/>
    <x v="17"/>
    <s v="SVK"/>
    <x v="1"/>
    <x v="0"/>
    <n v="23"/>
    <n v="2"/>
    <n v="2"/>
    <n v="180"/>
    <n v="0"/>
    <n v="0"/>
    <n v="0"/>
    <n v="0"/>
    <n v="46"/>
    <n v="80.400000000000006"/>
    <n v="36.984000000000002"/>
    <x v="445"/>
    <n v="0"/>
    <n v="0"/>
    <n v="0"/>
    <n v="0"/>
    <n v="0"/>
    <n v="0"/>
  </r>
  <r>
    <x v="465"/>
    <x v="17"/>
    <s v="FRA"/>
    <x v="3"/>
    <x v="1"/>
    <n v="30"/>
    <n v="2"/>
    <n v="1"/>
    <n v="123"/>
    <n v="0"/>
    <n v="0"/>
    <n v="0"/>
    <n v="0"/>
    <n v="82"/>
    <n v="95.1"/>
    <n v="77.981999999999999"/>
    <x v="446"/>
    <n v="0"/>
    <n v="0"/>
    <n v="0.01"/>
    <n v="0"/>
    <n v="2"/>
    <n v="0"/>
  </r>
  <r>
    <x v="466"/>
    <x v="17"/>
    <s v="COD"/>
    <x v="2"/>
    <x v="1"/>
    <n v="28"/>
    <n v="5"/>
    <n v="1"/>
    <n v="119"/>
    <n v="0"/>
    <n v="0"/>
    <n v="0"/>
    <n v="0"/>
    <n v="42"/>
    <n v="78.599999999999994"/>
    <n v="33.011999999999993"/>
    <x v="447"/>
    <n v="0"/>
    <n v="0"/>
    <n v="0.22"/>
    <n v="0"/>
    <n v="0"/>
    <n v="0"/>
  </r>
  <r>
    <x v="467"/>
    <x v="17"/>
    <s v="NED"/>
    <x v="3"/>
    <x v="1"/>
    <n v="26"/>
    <n v="1"/>
    <n v="1"/>
    <n v="90"/>
    <n v="0"/>
    <n v="0"/>
    <n v="0"/>
    <n v="0"/>
    <n v="39"/>
    <n v="94.9"/>
    <n v="37.011000000000003"/>
    <x v="448"/>
    <n v="0"/>
    <n v="0"/>
    <n v="0"/>
    <n v="0.03"/>
    <n v="0"/>
    <n v="0"/>
  </r>
  <r>
    <x v="468"/>
    <x v="17"/>
    <s v="AUS"/>
    <x v="3"/>
    <x v="0"/>
    <n v="20"/>
    <n v="1"/>
    <n v="0"/>
    <n v="15"/>
    <n v="0"/>
    <n v="0"/>
    <n v="0"/>
    <n v="0"/>
    <n v="15"/>
    <n v="93.3"/>
    <n v="13.994999999999999"/>
    <x v="321"/>
    <n v="0"/>
    <n v="0"/>
    <n v="0"/>
    <n v="0"/>
    <n v="0"/>
    <n v="0"/>
  </r>
  <r>
    <x v="469"/>
    <x v="18"/>
    <s v="ENG"/>
    <x v="1"/>
    <x v="1"/>
    <n v="27"/>
    <n v="37"/>
    <n v="37"/>
    <n v="3330"/>
    <n v="0"/>
    <n v="0"/>
    <n v="1"/>
    <n v="2.7027027027027029E-2"/>
    <n v="1282"/>
    <n v="49.9"/>
    <n v="639.71799999999996"/>
    <x v="449"/>
    <n v="0"/>
    <n v="0"/>
    <n v="0"/>
    <n v="0.01"/>
    <n v="1"/>
    <n v="0"/>
  </r>
  <r>
    <x v="470"/>
    <x v="18"/>
    <s v="ENG"/>
    <x v="3"/>
    <x v="1"/>
    <n v="24"/>
    <n v="35"/>
    <n v="32"/>
    <n v="2932"/>
    <n v="1"/>
    <n v="2.8571428571428571E-2"/>
    <n v="3"/>
    <n v="8.5714285714285715E-2"/>
    <n v="1177"/>
    <n v="59.5"/>
    <n v="700.31499999999994"/>
    <x v="450"/>
    <n v="0"/>
    <n v="0"/>
    <n v="0.06"/>
    <n v="0.06"/>
    <n v="5"/>
    <n v="0"/>
  </r>
  <r>
    <x v="471"/>
    <x v="18"/>
    <s v="NGA"/>
    <x v="3"/>
    <x v="1"/>
    <n v="26"/>
    <n v="33"/>
    <n v="31"/>
    <n v="2780"/>
    <n v="2"/>
    <n v="6.0606060606060608E-2"/>
    <n v="0"/>
    <n v="0"/>
    <n v="948"/>
    <n v="74.400000000000006"/>
    <n v="705.31200000000013"/>
    <x v="451"/>
    <n v="0"/>
    <n v="0"/>
    <n v="0.04"/>
    <n v="0.01"/>
    <n v="3"/>
    <n v="1"/>
  </r>
  <r>
    <x v="472"/>
    <x v="18"/>
    <s v="BRA"/>
    <x v="0"/>
    <x v="1"/>
    <n v="24"/>
    <n v="33"/>
    <n v="30"/>
    <n v="2577"/>
    <n v="11"/>
    <n v="0.33333333333333331"/>
    <n v="6"/>
    <n v="0.18181818181818182"/>
    <n v="1066"/>
    <n v="71.8"/>
    <n v="765.38799999999992"/>
    <x v="452"/>
    <n v="4"/>
    <n v="4"/>
    <n v="0.25"/>
    <n v="0.19"/>
    <n v="2"/>
    <n v="1"/>
  </r>
  <r>
    <x v="473"/>
    <x v="18"/>
    <s v="ENG"/>
    <x v="3"/>
    <x v="1"/>
    <n v="29"/>
    <n v="30"/>
    <n v="28"/>
    <n v="2584"/>
    <n v="3"/>
    <n v="0.1"/>
    <n v="1"/>
    <n v="3.3333333333333333E-2"/>
    <n v="809"/>
    <n v="77.900000000000006"/>
    <n v="630.21100000000001"/>
    <x v="453"/>
    <n v="0"/>
    <n v="0"/>
    <n v="7.0000000000000007E-2"/>
    <n v="0.01"/>
    <n v="4"/>
    <n v="0"/>
  </r>
  <r>
    <x v="474"/>
    <x v="18"/>
    <s v="ENG"/>
    <x v="0"/>
    <x v="0"/>
    <n v="20"/>
    <n v="30"/>
    <n v="28"/>
    <n v="2531"/>
    <n v="2"/>
    <n v="6.6666666666666666E-2"/>
    <n v="2"/>
    <n v="6.6666666666666666E-2"/>
    <n v="954"/>
    <n v="77.8"/>
    <n v="742.21199999999999"/>
    <x v="454"/>
    <n v="0"/>
    <n v="0"/>
    <n v="0.06"/>
    <n v="0.06"/>
    <n v="11"/>
    <n v="0"/>
  </r>
  <r>
    <x v="475"/>
    <x v="18"/>
    <s v="ENG"/>
    <x v="3"/>
    <x v="1"/>
    <n v="27"/>
    <n v="25"/>
    <n v="25"/>
    <n v="2234"/>
    <n v="0"/>
    <n v="0"/>
    <n v="2"/>
    <n v="0.08"/>
    <n v="1176"/>
    <n v="74.900000000000006"/>
    <n v="880.82400000000018"/>
    <x v="455"/>
    <n v="0"/>
    <n v="0"/>
    <n v="0.04"/>
    <n v="0.09"/>
    <n v="0"/>
    <n v="0"/>
  </r>
  <r>
    <x v="476"/>
    <x v="18"/>
    <s v="IRL"/>
    <x v="3"/>
    <x v="0"/>
    <n v="21"/>
    <n v="28"/>
    <n v="25"/>
    <n v="2102"/>
    <n v="0"/>
    <n v="0"/>
    <n v="0"/>
    <n v="0"/>
    <n v="857"/>
    <n v="66"/>
    <n v="565.62"/>
    <x v="456"/>
    <n v="0"/>
    <n v="0"/>
    <n v="0.01"/>
    <n v="0.01"/>
    <n v="3"/>
    <n v="0"/>
  </r>
  <r>
    <x v="477"/>
    <x v="18"/>
    <s v="SCO"/>
    <x v="0"/>
    <x v="1"/>
    <n v="29"/>
    <n v="33"/>
    <n v="20"/>
    <n v="1828"/>
    <n v="2"/>
    <n v="6.0606060606060608E-2"/>
    <n v="1"/>
    <n v="3.0303030303030304E-2"/>
    <n v="567"/>
    <n v="69.3"/>
    <n v="392.93099999999998"/>
    <x v="457"/>
    <n v="0"/>
    <n v="0"/>
    <n v="0.12"/>
    <n v="0.15"/>
    <n v="1"/>
    <n v="0"/>
  </r>
  <r>
    <x v="478"/>
    <x v="18"/>
    <s v="IRL"/>
    <x v="2"/>
    <x v="1"/>
    <n v="25"/>
    <n v="28"/>
    <n v="20"/>
    <n v="1560"/>
    <n v="5"/>
    <n v="0.17857142857142858"/>
    <n v="0"/>
    <n v="0"/>
    <n v="450"/>
    <n v="70.900000000000006"/>
    <n v="319.05"/>
    <x v="458"/>
    <n v="0"/>
    <n v="0"/>
    <n v="0.18"/>
    <n v="0.05"/>
    <n v="0"/>
    <n v="0"/>
  </r>
  <r>
    <x v="479"/>
    <x v="18"/>
    <s v="SKN"/>
    <x v="0"/>
    <x v="1"/>
    <n v="28"/>
    <n v="19"/>
    <n v="17"/>
    <n v="1487"/>
    <n v="0"/>
    <n v="0"/>
    <n v="0"/>
    <n v="0"/>
    <n v="712"/>
    <n v="85"/>
    <n v="605.19999999999993"/>
    <x v="459"/>
    <n v="0"/>
    <n v="0"/>
    <n v="0.01"/>
    <n v="0.02"/>
    <n v="2"/>
    <n v="0"/>
  </r>
  <r>
    <x v="480"/>
    <x v="18"/>
    <s v="TUR"/>
    <x v="0"/>
    <x v="1"/>
    <n v="26"/>
    <n v="16"/>
    <n v="15"/>
    <n v="1317"/>
    <n v="0"/>
    <n v="0"/>
    <n v="1"/>
    <n v="6.25E-2"/>
    <n v="530"/>
    <n v="83.2"/>
    <n v="440.96000000000004"/>
    <x v="460"/>
    <n v="0"/>
    <n v="0"/>
    <n v="0.06"/>
    <n v="0.04"/>
    <n v="4"/>
    <n v="0"/>
  </r>
  <r>
    <x v="481"/>
    <x v="18"/>
    <s v="ENG"/>
    <x v="0"/>
    <x v="1"/>
    <n v="30"/>
    <n v="18"/>
    <n v="15"/>
    <n v="1242"/>
    <n v="0"/>
    <n v="0"/>
    <n v="0"/>
    <n v="0"/>
    <n v="381"/>
    <n v="74.3"/>
    <n v="283.08299999999997"/>
    <x v="461"/>
    <n v="0"/>
    <n v="0"/>
    <n v="0.02"/>
    <n v="0.02"/>
    <n v="2"/>
    <n v="1"/>
  </r>
  <r>
    <x v="482"/>
    <x v="18"/>
    <s v="ENG"/>
    <x v="0"/>
    <x v="0"/>
    <n v="22"/>
    <n v="20"/>
    <n v="15"/>
    <n v="1235"/>
    <n v="1"/>
    <n v="0.05"/>
    <n v="0"/>
    <n v="0"/>
    <n v="351"/>
    <n v="72.900000000000006"/>
    <n v="255.87900000000002"/>
    <x v="462"/>
    <n v="0"/>
    <n v="0"/>
    <n v="0.09"/>
    <n v="0.01"/>
    <n v="0"/>
    <n v="0"/>
  </r>
  <r>
    <x v="204"/>
    <x v="18"/>
    <s v="ENG"/>
    <x v="0"/>
    <x v="0"/>
    <n v="22"/>
    <n v="15"/>
    <n v="14"/>
    <n v="1230"/>
    <n v="0"/>
    <n v="0"/>
    <n v="0"/>
    <n v="0"/>
    <n v="402"/>
    <n v="76.400000000000006"/>
    <n v="307.12799999999999"/>
    <x v="463"/>
    <n v="0"/>
    <n v="0"/>
    <n v="0.05"/>
    <n v="0.05"/>
    <n v="2"/>
    <n v="0"/>
  </r>
  <r>
    <x v="483"/>
    <x v="18"/>
    <s v="SEN"/>
    <x v="2"/>
    <x v="1"/>
    <n v="28"/>
    <n v="16"/>
    <n v="14"/>
    <n v="1189"/>
    <n v="3"/>
    <n v="0.1875"/>
    <n v="2"/>
    <n v="0.125"/>
    <n v="230"/>
    <n v="70.400000000000006"/>
    <n v="161.92000000000002"/>
    <x v="464"/>
    <n v="0"/>
    <n v="0"/>
    <n v="0.38"/>
    <n v="0.13"/>
    <n v="2"/>
    <n v="0"/>
  </r>
  <r>
    <x v="484"/>
    <x v="18"/>
    <s v="ENG"/>
    <x v="2"/>
    <x v="0"/>
    <n v="22"/>
    <n v="21"/>
    <n v="14"/>
    <n v="1127"/>
    <n v="1"/>
    <n v="4.7619047619047616E-2"/>
    <n v="0"/>
    <n v="0"/>
    <n v="228"/>
    <n v="73.2"/>
    <n v="166.89599999999999"/>
    <x v="465"/>
    <n v="0"/>
    <n v="0"/>
    <n v="0.17"/>
    <n v="0"/>
    <n v="1"/>
    <n v="0"/>
  </r>
  <r>
    <x v="485"/>
    <x v="18"/>
    <s v="ENG"/>
    <x v="3"/>
    <x v="1"/>
    <n v="30"/>
    <n v="10"/>
    <n v="9"/>
    <n v="809"/>
    <n v="0"/>
    <n v="0"/>
    <n v="0"/>
    <n v="0"/>
    <n v="309"/>
    <n v="72.2"/>
    <n v="223.09799999999998"/>
    <x v="466"/>
    <n v="0"/>
    <n v="0"/>
    <n v="0.01"/>
    <n v="0.03"/>
    <n v="1"/>
    <n v="1"/>
  </r>
  <r>
    <x v="486"/>
    <x v="18"/>
    <s v="SRB"/>
    <x v="3"/>
    <x v="2"/>
    <n v="36"/>
    <n v="13"/>
    <n v="8"/>
    <n v="767"/>
    <n v="0"/>
    <n v="0"/>
    <n v="0"/>
    <n v="0"/>
    <n v="311"/>
    <n v="85.2"/>
    <n v="264.97199999999998"/>
    <x v="467"/>
    <n v="0"/>
    <n v="0"/>
    <n v="0.06"/>
    <n v="0.01"/>
    <n v="2"/>
    <n v="0"/>
  </r>
  <r>
    <x v="157"/>
    <x v="18"/>
    <s v="SCO"/>
    <x v="0"/>
    <x v="2"/>
    <n v="32"/>
    <n v="8"/>
    <n v="6"/>
    <n v="526"/>
    <n v="0"/>
    <n v="0"/>
    <n v="0"/>
    <n v="0"/>
    <n v="133"/>
    <n v="78.900000000000006"/>
    <n v="104.937"/>
    <x v="468"/>
    <n v="0"/>
    <n v="0"/>
    <n v="0.03"/>
    <n v="0.06"/>
    <n v="2"/>
    <n v="0"/>
  </r>
  <r>
    <x v="487"/>
    <x v="18"/>
    <s v="CRO"/>
    <x v="0"/>
    <x v="1"/>
    <n v="24"/>
    <n v="11"/>
    <n v="5"/>
    <n v="546"/>
    <n v="0"/>
    <n v="0"/>
    <n v="0"/>
    <n v="0"/>
    <n v="365"/>
    <n v="84.4"/>
    <n v="308.06"/>
    <x v="469"/>
    <n v="0"/>
    <n v="0"/>
    <n v="0.04"/>
    <n v="0.05"/>
    <n v="0"/>
    <n v="0"/>
  </r>
  <r>
    <x v="488"/>
    <x v="18"/>
    <s v="ENG"/>
    <x v="3"/>
    <x v="2"/>
    <n v="33"/>
    <n v="4"/>
    <n v="3"/>
    <n v="229"/>
    <n v="0"/>
    <n v="0"/>
    <n v="0"/>
    <n v="0"/>
    <n v="76"/>
    <n v="63.2"/>
    <n v="48.032000000000004"/>
    <x v="470"/>
    <n v="0"/>
    <n v="0"/>
    <n v="0"/>
    <n v="0"/>
    <n v="1"/>
    <n v="0"/>
  </r>
  <r>
    <x v="489"/>
    <x v="18"/>
    <s v="WAL"/>
    <x v="2"/>
    <x v="1"/>
    <n v="31"/>
    <n v="19"/>
    <n v="2"/>
    <n v="561"/>
    <n v="2"/>
    <n v="0.10526315789473684"/>
    <n v="0"/>
    <n v="0"/>
    <n v="86"/>
    <n v="74.400000000000006"/>
    <n v="63.984000000000009"/>
    <x v="471"/>
    <n v="0"/>
    <n v="0"/>
    <n v="0.24"/>
    <n v="0.06"/>
    <n v="2"/>
    <n v="0"/>
  </r>
  <r>
    <x v="490"/>
    <x v="18"/>
    <s v="POL"/>
    <x v="2"/>
    <x v="2"/>
    <n v="32"/>
    <n v="3"/>
    <n v="2"/>
    <n v="148"/>
    <n v="0"/>
    <n v="0"/>
    <n v="1"/>
    <n v="0.33333333333333331"/>
    <n v="49"/>
    <n v="65.3"/>
    <n v="31.997"/>
    <x v="472"/>
    <n v="0"/>
    <n v="0"/>
    <n v="0.06"/>
    <n v="7.0000000000000007E-2"/>
    <n v="0"/>
    <n v="0"/>
  </r>
  <r>
    <x v="491"/>
    <x v="18"/>
    <s v="ENG"/>
    <x v="0"/>
    <x v="0"/>
    <n v="22"/>
    <n v="5"/>
    <n v="1"/>
    <n v="118"/>
    <n v="0"/>
    <n v="0"/>
    <n v="0"/>
    <n v="0"/>
    <n v="35"/>
    <n v="85.7"/>
    <n v="29.995000000000001"/>
    <x v="473"/>
    <n v="0"/>
    <n v="0"/>
    <n v="0.11"/>
    <n v="0"/>
    <n v="0"/>
    <n v="0"/>
  </r>
  <r>
    <x v="492"/>
    <x v="18"/>
    <s v="ENG"/>
    <x v="1"/>
    <x v="1"/>
    <n v="31"/>
    <n v="1"/>
    <n v="1"/>
    <n v="90"/>
    <n v="0"/>
    <n v="0"/>
    <n v="0"/>
    <n v="0"/>
    <n v="37"/>
    <n v="43.2"/>
    <n v="15.984000000000002"/>
    <x v="474"/>
    <n v="0"/>
    <n v="0"/>
    <n v="0"/>
    <n v="0"/>
    <n v="0"/>
    <n v="0"/>
  </r>
  <r>
    <x v="493"/>
    <x v="18"/>
    <s v="EGY"/>
    <x v="3"/>
    <x v="1"/>
    <n v="29"/>
    <n v="1"/>
    <n v="1"/>
    <n v="90"/>
    <n v="0"/>
    <n v="0"/>
    <n v="0"/>
    <n v="0"/>
    <n v="52"/>
    <n v="71.2"/>
    <n v="37.024000000000001"/>
    <x v="475"/>
    <n v="0"/>
    <n v="0"/>
    <n v="0"/>
    <n v="0"/>
    <n v="0"/>
    <n v="0"/>
  </r>
  <r>
    <x v="494"/>
    <x v="18"/>
    <s v="ENG"/>
    <x v="2"/>
    <x v="1"/>
    <n v="31"/>
    <n v="5"/>
    <n v="0"/>
    <n v="138"/>
    <n v="0"/>
    <n v="0"/>
    <n v="0"/>
    <n v="0"/>
    <n v="34"/>
    <n v="73.5"/>
    <n v="24.99"/>
    <x v="476"/>
    <n v="0"/>
    <n v="0"/>
    <n v="0.13"/>
    <n v="0"/>
    <n v="0"/>
    <n v="0"/>
  </r>
  <r>
    <x v="495"/>
    <x v="18"/>
    <s v="ENG"/>
    <x v="0"/>
    <x v="0"/>
    <n v="22"/>
    <n v="3"/>
    <n v="0"/>
    <n v="62"/>
    <n v="0"/>
    <n v="0"/>
    <n v="0"/>
    <n v="0"/>
    <n v="23"/>
    <n v="65.2"/>
    <n v="14.996"/>
    <x v="477"/>
    <n v="0"/>
    <n v="0"/>
    <n v="0"/>
    <n v="0"/>
    <n v="0"/>
    <n v="0"/>
  </r>
  <r>
    <x v="496"/>
    <x v="18"/>
    <s v="ENG"/>
    <x v="0"/>
    <x v="0"/>
    <n v="20"/>
    <n v="2"/>
    <n v="0"/>
    <n v="32"/>
    <n v="0"/>
    <n v="0"/>
    <n v="0"/>
    <n v="0"/>
    <n v="16"/>
    <n v="81.3"/>
    <n v="13.007999999999999"/>
    <x v="478"/>
    <n v="0"/>
    <n v="0"/>
    <n v="0.12"/>
    <n v="0"/>
    <n v="0"/>
    <n v="0"/>
  </r>
  <r>
    <x v="497"/>
    <x v="19"/>
    <s v="ENG"/>
    <x v="1"/>
    <x v="0"/>
    <n v="22"/>
    <n v="38"/>
    <n v="38"/>
    <n v="3420"/>
    <n v="0"/>
    <n v="0"/>
    <n v="0"/>
    <n v="0"/>
    <n v="1141"/>
    <n v="49.1"/>
    <n v="560.23099999999999"/>
    <x v="479"/>
    <n v="0"/>
    <n v="0"/>
    <n v="0"/>
    <n v="0"/>
    <n v="1"/>
    <n v="0"/>
  </r>
  <r>
    <x v="498"/>
    <x v="19"/>
    <s v="ENG"/>
    <x v="3"/>
    <x v="1"/>
    <n v="27"/>
    <n v="32"/>
    <n v="32"/>
    <n v="2787"/>
    <n v="0"/>
    <n v="0"/>
    <n v="2"/>
    <n v="6.25E-2"/>
    <n v="1160"/>
    <n v="78.5"/>
    <n v="910.6"/>
    <x v="480"/>
    <n v="0"/>
    <n v="0"/>
    <n v="0.04"/>
    <n v="0.05"/>
    <n v="7"/>
    <n v="0"/>
  </r>
  <r>
    <x v="499"/>
    <x v="19"/>
    <s v="ENG"/>
    <x v="3"/>
    <x v="2"/>
    <n v="32"/>
    <n v="31"/>
    <n v="31"/>
    <n v="2576"/>
    <n v="0"/>
    <n v="0"/>
    <n v="1"/>
    <n v="3.2258064516129031E-2"/>
    <n v="1105"/>
    <n v="81.400000000000006"/>
    <n v="899.47"/>
    <x v="481"/>
    <n v="0"/>
    <n v="0"/>
    <n v="0.03"/>
    <n v="0.03"/>
    <n v="5"/>
    <n v="0"/>
  </r>
  <r>
    <x v="500"/>
    <x v="19"/>
    <s v="IRL"/>
    <x v="3"/>
    <x v="1"/>
    <n v="30"/>
    <n v="30"/>
    <n v="30"/>
    <n v="2700"/>
    <n v="0"/>
    <n v="0"/>
    <n v="1"/>
    <n v="3.3333333333333333E-2"/>
    <n v="1427"/>
    <n v="77.5"/>
    <n v="1105.925"/>
    <x v="482"/>
    <n v="0"/>
    <n v="0"/>
    <n v="0.04"/>
    <n v="0.05"/>
    <n v="6"/>
    <n v="0"/>
  </r>
  <r>
    <x v="501"/>
    <x v="19"/>
    <s v="IRL"/>
    <x v="3"/>
    <x v="1"/>
    <n v="27"/>
    <n v="31"/>
    <n v="30"/>
    <n v="2629"/>
    <n v="0"/>
    <n v="0"/>
    <n v="1"/>
    <n v="3.2258064516129031E-2"/>
    <n v="1094"/>
    <n v="84.6"/>
    <n v="925.524"/>
    <x v="483"/>
    <n v="0"/>
    <n v="0"/>
    <n v="0.02"/>
    <n v="0.01"/>
    <n v="7"/>
    <n v="1"/>
  </r>
  <r>
    <x v="502"/>
    <x v="19"/>
    <s v="SCO"/>
    <x v="0"/>
    <x v="1"/>
    <n v="28"/>
    <n v="31"/>
    <n v="29"/>
    <n v="2575"/>
    <n v="0"/>
    <n v="0"/>
    <n v="2"/>
    <n v="6.4516129032258063E-2"/>
    <n v="1212"/>
    <n v="78.099999999999994"/>
    <n v="946.57199999999989"/>
    <x v="484"/>
    <n v="0"/>
    <n v="0"/>
    <n v="0.03"/>
    <n v="0.09"/>
    <n v="4"/>
    <n v="0"/>
  </r>
  <r>
    <x v="503"/>
    <x v="19"/>
    <s v="IRL"/>
    <x v="2"/>
    <x v="2"/>
    <n v="32"/>
    <n v="35"/>
    <n v="28"/>
    <n v="2397"/>
    <n v="8"/>
    <n v="0.22857142857142856"/>
    <n v="1"/>
    <n v="2.8571428571428571E-2"/>
    <n v="938"/>
    <n v="74.5"/>
    <n v="698.81"/>
    <x v="485"/>
    <n v="0"/>
    <n v="0"/>
    <n v="0.26"/>
    <n v="0.05"/>
    <n v="7"/>
    <n v="0"/>
  </r>
  <r>
    <x v="504"/>
    <x v="19"/>
    <s v="NIR"/>
    <x v="0"/>
    <x v="1"/>
    <n v="29"/>
    <n v="32"/>
    <n v="26"/>
    <n v="2220"/>
    <n v="0"/>
    <n v="0"/>
    <n v="0"/>
    <n v="0"/>
    <n v="1483"/>
    <n v="79.599999999999994"/>
    <n v="1180.4679999999998"/>
    <x v="486"/>
    <n v="0"/>
    <n v="0"/>
    <n v="0.02"/>
    <n v="7.0000000000000007E-2"/>
    <n v="6"/>
    <n v="0"/>
  </r>
  <r>
    <x v="505"/>
    <x v="19"/>
    <s v="WAL"/>
    <x v="3"/>
    <x v="0"/>
    <n v="19"/>
    <n v="25"/>
    <n v="23"/>
    <n v="2089"/>
    <n v="0"/>
    <n v="0"/>
    <n v="0"/>
    <n v="0"/>
    <n v="1064"/>
    <n v="80.5"/>
    <n v="856.5200000000001"/>
    <x v="487"/>
    <n v="0"/>
    <n v="0"/>
    <n v="0.01"/>
    <n v="0.04"/>
    <n v="3"/>
    <n v="0"/>
  </r>
  <r>
    <x v="506"/>
    <x v="19"/>
    <s v="ENG"/>
    <x v="0"/>
    <x v="1"/>
    <n v="26"/>
    <n v="28"/>
    <n v="23"/>
    <n v="2032"/>
    <n v="0"/>
    <n v="0"/>
    <n v="2"/>
    <n v="7.1428571428571425E-2"/>
    <n v="1041"/>
    <n v="81"/>
    <n v="843.21"/>
    <x v="488"/>
    <n v="0"/>
    <n v="1"/>
    <n v="0.09"/>
    <n v="0.05"/>
    <n v="8"/>
    <n v="1"/>
  </r>
  <r>
    <x v="507"/>
    <x v="19"/>
    <s v="ENG"/>
    <x v="0"/>
    <x v="1"/>
    <n v="25"/>
    <n v="24"/>
    <n v="17"/>
    <n v="1604"/>
    <n v="1"/>
    <n v="4.1666666666666664E-2"/>
    <n v="0"/>
    <n v="0"/>
    <n v="839"/>
    <n v="79"/>
    <n v="662.81000000000006"/>
    <x v="489"/>
    <n v="0"/>
    <n v="0"/>
    <n v="7.0000000000000007E-2"/>
    <n v="0.12"/>
    <n v="1"/>
    <n v="0"/>
  </r>
  <r>
    <x v="508"/>
    <x v="19"/>
    <s v="SCO"/>
    <x v="2"/>
    <x v="0"/>
    <n v="23"/>
    <n v="25"/>
    <n v="14"/>
    <n v="1269"/>
    <n v="1"/>
    <n v="0.04"/>
    <n v="1"/>
    <n v="0.04"/>
    <n v="262"/>
    <n v="70.599999999999994"/>
    <n v="184.97199999999998"/>
    <x v="490"/>
    <n v="0"/>
    <n v="0"/>
    <n v="0.17"/>
    <n v="0.13"/>
    <n v="2"/>
    <n v="0"/>
  </r>
  <r>
    <x v="509"/>
    <x v="19"/>
    <s v="NOR"/>
    <x v="0"/>
    <x v="0"/>
    <n v="22"/>
    <n v="15"/>
    <n v="13"/>
    <n v="1120"/>
    <n v="1"/>
    <n v="6.6666666666666666E-2"/>
    <n v="1"/>
    <n v="6.6666666666666666E-2"/>
    <n v="464"/>
    <n v="81.900000000000006"/>
    <n v="380.01600000000002"/>
    <x v="491"/>
    <n v="1"/>
    <n v="1"/>
    <n v="0.1"/>
    <n v="0.1"/>
    <n v="4"/>
    <n v="0"/>
  </r>
  <r>
    <x v="510"/>
    <x v="19"/>
    <s v="SCO"/>
    <x v="2"/>
    <x v="1"/>
    <n v="24"/>
    <n v="23"/>
    <n v="12"/>
    <n v="1324"/>
    <n v="1"/>
    <n v="4.3478260869565216E-2"/>
    <n v="0"/>
    <n v="0"/>
    <n v="426"/>
    <n v="62.9"/>
    <n v="267.95400000000001"/>
    <x v="492"/>
    <n v="0"/>
    <n v="0"/>
    <n v="0.21"/>
    <n v="7.0000000000000007E-2"/>
    <n v="2"/>
    <n v="0"/>
  </r>
  <r>
    <x v="511"/>
    <x v="19"/>
    <s v="ENG"/>
    <x v="2"/>
    <x v="0"/>
    <n v="20"/>
    <n v="27"/>
    <n v="12"/>
    <n v="1128"/>
    <n v="0"/>
    <n v="0"/>
    <n v="0"/>
    <n v="0"/>
    <n v="225"/>
    <n v="69.3"/>
    <n v="155.92499999999998"/>
    <x v="493"/>
    <n v="0"/>
    <n v="0"/>
    <n v="0.14000000000000001"/>
    <n v="0.13"/>
    <n v="1"/>
    <n v="0"/>
  </r>
  <r>
    <x v="512"/>
    <x v="19"/>
    <s v="ENG"/>
    <x v="3"/>
    <x v="0"/>
    <n v="20"/>
    <n v="16"/>
    <n v="12"/>
    <n v="1110"/>
    <n v="2"/>
    <n v="0.125"/>
    <n v="0"/>
    <n v="0"/>
    <n v="383"/>
    <n v="78.3"/>
    <n v="299.88899999999995"/>
    <x v="494"/>
    <n v="0"/>
    <n v="0"/>
    <n v="0.14000000000000001"/>
    <n v="0.01"/>
    <n v="2"/>
    <n v="0"/>
  </r>
  <r>
    <x v="513"/>
    <x v="19"/>
    <s v="ENG"/>
    <x v="3"/>
    <x v="0"/>
    <n v="23"/>
    <n v="13"/>
    <n v="12"/>
    <n v="1004"/>
    <n v="1"/>
    <n v="7.6923076923076927E-2"/>
    <n v="0"/>
    <n v="0"/>
    <n v="443"/>
    <n v="72.900000000000006"/>
    <n v="322.94700000000006"/>
    <x v="495"/>
    <n v="0"/>
    <n v="0"/>
    <n v="0.04"/>
    <n v="0.03"/>
    <n v="1"/>
    <n v="0"/>
  </r>
  <r>
    <x v="514"/>
    <x v="19"/>
    <s v="ENG"/>
    <x v="3"/>
    <x v="1"/>
    <n v="26"/>
    <n v="11"/>
    <n v="9"/>
    <n v="877"/>
    <n v="0"/>
    <n v="0"/>
    <n v="1"/>
    <n v="9.0909090909090912E-2"/>
    <n v="439"/>
    <n v="80.599999999999994"/>
    <n v="353.83399999999995"/>
    <x v="496"/>
    <n v="0"/>
    <n v="0"/>
    <n v="0.04"/>
    <n v="0.09"/>
    <n v="3"/>
    <n v="0"/>
  </r>
  <r>
    <x v="515"/>
    <x v="19"/>
    <s v="ENG"/>
    <x v="2"/>
    <x v="2"/>
    <n v="34"/>
    <n v="16"/>
    <n v="7"/>
    <n v="735"/>
    <n v="3"/>
    <n v="0.1875"/>
    <n v="0"/>
    <n v="0"/>
    <n v="123"/>
    <n v="69.900000000000006"/>
    <n v="85.977000000000004"/>
    <x v="497"/>
    <n v="2"/>
    <n v="2"/>
    <n v="0.33"/>
    <n v="7.0000000000000007E-2"/>
    <n v="1"/>
    <n v="0"/>
  </r>
  <r>
    <x v="516"/>
    <x v="19"/>
    <s v="ENG"/>
    <x v="3"/>
    <x v="0"/>
    <n v="23"/>
    <n v="8"/>
    <n v="7"/>
    <n v="550"/>
    <n v="0"/>
    <n v="0"/>
    <n v="0"/>
    <n v="0"/>
    <n v="223"/>
    <n v="65"/>
    <n v="144.95000000000002"/>
    <x v="498"/>
    <n v="0"/>
    <n v="0"/>
    <n v="0.01"/>
    <n v="0.03"/>
    <n v="1"/>
    <n v="0"/>
  </r>
  <r>
    <x v="517"/>
    <x v="19"/>
    <s v="ENG"/>
    <x v="3"/>
    <x v="2"/>
    <n v="37"/>
    <n v="10"/>
    <n v="6"/>
    <n v="526"/>
    <n v="0"/>
    <n v="0"/>
    <n v="0"/>
    <n v="0"/>
    <n v="186"/>
    <n v="76.3"/>
    <n v="141.91800000000001"/>
    <x v="499"/>
    <n v="0"/>
    <n v="0"/>
    <n v="0"/>
    <n v="0"/>
    <n v="1"/>
    <n v="1"/>
  </r>
  <r>
    <x v="518"/>
    <x v="19"/>
    <s v="ENG"/>
    <x v="2"/>
    <x v="0"/>
    <n v="17"/>
    <n v="4"/>
    <n v="3"/>
    <n v="284"/>
    <n v="1"/>
    <n v="0.25"/>
    <n v="0"/>
    <n v="0"/>
    <n v="34"/>
    <n v="70.599999999999994"/>
    <n v="24.003999999999998"/>
    <x v="500"/>
    <n v="0"/>
    <n v="0"/>
    <n v="0.5"/>
    <n v="0.01"/>
    <n v="0"/>
    <n v="0"/>
  </r>
  <r>
    <x v="519"/>
    <x v="19"/>
    <s v="FRA"/>
    <x v="2"/>
    <x v="1"/>
    <n v="24"/>
    <n v="11"/>
    <n v="2"/>
    <n v="296"/>
    <n v="0"/>
    <n v="0"/>
    <n v="0"/>
    <n v="0"/>
    <n v="50"/>
    <n v="80"/>
    <n v="40"/>
    <x v="501"/>
    <n v="0"/>
    <n v="0"/>
    <n v="0.22"/>
    <n v="0.1"/>
    <n v="0"/>
    <n v="0"/>
  </r>
  <r>
    <x v="520"/>
    <x v="19"/>
    <s v="ENG"/>
    <x v="3"/>
    <x v="1"/>
    <n v="26"/>
    <n v="2"/>
    <n v="2"/>
    <n v="180"/>
    <n v="0"/>
    <n v="0"/>
    <n v="0"/>
    <n v="0"/>
    <n v="77"/>
    <n v="77.900000000000006"/>
    <n v="59.983000000000004"/>
    <x v="502"/>
    <n v="0"/>
    <n v="0"/>
    <n v="0"/>
    <n v="0"/>
    <n v="0"/>
    <n v="0"/>
  </r>
  <r>
    <x v="521"/>
    <x v="19"/>
    <s v="FRA"/>
    <x v="0"/>
    <x v="0"/>
    <n v="21"/>
    <n v="1"/>
    <n v="0"/>
    <n v="12"/>
    <n v="0"/>
    <n v="0"/>
    <n v="0"/>
    <n v="0"/>
    <n v="3"/>
    <n v="100"/>
    <n v="3"/>
    <x v="77"/>
    <n v="0"/>
    <n v="0"/>
    <n v="0"/>
    <n v="0"/>
    <n v="0"/>
    <n v="0"/>
  </r>
  <r>
    <x v="522"/>
    <x v="19"/>
    <s v="ENG"/>
    <x v="3"/>
    <x v="0"/>
    <n v="16"/>
    <n v="1"/>
    <n v="0"/>
    <n v="11"/>
    <n v="0"/>
    <n v="0"/>
    <n v="0"/>
    <n v="0"/>
    <n v="1"/>
    <n v="100"/>
    <n v="1"/>
    <x v="77"/>
    <n v="0"/>
    <n v="0"/>
    <n v="1.1599999999999999"/>
    <n v="0"/>
    <n v="0"/>
    <n v="0"/>
  </r>
  <r>
    <x v="523"/>
    <x v="19"/>
    <s v="ENG"/>
    <x v="3"/>
    <x v="0"/>
    <n v="17"/>
    <n v="1"/>
    <n v="0"/>
    <n v="1"/>
    <n v="0"/>
    <n v="0"/>
    <n v="0"/>
    <n v="0"/>
    <n v="0"/>
    <n v="-1"/>
    <n v="0"/>
    <x v="77"/>
    <n v="0"/>
    <n v="0"/>
    <n v="0"/>
    <n v="0"/>
    <n v="0"/>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A0F0446-7CA7-DC4B-A58E-57AC992B1DCE}" name="PivotTable19" cacheId="11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A50:D55" firstHeaderRow="0" firstDataRow="1" firstDataCol="1"/>
  <pivotFields count="23">
    <pivotField showAll="0">
      <items count="525">
        <item x="118"/>
        <item x="180"/>
        <item x="137"/>
        <item x="407"/>
        <item x="136"/>
        <item x="497"/>
        <item x="52"/>
        <item x="241"/>
        <item x="463"/>
        <item x="403"/>
        <item x="395"/>
        <item x="318"/>
        <item x="444"/>
        <item x="101"/>
        <item x="277"/>
        <item x="493"/>
        <item x="204"/>
        <item x="454"/>
        <item x="249"/>
        <item x="367"/>
        <item x="104"/>
        <item x="68"/>
        <item x="386"/>
        <item x="191"/>
        <item x="404"/>
        <item x="409"/>
        <item x="84"/>
        <item x="244"/>
        <item x="297"/>
        <item x="390"/>
        <item x="442"/>
        <item x="73"/>
        <item x="413"/>
        <item x="248"/>
        <item x="447"/>
        <item x="14"/>
        <item x="80"/>
        <item x="156"/>
        <item x="345"/>
        <item x="310"/>
        <item x="142"/>
        <item x="74"/>
        <item x="254"/>
        <item x="62"/>
        <item x="451"/>
        <item x="11"/>
        <item x="522"/>
        <item x="274"/>
        <item x="149"/>
        <item x="429"/>
        <item x="417"/>
        <item x="71"/>
        <item x="42"/>
        <item x="122"/>
        <item x="434"/>
        <item x="3"/>
        <item x="171"/>
        <item x="240"/>
        <item x="154"/>
        <item x="424"/>
        <item x="507"/>
        <item x="391"/>
        <item x="44"/>
        <item x="252"/>
        <item x="411"/>
        <item x="32"/>
        <item x="183"/>
        <item x="271"/>
        <item x="21"/>
        <item x="515"/>
        <item x="448"/>
        <item x="72"/>
        <item x="486"/>
        <item x="51"/>
        <item x="184"/>
        <item x="202"/>
        <item x="389"/>
        <item x="18"/>
        <item x="478"/>
        <item x="291"/>
        <item x="201"/>
        <item x="106"/>
        <item x="181"/>
        <item x="283"/>
        <item x="129"/>
        <item x="258"/>
        <item x="5"/>
        <item x="494"/>
        <item x="425"/>
        <item x="368"/>
        <item x="341"/>
        <item x="499"/>
        <item x="423"/>
        <item x="348"/>
        <item x="127"/>
        <item x="12"/>
        <item x="294"/>
        <item x="314"/>
        <item x="474"/>
        <item x="281"/>
        <item x="475"/>
        <item x="144"/>
        <item x="91"/>
        <item x="437"/>
        <item x="400"/>
        <item x="387"/>
        <item x="182"/>
        <item x="194"/>
        <item x="126"/>
        <item x="66"/>
        <item x="518"/>
        <item x="322"/>
        <item x="372"/>
        <item x="402"/>
        <item x="476"/>
        <item x="470"/>
        <item x="155"/>
        <item x="492"/>
        <item x="58"/>
        <item x="196"/>
        <item x="503"/>
        <item x="168"/>
        <item x="410"/>
        <item h="1" x="64"/>
        <item x="308"/>
        <item x="139"/>
        <item x="178"/>
        <item x="132"/>
        <item x="460"/>
        <item x="125"/>
        <item x="225"/>
        <item x="92"/>
        <item x="105"/>
        <item x="237"/>
        <item x="70"/>
        <item x="270"/>
        <item x="309"/>
        <item x="419"/>
        <item x="343"/>
        <item x="205"/>
        <item h="1" x="27"/>
        <item x="63"/>
        <item x="1"/>
        <item x="312"/>
        <item x="24"/>
        <item x="302"/>
        <item x="193"/>
        <item x="264"/>
        <item x="500"/>
        <item x="67"/>
        <item x="163"/>
        <item x="47"/>
        <item x="430"/>
        <item x="505"/>
        <item x="217"/>
        <item x="269"/>
        <item x="327"/>
        <item x="148"/>
        <item x="253"/>
        <item x="304"/>
        <item x="87"/>
        <item x="462"/>
        <item x="290"/>
        <item x="158"/>
        <item x="523"/>
        <item x="43"/>
        <item x="329"/>
        <item x="41"/>
        <item x="25"/>
        <item x="487"/>
        <item x="379"/>
        <item x="57"/>
        <item x="33"/>
        <item x="190"/>
        <item x="36"/>
        <item x="231"/>
        <item x="175"/>
        <item x="349"/>
        <item x="498"/>
        <item x="83"/>
        <item x="174"/>
        <item x="482"/>
        <item x="185"/>
        <item x="243"/>
        <item x="189"/>
        <item x="226"/>
        <item x="15"/>
        <item x="489"/>
        <item x="128"/>
        <item x="78"/>
        <item x="450"/>
        <item x="162"/>
        <item x="53"/>
        <item x="176"/>
        <item x="117"/>
        <item x="160"/>
        <item x="232"/>
        <item x="377"/>
        <item x="521"/>
        <item x="215"/>
        <item x="293"/>
        <item x="131"/>
        <item x="146"/>
        <item x="449"/>
        <item x="426"/>
        <item x="351"/>
        <item x="362"/>
        <item x="428"/>
        <item x="273"/>
        <item x="216"/>
        <item x="520"/>
        <item x="514"/>
        <item x="375"/>
        <item x="298"/>
        <item x="279"/>
        <item x="286"/>
        <item x="481"/>
        <item x="385"/>
        <item x="408"/>
        <item x="296"/>
        <item x="295"/>
        <item x="116"/>
        <item x="115"/>
        <item x="353"/>
        <item x="357"/>
        <item x="93"/>
        <item x="246"/>
        <item x="418"/>
        <item x="359"/>
        <item x="364"/>
        <item x="228"/>
        <item x="110"/>
        <item x="365"/>
        <item x="371"/>
        <item x="179"/>
        <item x="141"/>
        <item x="306"/>
        <item x="431"/>
        <item x="512"/>
        <item x="416"/>
        <item x="262"/>
        <item x="361"/>
        <item x="299"/>
        <item x="354"/>
        <item x="145"/>
        <item x="436"/>
        <item x="95"/>
        <item x="399"/>
        <item x="31"/>
        <item x="319"/>
        <item x="259"/>
        <item x="446"/>
        <item x="457"/>
        <item x="98"/>
        <item x="177"/>
        <item x="207"/>
        <item x="440"/>
        <item x="346"/>
        <item x="292"/>
        <item x="501"/>
        <item x="502"/>
        <item x="506"/>
        <item x="266"/>
        <item x="336"/>
        <item x="38"/>
        <item x="287"/>
        <item x="256"/>
        <item x="330"/>
        <item x="111"/>
        <item x="347"/>
        <item x="89"/>
        <item x="238"/>
        <item x="7"/>
        <item x="414"/>
        <item x="438"/>
        <item x="422"/>
        <item x="455"/>
        <item x="459"/>
        <item x="257"/>
        <item x="69"/>
        <item x="13"/>
        <item x="218"/>
        <item x="490"/>
        <item x="289"/>
        <item x="484"/>
        <item x="108"/>
        <item x="384"/>
        <item x="513"/>
        <item x="282"/>
        <item x="120"/>
        <item x="453"/>
        <item x="20"/>
        <item x="34"/>
        <item x="433"/>
        <item x="134"/>
        <item x="331"/>
        <item x="485"/>
        <item x="188"/>
        <item x="230"/>
        <item x="278"/>
        <item x="107"/>
        <item x="9"/>
        <item x="473"/>
        <item x="491"/>
        <item x="37"/>
        <item x="369"/>
        <item x="320"/>
        <item x="394"/>
        <item x="488"/>
        <item x="234"/>
        <item x="393"/>
        <item x="441"/>
        <item x="221"/>
        <item x="50"/>
        <item x="239"/>
        <item x="170"/>
        <item x="344"/>
        <item x="213"/>
        <item x="55"/>
        <item x="123"/>
        <item x="519"/>
        <item x="360"/>
        <item x="153"/>
        <item x="119"/>
        <item x="17"/>
        <item x="54"/>
        <item x="464"/>
        <item x="452"/>
        <item x="151"/>
        <item x="200"/>
        <item x="305"/>
        <item x="363"/>
        <item x="203"/>
        <item x="276"/>
        <item x="61"/>
        <item x="242"/>
        <item x="0"/>
        <item x="10"/>
        <item x="219"/>
        <item x="427"/>
        <item x="472"/>
        <item x="206"/>
        <item x="172"/>
        <item x="477"/>
        <item x="301"/>
        <item x="265"/>
        <item x="311"/>
        <item x="420"/>
        <item x="272"/>
        <item x="325"/>
        <item x="516"/>
        <item x="465"/>
        <item x="483"/>
        <item x="461"/>
        <item x="235"/>
        <item x="388"/>
        <item x="143"/>
        <item x="358"/>
        <item x="288"/>
        <item x="195"/>
        <item x="81"/>
        <item x="378"/>
        <item x="260"/>
        <item x="333"/>
        <item x="280"/>
        <item x="376"/>
        <item x="169"/>
        <item x="6"/>
        <item x="315"/>
        <item x="97"/>
        <item x="121"/>
        <item x="45"/>
        <item x="263"/>
        <item x="374"/>
        <item x="380"/>
        <item x="356"/>
        <item x="90"/>
        <item x="396"/>
        <item x="102"/>
        <item x="466"/>
        <item x="285"/>
        <item x="65"/>
        <item x="233"/>
        <item x="421"/>
        <item x="197"/>
        <item x="255"/>
        <item x="77"/>
        <item x="480"/>
        <item x="445"/>
        <item x="40"/>
        <item x="508"/>
        <item x="510"/>
        <item x="504"/>
        <item x="19"/>
        <item x="267"/>
        <item x="373"/>
        <item x="338"/>
        <item x="334"/>
        <item x="94"/>
        <item x="140"/>
        <item x="229"/>
        <item x="199"/>
        <item x="397"/>
        <item x="222"/>
        <item x="214"/>
        <item x="337"/>
        <item x="350"/>
        <item x="303"/>
        <item x="60"/>
        <item x="317"/>
        <item x="412"/>
        <item x="435"/>
        <item x="39"/>
        <item x="517"/>
        <item x="159"/>
        <item x="187"/>
        <item x="28"/>
        <item x="316"/>
        <item x="335"/>
        <item x="211"/>
        <item x="328"/>
        <item x="30"/>
        <item x="220"/>
        <item x="324"/>
        <item x="415"/>
        <item x="4"/>
        <item x="209"/>
        <item x="496"/>
        <item x="511"/>
        <item x="96"/>
        <item x="124"/>
        <item x="236"/>
        <item x="35"/>
        <item x="186"/>
        <item x="432"/>
        <item x="398"/>
        <item x="157"/>
        <item x="85"/>
        <item x="227"/>
        <item x="251"/>
        <item x="29"/>
        <item x="224"/>
        <item x="321"/>
        <item x="479"/>
        <item x="26"/>
        <item x="23"/>
        <item x="313"/>
        <item x="370"/>
        <item x="307"/>
        <item x="152"/>
        <item x="247"/>
        <item x="150"/>
        <item x="147"/>
        <item x="86"/>
        <item x="495"/>
        <item x="469"/>
        <item x="509"/>
        <item h="1" x="48"/>
        <item x="355"/>
        <item x="59"/>
        <item x="208"/>
        <item x="300"/>
        <item x="471"/>
        <item x="167"/>
        <item x="46"/>
        <item x="165"/>
        <item x="382"/>
        <item x="210"/>
        <item x="76"/>
        <item x="130"/>
        <item x="401"/>
        <item x="161"/>
        <item x="406"/>
        <item x="173"/>
        <item x="366"/>
        <item x="212"/>
        <item x="103"/>
        <item x="16"/>
        <item x="164"/>
        <item x="405"/>
        <item x="467"/>
        <item x="339"/>
        <item x="261"/>
        <item x="88"/>
        <item x="8"/>
        <item x="192"/>
        <item x="458"/>
        <item x="2"/>
        <item x="112"/>
        <item x="75"/>
        <item x="166"/>
        <item x="456"/>
        <item x="250"/>
        <item x="135"/>
        <item x="443"/>
        <item x="275"/>
        <item x="82"/>
        <item x="223"/>
        <item x="468"/>
        <item x="352"/>
        <item x="268"/>
        <item x="340"/>
        <item x="56"/>
        <item x="100"/>
        <item x="332"/>
        <item x="138"/>
        <item x="133"/>
        <item x="113"/>
        <item x="284"/>
        <item x="114"/>
        <item x="342"/>
        <item x="439"/>
        <item x="381"/>
        <item x="79"/>
        <item x="198"/>
        <item x="326"/>
        <item x="323"/>
        <item x="22"/>
        <item x="99"/>
        <item x="383"/>
        <item x="245"/>
        <item x="109"/>
        <item x="392"/>
        <item h="1" x="49"/>
        <item t="default"/>
      </items>
    </pivotField>
    <pivotField showAll="0">
      <items count="21">
        <item x="7"/>
        <item x="10"/>
        <item x="15"/>
        <item x="16"/>
        <item x="0"/>
        <item x="13"/>
        <item x="9"/>
        <item x="17"/>
        <item x="8"/>
        <item x="4"/>
        <item x="3"/>
        <item x="1"/>
        <item x="2"/>
        <item x="11"/>
        <item x="19"/>
        <item x="14"/>
        <item x="6"/>
        <item x="18"/>
        <item x="5"/>
        <item x="12"/>
        <item t="default"/>
      </items>
    </pivotField>
    <pivotField showAll="0"/>
    <pivotField axis="axisRow" showAll="0">
      <items count="5">
        <item x="3"/>
        <item x="2"/>
        <item x="1"/>
        <item x="0"/>
        <item t="default"/>
      </items>
    </pivotField>
    <pivotField showAll="0">
      <items count="4">
        <item x="1"/>
        <item x="2"/>
        <item x="0"/>
        <item t="default"/>
      </items>
    </pivotField>
    <pivotField showAll="0"/>
    <pivotField showAll="0"/>
    <pivotField showAll="0"/>
    <pivotField showAll="0"/>
    <pivotField showAll="0"/>
    <pivotField numFmtId="2" showAll="0"/>
    <pivotField showAll="0"/>
    <pivotField showAll="0"/>
    <pivotField dataField="1" showAll="0"/>
    <pivotField numFmtId="1" showAll="0"/>
    <pivotField dataField="1" numFmtId="1" showAll="0"/>
    <pivotField dataField="1" numFmtId="1" showAll="0">
      <items count="504">
        <item x="77"/>
        <item x="48"/>
        <item x="369"/>
        <item x="397"/>
        <item x="78"/>
        <item x="272"/>
        <item x="421"/>
        <item x="321"/>
        <item x="448"/>
        <item x="371"/>
        <item x="131"/>
        <item x="76"/>
        <item x="25"/>
        <item x="368"/>
        <item x="50"/>
        <item x="22"/>
        <item x="478"/>
        <item x="250"/>
        <item x="271"/>
        <item x="226"/>
        <item x="129"/>
        <item x="130"/>
        <item x="26"/>
        <item x="446"/>
        <item x="320"/>
        <item x="23"/>
        <item x="473"/>
        <item x="372"/>
        <item x="49"/>
        <item x="200"/>
        <item x="225"/>
        <item x="395"/>
        <item x="128"/>
        <item x="246"/>
        <item x="203"/>
        <item x="477"/>
        <item x="249"/>
        <item x="367"/>
        <item x="447"/>
        <item x="476"/>
        <item x="445"/>
        <item x="75"/>
        <item x="73"/>
        <item x="500"/>
        <item x="501"/>
        <item x="342"/>
        <item x="74"/>
        <item x="223"/>
        <item x="105"/>
        <item x="370"/>
        <item x="366"/>
        <item x="24"/>
        <item x="222"/>
        <item x="202"/>
        <item x="364"/>
        <item x="104"/>
        <item x="248"/>
        <item x="247"/>
        <item x="475"/>
        <item x="344"/>
        <item x="319"/>
        <item x="199"/>
        <item x="440"/>
        <item x="472"/>
        <item x="502"/>
        <item x="443"/>
        <item x="176"/>
        <item x="343"/>
        <item x="72"/>
        <item x="418"/>
        <item x="365"/>
        <item x="270"/>
        <item x="474"/>
        <item x="471"/>
        <item x="47"/>
        <item x="436"/>
        <item x="390"/>
        <item x="201"/>
        <item x="100"/>
        <item x="21"/>
        <item x="396"/>
        <item x="296"/>
        <item x="419"/>
        <item x="393"/>
        <item x="220"/>
        <item x="394"/>
        <item x="46"/>
        <item x="71"/>
        <item x="102"/>
        <item x="470"/>
        <item x="468"/>
        <item x="245"/>
        <item x="420"/>
        <item x="152"/>
        <item x="298"/>
        <item x="224"/>
        <item x="267"/>
        <item x="441"/>
        <item x="99"/>
        <item x="153"/>
        <item x="197"/>
        <item x="103"/>
        <item x="341"/>
        <item x="174"/>
        <item x="444"/>
        <item x="442"/>
        <item x="95"/>
        <item x="497"/>
        <item x="127"/>
        <item x="439"/>
        <item x="268"/>
        <item x="363"/>
        <item x="264"/>
        <item x="269"/>
        <item x="318"/>
        <item x="150"/>
        <item x="417"/>
        <item x="70"/>
        <item x="499"/>
        <item x="96"/>
        <item x="126"/>
        <item x="20"/>
        <item x="467"/>
        <item x="172"/>
        <item x="389"/>
        <item x="69"/>
        <item x="266"/>
        <item x="416"/>
        <item x="384"/>
        <item x="340"/>
        <item x="316"/>
        <item x="297"/>
        <item x="93"/>
        <item x="97"/>
        <item x="45"/>
        <item x="67"/>
        <item x="292"/>
        <item x="148"/>
        <item x="415"/>
        <item x="193"/>
        <item x="19"/>
        <item x="314"/>
        <item x="244"/>
        <item x="243"/>
        <item x="312"/>
        <item x="469"/>
        <item x="101"/>
        <item x="295"/>
        <item x="465"/>
        <item x="94"/>
        <item x="198"/>
        <item x="315"/>
        <item x="151"/>
        <item x="123"/>
        <item x="124"/>
        <item x="361"/>
        <item x="189"/>
        <item x="66"/>
        <item x="173"/>
        <item x="391"/>
        <item x="464"/>
        <item x="392"/>
        <item x="493"/>
        <item x="16"/>
        <item x="98"/>
        <item x="437"/>
        <item x="194"/>
        <item x="360"/>
        <item x="408"/>
        <item x="63"/>
        <item x="414"/>
        <item x="412"/>
        <item x="339"/>
        <item x="149"/>
        <item x="490"/>
        <item x="64"/>
        <item x="498"/>
        <item x="313"/>
        <item x="14"/>
        <item x="175"/>
        <item x="147"/>
        <item x="168"/>
        <item x="41"/>
        <item x="119"/>
        <item x="494"/>
        <item x="311"/>
        <item x="386"/>
        <item x="62"/>
        <item x="491"/>
        <item x="387"/>
        <item x="496"/>
        <item x="90"/>
        <item x="466"/>
        <item x="218"/>
        <item x="409"/>
        <item x="359"/>
        <item x="143"/>
        <item x="283"/>
        <item x="460"/>
        <item x="187"/>
        <item x="317"/>
        <item x="435"/>
        <item x="65"/>
        <item x="333"/>
        <item x="463"/>
        <item x="462"/>
        <item x="337"/>
        <item x="217"/>
        <item x="38"/>
        <item x="461"/>
        <item x="263"/>
        <item x="221"/>
        <item x="42"/>
        <item x="118"/>
        <item x="285"/>
        <item x="171"/>
        <item x="293"/>
        <item x="358"/>
        <item x="13"/>
        <item x="459"/>
        <item x="331"/>
        <item x="145"/>
        <item x="17"/>
        <item x="219"/>
        <item x="146"/>
        <item x="388"/>
        <item x="125"/>
        <item x="242"/>
        <item x="277"/>
        <item x="68"/>
        <item x="237"/>
        <item x="282"/>
        <item x="196"/>
        <item x="410"/>
        <item x="195"/>
        <item x="122"/>
        <item x="185"/>
        <item x="144"/>
        <item x="407"/>
        <item x="36"/>
        <item x="120"/>
        <item x="291"/>
        <item x="355"/>
        <item x="82"/>
        <item x="18"/>
        <item x="44"/>
        <item x="286"/>
        <item x="206"/>
        <item x="362"/>
        <item x="495"/>
        <item x="432"/>
        <item x="8"/>
        <item x="43"/>
        <item x="61"/>
        <item x="289"/>
        <item x="91"/>
        <item x="170"/>
        <item x="169"/>
        <item x="336"/>
        <item x="121"/>
        <item x="142"/>
        <item x="438"/>
        <item x="141"/>
        <item x="294"/>
        <item x="164"/>
        <item x="433"/>
        <item x="413"/>
        <item x="280"/>
        <item x="310"/>
        <item x="163"/>
        <item x="215"/>
        <item x="290"/>
        <item x="265"/>
        <item x="458"/>
        <item x="338"/>
        <item x="89"/>
        <item x="58"/>
        <item x="11"/>
        <item x="92"/>
        <item x="12"/>
        <item x="9"/>
        <item x="329"/>
        <item x="306"/>
        <item x="216"/>
        <item x="239"/>
        <item x="335"/>
        <item x="385"/>
        <item x="40"/>
        <item x="261"/>
        <item x="186"/>
        <item x="411"/>
        <item x="32"/>
        <item x="378"/>
        <item x="116"/>
        <item x="236"/>
        <item x="139"/>
        <item x="39"/>
        <item x="240"/>
        <item x="165"/>
        <item x="108"/>
        <item x="288"/>
        <item x="33"/>
        <item x="278"/>
        <item x="1"/>
        <item x="10"/>
        <item x="308"/>
        <item x="115"/>
        <item x="492"/>
        <item x="241"/>
        <item x="190"/>
        <item x="56"/>
        <item x="167"/>
        <item x="279"/>
        <item x="59"/>
        <item x="112"/>
        <item x="214"/>
        <item x="192"/>
        <item x="191"/>
        <item x="140"/>
        <item x="30"/>
        <item x="276"/>
        <item x="274"/>
        <item x="256"/>
        <item x="83"/>
        <item x="483"/>
        <item x="357"/>
        <item x="28"/>
        <item x="159"/>
        <item x="35"/>
        <item x="309"/>
        <item x="181"/>
        <item x="166"/>
        <item x="188"/>
        <item x="457"/>
        <item x="353"/>
        <item x="87"/>
        <item x="489"/>
        <item x="453"/>
        <item x="356"/>
        <item x="262"/>
        <item x="86"/>
        <item x="7"/>
        <item x="27"/>
        <item x="162"/>
        <item x="15"/>
        <item x="233"/>
        <item x="324"/>
        <item x="2"/>
        <item x="180"/>
        <item x="349"/>
        <item x="229"/>
        <item x="213"/>
        <item x="284"/>
        <item x="287"/>
        <item x="111"/>
        <item x="488"/>
        <item x="235"/>
        <item x="281"/>
        <item x="430"/>
        <item x="232"/>
        <item x="37"/>
        <item x="6"/>
        <item x="227"/>
        <item x="481"/>
        <item x="487"/>
        <item x="330"/>
        <item x="136"/>
        <item x="57"/>
        <item x="184"/>
        <item x="454"/>
        <item x="300"/>
        <item x="427"/>
        <item x="428"/>
        <item x="374"/>
        <item x="375"/>
        <item x="354"/>
        <item x="80"/>
        <item x="257"/>
        <item x="404"/>
        <item x="179"/>
        <item x="109"/>
        <item x="434"/>
        <item x="183"/>
        <item x="161"/>
        <item x="254"/>
        <item x="258"/>
        <item x="423"/>
        <item x="60"/>
        <item x="29"/>
        <item x="334"/>
        <item x="238"/>
        <item x="177"/>
        <item x="429"/>
        <item x="138"/>
        <item x="53"/>
        <item x="260"/>
        <item x="228"/>
        <item x="332"/>
        <item x="88"/>
        <item x="485"/>
        <item x="54"/>
        <item x="325"/>
        <item x="326"/>
        <item x="451"/>
        <item x="110"/>
        <item x="403"/>
        <item x="480"/>
        <item x="137"/>
        <item x="210"/>
        <item x="5"/>
        <item x="113"/>
        <item x="307"/>
        <item x="234"/>
        <item x="158"/>
        <item x="347"/>
        <item x="303"/>
        <item x="207"/>
        <item x="323"/>
        <item x="114"/>
        <item x="405"/>
        <item x="85"/>
        <item x="422"/>
        <item x="484"/>
        <item x="84"/>
        <item x="299"/>
        <item x="352"/>
        <item x="376"/>
        <item x="305"/>
        <item x="327"/>
        <item x="156"/>
        <item x="157"/>
        <item x="117"/>
        <item x="424"/>
        <item x="52"/>
        <item x="382"/>
        <item x="178"/>
        <item x="456"/>
        <item x="383"/>
        <item x="328"/>
        <item x="455"/>
        <item x="373"/>
        <item x="4"/>
        <item x="154"/>
        <item x="31"/>
        <item x="304"/>
        <item x="452"/>
        <item x="486"/>
        <item x="155"/>
        <item x="302"/>
        <item x="426"/>
        <item x="346"/>
        <item x="211"/>
        <item x="377"/>
        <item x="380"/>
        <item x="253"/>
        <item x="160"/>
        <item x="350"/>
        <item x="482"/>
        <item x="255"/>
        <item x="209"/>
        <item x="399"/>
        <item x="106"/>
        <item x="0"/>
        <item x="34"/>
        <item x="381"/>
        <item x="259"/>
        <item x="301"/>
        <item x="212"/>
        <item x="182"/>
        <item x="132"/>
        <item x="351"/>
        <item x="275"/>
        <item x="431"/>
        <item x="55"/>
        <item x="273"/>
        <item x="208"/>
        <item x="425"/>
        <item x="348"/>
        <item x="3"/>
        <item x="230"/>
        <item x="406"/>
        <item x="134"/>
        <item x="204"/>
        <item x="379"/>
        <item x="400"/>
        <item x="251"/>
        <item x="231"/>
        <item x="401"/>
        <item x="450"/>
        <item x="322"/>
        <item x="402"/>
        <item x="135"/>
        <item x="252"/>
        <item x="345"/>
        <item x="133"/>
        <item x="107"/>
        <item x="205"/>
        <item x="398"/>
        <item x="51"/>
        <item x="479"/>
        <item x="449"/>
        <item x="79"/>
        <item x="81"/>
        <item t="default"/>
      </items>
    </pivotField>
    <pivotField showAll="0"/>
    <pivotField showAll="0"/>
    <pivotField showAll="0"/>
    <pivotField showAll="0"/>
    <pivotField showAll="0"/>
    <pivotField showAll="0"/>
  </pivotFields>
  <rowFields count="1">
    <field x="3"/>
  </rowFields>
  <rowItems count="5">
    <i>
      <x/>
    </i>
    <i>
      <x v="1"/>
    </i>
    <i>
      <x v="2"/>
    </i>
    <i>
      <x v="3"/>
    </i>
    <i t="grand">
      <x/>
    </i>
  </rowItems>
  <colFields count="1">
    <field x="-2"/>
  </colFields>
  <colItems count="3">
    <i>
      <x/>
    </i>
    <i i="1">
      <x v="1"/>
    </i>
    <i i="2">
      <x v="2"/>
    </i>
  </colItems>
  <dataFields count="3">
    <dataField name="Sum of Failed passes" fld="16" baseField="0" baseItem="0"/>
    <dataField name="Sum of passes completed" fld="15" baseField="0" baseItem="0"/>
    <dataField name="Sum of Passes_Attempted" fld="13" baseField="0" baseItem="0"/>
  </dataFields>
  <formats count="2">
    <format dxfId="125">
      <pivotArea dataOnly="0" outline="0" fieldPosition="0">
        <references count="1">
          <reference field="4294967294" count="1">
            <x v="1"/>
          </reference>
        </references>
      </pivotArea>
    </format>
    <format dxfId="124">
      <pivotArea dataOnly="0" outline="0" fieldPosition="0">
        <references count="1">
          <reference field="4294967294" count="1">
            <x v="0"/>
          </reference>
        </references>
      </pivotArea>
    </format>
  </formats>
  <chartFormats count="9">
    <chartFormat chart="0" format="0" series="1">
      <pivotArea type="data" outline="0" fieldPosition="0">
        <references count="1">
          <reference field="4294967294" count="1" selected="0">
            <x v="1"/>
          </reference>
        </references>
      </pivotArea>
    </chartFormat>
    <chartFormat chart="0" format="1" series="1">
      <pivotArea type="data" outline="0" fieldPosition="0">
        <references count="1">
          <reference field="4294967294" count="1" selected="0">
            <x v="2"/>
          </reference>
        </references>
      </pivotArea>
    </chartFormat>
    <chartFormat chart="0" format="2" series="1">
      <pivotArea type="data" outline="0" fieldPosition="0">
        <references count="1">
          <reference field="4294967294" count="1" selected="0">
            <x v="0"/>
          </reference>
        </references>
      </pivotArea>
    </chartFormat>
    <chartFormat chart="2" format="15" series="1">
      <pivotArea type="data" outline="0" fieldPosition="0">
        <references count="1">
          <reference field="4294967294" count="1" selected="0">
            <x v="0"/>
          </reference>
        </references>
      </pivotArea>
    </chartFormat>
    <chartFormat chart="2" format="16" series="1">
      <pivotArea type="data" outline="0" fieldPosition="0">
        <references count="1">
          <reference field="4294967294" count="1" selected="0">
            <x v="1"/>
          </reference>
        </references>
      </pivotArea>
    </chartFormat>
    <chartFormat chart="2" format="17" series="1">
      <pivotArea type="data" outline="0" fieldPosition="0">
        <references count="1">
          <reference field="4294967294" count="1" selected="0">
            <x v="2"/>
          </reference>
        </references>
      </pivotArea>
    </chartFormat>
    <chartFormat chart="6" format="21" series="1">
      <pivotArea type="data" outline="0" fieldPosition="0">
        <references count="1">
          <reference field="4294967294" count="1" selected="0">
            <x v="0"/>
          </reference>
        </references>
      </pivotArea>
    </chartFormat>
    <chartFormat chart="6" format="22" series="1">
      <pivotArea type="data" outline="0" fieldPosition="0">
        <references count="1">
          <reference field="4294967294" count="1" selected="0">
            <x v="1"/>
          </reference>
        </references>
      </pivotArea>
    </chartFormat>
    <chartFormat chart="6" format="23"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4F49209-0FD3-AB4A-8DC9-B0B9BE501768}" name="PivotTable16" cacheId="11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26:C47" firstHeaderRow="0" firstDataRow="1" firstDataCol="1"/>
  <pivotFields count="23">
    <pivotField showAll="0"/>
    <pivotField axis="axisRow" showAll="0">
      <items count="21">
        <item x="7"/>
        <item x="10"/>
        <item x="15"/>
        <item x="16"/>
        <item x="0"/>
        <item x="13"/>
        <item x="9"/>
        <item x="17"/>
        <item x="8"/>
        <item x="4"/>
        <item x="3"/>
        <item x="1"/>
        <item x="2"/>
        <item x="11"/>
        <item x="19"/>
        <item x="14"/>
        <item x="6"/>
        <item x="18"/>
        <item x="5"/>
        <item x="12"/>
        <item t="default"/>
      </items>
    </pivotField>
    <pivotField showAll="0"/>
    <pivotField showAll="0">
      <items count="5">
        <item x="3"/>
        <item x="2"/>
        <item x="1"/>
        <item x="0"/>
        <item t="default"/>
      </items>
    </pivotField>
    <pivotField showAll="0">
      <items count="4">
        <item x="1"/>
        <item x="2"/>
        <item x="0"/>
        <item t="default"/>
      </items>
    </pivotField>
    <pivotField showAll="0"/>
    <pivotField showAll="0"/>
    <pivotField showAll="0"/>
    <pivotField showAll="0"/>
    <pivotField showAll="0"/>
    <pivotField numFmtId="2" showAll="0"/>
    <pivotField showAll="0"/>
    <pivotField showAll="0"/>
    <pivotField dataField="1" showAll="0"/>
    <pivotField numFmtId="1" showAll="0"/>
    <pivotField dataField="1" numFmtId="1" showAll="0"/>
    <pivotField numFmtId="1" showAll="0"/>
    <pivotField showAll="0"/>
    <pivotField showAll="0"/>
    <pivotField showAll="0"/>
    <pivotField showAll="0"/>
    <pivotField showAll="0"/>
    <pivotField showAll="0"/>
  </pivotFields>
  <rowFields count="1">
    <field x="1"/>
  </rowFields>
  <rowItems count="21">
    <i>
      <x/>
    </i>
    <i>
      <x v="1"/>
    </i>
    <i>
      <x v="2"/>
    </i>
    <i>
      <x v="3"/>
    </i>
    <i>
      <x v="4"/>
    </i>
    <i>
      <x v="5"/>
    </i>
    <i>
      <x v="6"/>
    </i>
    <i>
      <x v="7"/>
    </i>
    <i>
      <x v="8"/>
    </i>
    <i>
      <x v="9"/>
    </i>
    <i>
      <x v="10"/>
    </i>
    <i>
      <x v="11"/>
    </i>
    <i>
      <x v="12"/>
    </i>
    <i>
      <x v="13"/>
    </i>
    <i>
      <x v="14"/>
    </i>
    <i>
      <x v="15"/>
    </i>
    <i>
      <x v="16"/>
    </i>
    <i>
      <x v="17"/>
    </i>
    <i>
      <x v="18"/>
    </i>
    <i>
      <x v="19"/>
    </i>
    <i t="grand">
      <x/>
    </i>
  </rowItems>
  <colFields count="1">
    <field x="-2"/>
  </colFields>
  <colItems count="2">
    <i>
      <x/>
    </i>
    <i i="1">
      <x v="1"/>
    </i>
  </colItems>
  <dataFields count="2">
    <dataField name="Sum of Passes_Attempted" fld="13" baseField="0" baseItem="0"/>
    <dataField name="Sum of passes completed" fld="1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DD1DAA2-6DA3-744D-95A2-4B1339E1268A}" name="PivotTable9" cacheId="11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1:C22" firstHeaderRow="0" firstDataRow="1" firstDataCol="1"/>
  <pivotFields count="23">
    <pivotField showAll="0"/>
    <pivotField axis="axisRow" showAll="0">
      <items count="21">
        <item x="7"/>
        <item x="10"/>
        <item x="15"/>
        <item x="16"/>
        <item x="0"/>
        <item x="13"/>
        <item x="9"/>
        <item x="17"/>
        <item x="8"/>
        <item x="4"/>
        <item x="3"/>
        <item x="1"/>
        <item x="2"/>
        <item x="11"/>
        <item x="19"/>
        <item x="14"/>
        <item x="6"/>
        <item x="18"/>
        <item x="5"/>
        <item x="12"/>
        <item t="default"/>
      </items>
    </pivotField>
    <pivotField showAll="0"/>
    <pivotField showAll="0">
      <items count="5">
        <item x="3"/>
        <item x="2"/>
        <item x="1"/>
        <item x="0"/>
        <item t="default"/>
      </items>
    </pivotField>
    <pivotField showAll="0">
      <items count="4">
        <item x="1"/>
        <item x="2"/>
        <item x="0"/>
        <item t="default"/>
      </items>
    </pivotField>
    <pivotField showAll="0"/>
    <pivotField showAll="0"/>
    <pivotField showAll="0"/>
    <pivotField showAll="0"/>
    <pivotField dataField="1" showAll="0"/>
    <pivotField numFmtId="2" showAll="0"/>
    <pivotField dataField="1" showAll="0"/>
    <pivotField showAll="0"/>
    <pivotField showAll="0"/>
    <pivotField numFmtId="1" showAll="0"/>
    <pivotField numFmtId="1" showAll="0"/>
    <pivotField numFmtId="1" showAll="0"/>
    <pivotField showAll="0"/>
    <pivotField showAll="0"/>
    <pivotField showAll="0"/>
    <pivotField showAll="0"/>
    <pivotField showAll="0"/>
    <pivotField showAll="0"/>
  </pivotFields>
  <rowFields count="1">
    <field x="1"/>
  </rowFields>
  <rowItems count="21">
    <i>
      <x/>
    </i>
    <i>
      <x v="1"/>
    </i>
    <i>
      <x v="2"/>
    </i>
    <i>
      <x v="3"/>
    </i>
    <i>
      <x v="4"/>
    </i>
    <i>
      <x v="5"/>
    </i>
    <i>
      <x v="6"/>
    </i>
    <i>
      <x v="7"/>
    </i>
    <i>
      <x v="8"/>
    </i>
    <i>
      <x v="9"/>
    </i>
    <i>
      <x v="10"/>
    </i>
    <i>
      <x v="11"/>
    </i>
    <i>
      <x v="12"/>
    </i>
    <i>
      <x v="13"/>
    </i>
    <i>
      <x v="14"/>
    </i>
    <i>
      <x v="15"/>
    </i>
    <i>
      <x v="16"/>
    </i>
    <i>
      <x v="17"/>
    </i>
    <i>
      <x v="18"/>
    </i>
    <i>
      <x v="19"/>
    </i>
    <i t="grand">
      <x/>
    </i>
  </rowItems>
  <colFields count="1">
    <field x="-2"/>
  </colFields>
  <colItems count="2">
    <i>
      <x/>
    </i>
    <i i="1">
      <x v="1"/>
    </i>
  </colItems>
  <dataFields count="2">
    <dataField name="Sum of Goals" fld="9" baseField="0" baseItem="0"/>
    <dataField name="Sum of Assists" fld="11" baseField="0" baseItem="0"/>
  </dataFields>
  <chartFormats count="2">
    <chartFormat chart="3" format="6" series="1">
      <pivotArea type="data" outline="0" fieldPosition="0">
        <references count="1">
          <reference field="4294967294" count="1" selected="0">
            <x v="0"/>
          </reference>
        </references>
      </pivotArea>
    </chartFormat>
    <chartFormat chart="3" format="7"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lub" xr10:uid="{5AD7BAEC-8BBF-954A-A10B-4FD8DF4608F6}" sourceName="Club">
  <pivotTables>
    <pivotTable tabId="3" name="PivotTable9"/>
    <pivotTable tabId="3" name="PivotTable16"/>
    <pivotTable tabId="3" name="PivotTable19"/>
  </pivotTables>
  <data>
    <tabular pivotCacheId="1549985284">
      <items count="20">
        <i x="7" s="1"/>
        <i x="10" s="1"/>
        <i x="15" s="1"/>
        <i x="16" s="1"/>
        <i x="0" s="1"/>
        <i x="13" s="1"/>
        <i x="9" s="1"/>
        <i x="17" s="1"/>
        <i x="8" s="1"/>
        <i x="4" s="1"/>
        <i x="3" s="1"/>
        <i x="1" s="1"/>
        <i x="2" s="1"/>
        <i x="11" s="1"/>
        <i x="19" s="1"/>
        <i x="14" s="1"/>
        <i x="6" s="1"/>
        <i x="18" s="1"/>
        <i x="5" s="1"/>
        <i x="1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osition" xr10:uid="{FAF01955-795E-0041-831E-CC461010BBBA}" sourceName="Position">
  <pivotTables>
    <pivotTable tabId="3" name="PivotTable9"/>
    <pivotTable tabId="3" name="PivotTable16"/>
    <pivotTable tabId="3" name="PivotTable19"/>
  </pivotTables>
  <data>
    <tabular pivotCacheId="1549985284">
      <items count="4">
        <i x="3" s="1"/>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Groups" xr10:uid="{428C606C-ECCC-2B4A-8DB1-EEB6685D3683}" sourceName="Age_Groups">
  <pivotTables>
    <pivotTable tabId="3" name="PivotTable9"/>
    <pivotTable tabId="3" name="PivotTable16"/>
    <pivotTable tabId="3" name="PivotTable19"/>
  </pivotTables>
  <data>
    <tabular pivotCacheId="1549985284">
      <items count="3">
        <i x="1" s="1"/>
        <i x="2"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ame" xr10:uid="{726F9294-1A02-B647-B78D-A5E920A2B899}" sourceName="Name">
  <pivotTables>
    <pivotTable tabId="3" name="PivotTable19"/>
  </pivotTables>
  <data>
    <tabular pivotCacheId="1549985284">
      <items count="524">
        <i x="118" s="1"/>
        <i x="180" s="1"/>
        <i x="137" s="1"/>
        <i x="407" s="1"/>
        <i x="136" s="1"/>
        <i x="497" s="1"/>
        <i x="52" s="1"/>
        <i x="241" s="1"/>
        <i x="463" s="1"/>
        <i x="403" s="1"/>
        <i x="395" s="1"/>
        <i x="318" s="1"/>
        <i x="444" s="1"/>
        <i x="101" s="1"/>
        <i x="277" s="1"/>
        <i x="493" s="1"/>
        <i x="204" s="1"/>
        <i x="454" s="1"/>
        <i x="249" s="1"/>
        <i x="367" s="1"/>
        <i x="104" s="1"/>
        <i x="68" s="1"/>
        <i x="386" s="1"/>
        <i x="191" s="1"/>
        <i x="404" s="1"/>
        <i x="409" s="1"/>
        <i x="84" s="1"/>
        <i x="244" s="1"/>
        <i x="297" s="1"/>
        <i x="390" s="1"/>
        <i x="442" s="1"/>
        <i x="73" s="1"/>
        <i x="413" s="1"/>
        <i x="248" s="1"/>
        <i x="447" s="1"/>
        <i x="14" s="1"/>
        <i x="80" s="1"/>
        <i x="156" s="1"/>
        <i x="345" s="1"/>
        <i x="310" s="1"/>
        <i x="142" s="1"/>
        <i x="74" s="1"/>
        <i x="254" s="1"/>
        <i x="62" s="1"/>
        <i x="451" s="1"/>
        <i x="11" s="1"/>
        <i x="522" s="1"/>
        <i x="274" s="1"/>
        <i x="149" s="1"/>
        <i x="429" s="1"/>
        <i x="417" s="1"/>
        <i x="71" s="1"/>
        <i x="42" s="1"/>
        <i x="122" s="1"/>
        <i x="434" s="1"/>
        <i x="3" s="1"/>
        <i x="171" s="1"/>
        <i x="240" s="1"/>
        <i x="154" s="1"/>
        <i x="424" s="1"/>
        <i x="507" s="1"/>
        <i x="391" s="1"/>
        <i x="44" s="1"/>
        <i x="252" s="1"/>
        <i x="411" s="1"/>
        <i x="32" s="1"/>
        <i x="183" s="1"/>
        <i x="271" s="1"/>
        <i x="21" s="1"/>
        <i x="515" s="1"/>
        <i x="448" s="1"/>
        <i x="72" s="1"/>
        <i x="486" s="1"/>
        <i x="51" s="1"/>
        <i x="184" s="1"/>
        <i x="202" s="1"/>
        <i x="389" s="1"/>
        <i x="18" s="1"/>
        <i x="478" s="1"/>
        <i x="291" s="1"/>
        <i x="201" s="1"/>
        <i x="106" s="1"/>
        <i x="181" s="1"/>
        <i x="283" s="1"/>
        <i x="129" s="1"/>
        <i x="258" s="1"/>
        <i x="5" s="1"/>
        <i x="494" s="1"/>
        <i x="425" s="1"/>
        <i x="368" s="1"/>
        <i x="341" s="1"/>
        <i x="499" s="1"/>
        <i x="423" s="1"/>
        <i x="348" s="1"/>
        <i x="127" s="1"/>
        <i x="12" s="1"/>
        <i x="294" s="1"/>
        <i x="314" s="1"/>
        <i x="474" s="1"/>
        <i x="281" s="1"/>
        <i x="475" s="1"/>
        <i x="144" s="1"/>
        <i x="91" s="1"/>
        <i x="437" s="1"/>
        <i x="400" s="1"/>
        <i x="387" s="1"/>
        <i x="182" s="1"/>
        <i x="194" s="1"/>
        <i x="126" s="1"/>
        <i x="66" s="1"/>
        <i x="518" s="1"/>
        <i x="322" s="1"/>
        <i x="372" s="1"/>
        <i x="402" s="1"/>
        <i x="476" s="1"/>
        <i x="470" s="1"/>
        <i x="155" s="1"/>
        <i x="492" s="1"/>
        <i x="58" s="1"/>
        <i x="196" s="1"/>
        <i x="503" s="1"/>
        <i x="168" s="1"/>
        <i x="410" s="1"/>
        <i x="64"/>
        <i x="308" s="1"/>
        <i x="139" s="1"/>
        <i x="178" s="1"/>
        <i x="132" s="1"/>
        <i x="460" s="1"/>
        <i x="125" s="1"/>
        <i x="225" s="1"/>
        <i x="92" s="1"/>
        <i x="105" s="1"/>
        <i x="237" s="1"/>
        <i x="70" s="1"/>
        <i x="270" s="1"/>
        <i x="309" s="1"/>
        <i x="419" s="1"/>
        <i x="343" s="1"/>
        <i x="205" s="1"/>
        <i x="27"/>
        <i x="63" s="1"/>
        <i x="1" s="1"/>
        <i x="312" s="1"/>
        <i x="24" s="1"/>
        <i x="302" s="1"/>
        <i x="193" s="1"/>
        <i x="264" s="1"/>
        <i x="500" s="1"/>
        <i x="67" s="1"/>
        <i x="163" s="1"/>
        <i x="47" s="1"/>
        <i x="430" s="1"/>
        <i x="505" s="1"/>
        <i x="217" s="1"/>
        <i x="269" s="1"/>
        <i x="327" s="1"/>
        <i x="148" s="1"/>
        <i x="253" s="1"/>
        <i x="304" s="1"/>
        <i x="87" s="1"/>
        <i x="462" s="1"/>
        <i x="290" s="1"/>
        <i x="158" s="1"/>
        <i x="523" s="1"/>
        <i x="43" s="1"/>
        <i x="329" s="1"/>
        <i x="41" s="1"/>
        <i x="25" s="1"/>
        <i x="487" s="1"/>
        <i x="379" s="1"/>
        <i x="57" s="1"/>
        <i x="33" s="1"/>
        <i x="190" s="1"/>
        <i x="36" s="1"/>
        <i x="231" s="1"/>
        <i x="175" s="1"/>
        <i x="349" s="1"/>
        <i x="498" s="1"/>
        <i x="83" s="1"/>
        <i x="174" s="1"/>
        <i x="482" s="1"/>
        <i x="185" s="1"/>
        <i x="243" s="1"/>
        <i x="189" s="1"/>
        <i x="226" s="1"/>
        <i x="15" s="1"/>
        <i x="489" s="1"/>
        <i x="128" s="1"/>
        <i x="78" s="1"/>
        <i x="450" s="1"/>
        <i x="162" s="1"/>
        <i x="53" s="1"/>
        <i x="176" s="1"/>
        <i x="117" s="1"/>
        <i x="160" s="1"/>
        <i x="232" s="1"/>
        <i x="377" s="1"/>
        <i x="521" s="1"/>
        <i x="215" s="1"/>
        <i x="293" s="1"/>
        <i x="131" s="1"/>
        <i x="146" s="1"/>
        <i x="449" s="1"/>
        <i x="426" s="1"/>
        <i x="351" s="1"/>
        <i x="362" s="1"/>
        <i x="428" s="1"/>
        <i x="273" s="1"/>
        <i x="216" s="1"/>
        <i x="520" s="1"/>
        <i x="514" s="1"/>
        <i x="375" s="1"/>
        <i x="298" s="1"/>
        <i x="279" s="1"/>
        <i x="286" s="1"/>
        <i x="481" s="1"/>
        <i x="385" s="1"/>
        <i x="408" s="1"/>
        <i x="296" s="1"/>
        <i x="295" s="1"/>
        <i x="116" s="1"/>
        <i x="115" s="1"/>
        <i x="353" s="1"/>
        <i x="357" s="1"/>
        <i x="93" s="1"/>
        <i x="246" s="1"/>
        <i x="418" s="1"/>
        <i x="359" s="1"/>
        <i x="364" s="1"/>
        <i x="228" s="1"/>
        <i x="110" s="1"/>
        <i x="365" s="1"/>
        <i x="371" s="1"/>
        <i x="179" s="1"/>
        <i x="141" s="1"/>
        <i x="306" s="1"/>
        <i x="431" s="1"/>
        <i x="512" s="1"/>
        <i x="416" s="1"/>
        <i x="262" s="1"/>
        <i x="361" s="1"/>
        <i x="299" s="1"/>
        <i x="354" s="1"/>
        <i x="145" s="1"/>
        <i x="436" s="1"/>
        <i x="95" s="1"/>
        <i x="399" s="1"/>
        <i x="31" s="1"/>
        <i x="319" s="1"/>
        <i x="259" s="1"/>
        <i x="446" s="1"/>
        <i x="457" s="1"/>
        <i x="98" s="1"/>
        <i x="177" s="1"/>
        <i x="207" s="1"/>
        <i x="440" s="1"/>
        <i x="346" s="1"/>
        <i x="292" s="1"/>
        <i x="501" s="1"/>
        <i x="502" s="1"/>
        <i x="506" s="1"/>
        <i x="266" s="1"/>
        <i x="336" s="1"/>
        <i x="38" s="1"/>
        <i x="287" s="1"/>
        <i x="256" s="1"/>
        <i x="330" s="1"/>
        <i x="111" s="1"/>
        <i x="347" s="1"/>
        <i x="89" s="1"/>
        <i x="238" s="1"/>
        <i x="7" s="1"/>
        <i x="414" s="1"/>
        <i x="438" s="1"/>
        <i x="422" s="1"/>
        <i x="455" s="1"/>
        <i x="459" s="1"/>
        <i x="257" s="1"/>
        <i x="69" s="1"/>
        <i x="13" s="1"/>
        <i x="218" s="1"/>
        <i x="490" s="1"/>
        <i x="289" s="1"/>
        <i x="484" s="1"/>
        <i x="108" s="1"/>
        <i x="384" s="1"/>
        <i x="513" s="1"/>
        <i x="282" s="1"/>
        <i x="120" s="1"/>
        <i x="453" s="1"/>
        <i x="20" s="1"/>
        <i x="34" s="1"/>
        <i x="433" s="1"/>
        <i x="134" s="1"/>
        <i x="331" s="1"/>
        <i x="485" s="1"/>
        <i x="188" s="1"/>
        <i x="230" s="1"/>
        <i x="278" s="1"/>
        <i x="107" s="1"/>
        <i x="9" s="1"/>
        <i x="473" s="1"/>
        <i x="491" s="1"/>
        <i x="37" s="1"/>
        <i x="369" s="1"/>
        <i x="320" s="1"/>
        <i x="394" s="1"/>
        <i x="488" s="1"/>
        <i x="234" s="1"/>
        <i x="393" s="1"/>
        <i x="441" s="1"/>
        <i x="221" s="1"/>
        <i x="50" s="1"/>
        <i x="239" s="1"/>
        <i x="170" s="1"/>
        <i x="344" s="1"/>
        <i x="213" s="1"/>
        <i x="55" s="1"/>
        <i x="123" s="1"/>
        <i x="519" s="1"/>
        <i x="360" s="1"/>
        <i x="153" s="1"/>
        <i x="119" s="1"/>
        <i x="17" s="1"/>
        <i x="54" s="1"/>
        <i x="464" s="1"/>
        <i x="452" s="1"/>
        <i x="151" s="1"/>
        <i x="200" s="1"/>
        <i x="305" s="1"/>
        <i x="363" s="1"/>
        <i x="203" s="1"/>
        <i x="276" s="1"/>
        <i x="61" s="1"/>
        <i x="242" s="1"/>
        <i x="0" s="1"/>
        <i x="10" s="1"/>
        <i x="219" s="1"/>
        <i x="427" s="1"/>
        <i x="472" s="1"/>
        <i x="206" s="1"/>
        <i x="172" s="1"/>
        <i x="477" s="1"/>
        <i x="301" s="1"/>
        <i x="265" s="1"/>
        <i x="311" s="1"/>
        <i x="420" s="1"/>
        <i x="272" s="1"/>
        <i x="325" s="1"/>
        <i x="516" s="1"/>
        <i x="465" s="1"/>
        <i x="483" s="1"/>
        <i x="461" s="1"/>
        <i x="235" s="1"/>
        <i x="388" s="1"/>
        <i x="143" s="1"/>
        <i x="358" s="1"/>
        <i x="288" s="1"/>
        <i x="195" s="1"/>
        <i x="81" s="1"/>
        <i x="378" s="1"/>
        <i x="260" s="1"/>
        <i x="333" s="1"/>
        <i x="280" s="1"/>
        <i x="376" s="1"/>
        <i x="169" s="1"/>
        <i x="6" s="1"/>
        <i x="315" s="1"/>
        <i x="97" s="1"/>
        <i x="121" s="1"/>
        <i x="45" s="1"/>
        <i x="263" s="1"/>
        <i x="374" s="1"/>
        <i x="380" s="1"/>
        <i x="356" s="1"/>
        <i x="90" s="1"/>
        <i x="396" s="1"/>
        <i x="102" s="1"/>
        <i x="466" s="1"/>
        <i x="285" s="1"/>
        <i x="65" s="1"/>
        <i x="233" s="1"/>
        <i x="421" s="1"/>
        <i x="197" s="1"/>
        <i x="255" s="1"/>
        <i x="77" s="1"/>
        <i x="480" s="1"/>
        <i x="445" s="1"/>
        <i x="40" s="1"/>
        <i x="508" s="1"/>
        <i x="510" s="1"/>
        <i x="504" s="1"/>
        <i x="19" s="1"/>
        <i x="267" s="1"/>
        <i x="373" s="1"/>
        <i x="338" s="1"/>
        <i x="334" s="1"/>
        <i x="94" s="1"/>
        <i x="140" s="1"/>
        <i x="229" s="1"/>
        <i x="199" s="1"/>
        <i x="397" s="1"/>
        <i x="222" s="1"/>
        <i x="214" s="1"/>
        <i x="337" s="1"/>
        <i x="350" s="1"/>
        <i x="303" s="1"/>
        <i x="60" s="1"/>
        <i x="317" s="1"/>
        <i x="412" s="1"/>
        <i x="435" s="1"/>
        <i x="39" s="1"/>
        <i x="517" s="1"/>
        <i x="159" s="1"/>
        <i x="187" s="1"/>
        <i x="28" s="1"/>
        <i x="316" s="1"/>
        <i x="335" s="1"/>
        <i x="211" s="1"/>
        <i x="328" s="1"/>
        <i x="30" s="1"/>
        <i x="220" s="1"/>
        <i x="324" s="1"/>
        <i x="415" s="1"/>
        <i x="4" s="1"/>
        <i x="209" s="1"/>
        <i x="496" s="1"/>
        <i x="511" s="1"/>
        <i x="96" s="1"/>
        <i x="124" s="1"/>
        <i x="236" s="1"/>
        <i x="35" s="1"/>
        <i x="186" s="1"/>
        <i x="432" s="1"/>
        <i x="398" s="1"/>
        <i x="157" s="1"/>
        <i x="85" s="1"/>
        <i x="227" s="1"/>
        <i x="251" s="1"/>
        <i x="29" s="1"/>
        <i x="224" s="1"/>
        <i x="321" s="1"/>
        <i x="479" s="1"/>
        <i x="26" s="1"/>
        <i x="23" s="1"/>
        <i x="313" s="1"/>
        <i x="370" s="1"/>
        <i x="307" s="1"/>
        <i x="152" s="1"/>
        <i x="247" s="1"/>
        <i x="150" s="1"/>
        <i x="147" s="1"/>
        <i x="86" s="1"/>
        <i x="495" s="1"/>
        <i x="469" s="1"/>
        <i x="509" s="1"/>
        <i x="48"/>
        <i x="355" s="1"/>
        <i x="59" s="1"/>
        <i x="208" s="1"/>
        <i x="300" s="1"/>
        <i x="471" s="1"/>
        <i x="167" s="1"/>
        <i x="46" s="1"/>
        <i x="165" s="1"/>
        <i x="382" s="1"/>
        <i x="210" s="1"/>
        <i x="76" s="1"/>
        <i x="130" s="1"/>
        <i x="401" s="1"/>
        <i x="161" s="1"/>
        <i x="406" s="1"/>
        <i x="173" s="1"/>
        <i x="366" s="1"/>
        <i x="212" s="1"/>
        <i x="103" s="1"/>
        <i x="16" s="1"/>
        <i x="164" s="1"/>
        <i x="405" s="1"/>
        <i x="467" s="1"/>
        <i x="339" s="1"/>
        <i x="261" s="1"/>
        <i x="88" s="1"/>
        <i x="8" s="1"/>
        <i x="192" s="1"/>
        <i x="458" s="1"/>
        <i x="2" s="1"/>
        <i x="112" s="1"/>
        <i x="75" s="1"/>
        <i x="166" s="1"/>
        <i x="456" s="1"/>
        <i x="250" s="1"/>
        <i x="135" s="1"/>
        <i x="443" s="1"/>
        <i x="275" s="1"/>
        <i x="82" s="1"/>
        <i x="223" s="1"/>
        <i x="468" s="1"/>
        <i x="352" s="1"/>
        <i x="268" s="1"/>
        <i x="340" s="1"/>
        <i x="56" s="1"/>
        <i x="100" s="1"/>
        <i x="332" s="1"/>
        <i x="138" s="1"/>
        <i x="133" s="1"/>
        <i x="113" s="1"/>
        <i x="284" s="1"/>
        <i x="114" s="1"/>
        <i x="342" s="1"/>
        <i x="439" s="1"/>
        <i x="381" s="1"/>
        <i x="79" s="1"/>
        <i x="198" s="1"/>
        <i x="326" s="1"/>
        <i x="323" s="1"/>
        <i x="22" s="1"/>
        <i x="99" s="1"/>
        <i x="383" s="1"/>
        <i x="245" s="1"/>
        <i x="109" s="1"/>
        <i x="392" s="1"/>
        <i x="49"/>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lub" xr10:uid="{91AE4D1D-57BB-F541-BD17-DB73065A45B2}" cache="Slicer_Club" caption="Club" startItem="9" rowHeight="251883"/>
  <slicer name="Position" xr10:uid="{8ED29454-563F-3049-8E24-78CAE47722BE}" cache="Slicer_Position" caption="Position" rowHeight="251883"/>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lub 1" xr10:uid="{09F1817D-1298-504D-934A-CC8890C8C840}" cache="Slicer_Club" caption="Club" startItem="5" rowHeight="251883"/>
  <slicer name="Position 1" xr10:uid="{9835FEB7-E2B3-9840-B29F-C0C4F0A3FAC8}" cache="Slicer_Position" caption="Position" rowHeight="251883"/>
  <slicer name="Age_Groups" xr10:uid="{A1734F45-0997-8A46-8313-93FC62D243D9}" cache="Slicer_Age_Groups" caption="Age_Groups" rowHeight="251883"/>
  <slicer name="Name" xr10:uid="{A30A25EE-3686-DE45-B950-5BC4B75F63D3}" cache="Slicer_Name" caption="Name" rowHeight="251883"/>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533"/>
  <sheetViews>
    <sheetView workbookViewId="0">
      <selection activeCell="J11" sqref="J11"/>
    </sheetView>
  </sheetViews>
  <sheetFormatPr baseColWidth="10" defaultRowHeight="16" x14ac:dyDescent="0.2"/>
  <cols>
    <col min="12" max="12" width="8.33203125" customWidth="1"/>
  </cols>
  <sheetData>
    <row r="1" spans="1:18" x14ac:dyDescent="0.2">
      <c r="A1" t="s">
        <v>0</v>
      </c>
      <c r="B1" t="s">
        <v>1</v>
      </c>
      <c r="C1" t="s">
        <v>2</v>
      </c>
      <c r="D1" t="s">
        <v>3</v>
      </c>
      <c r="E1" t="s">
        <v>4</v>
      </c>
      <c r="F1" t="s">
        <v>5</v>
      </c>
      <c r="G1" t="s">
        <v>6</v>
      </c>
      <c r="H1" t="s">
        <v>7</v>
      </c>
      <c r="I1" t="s">
        <v>8</v>
      </c>
      <c r="J1" t="s">
        <v>9</v>
      </c>
      <c r="K1" t="s">
        <v>10</v>
      </c>
      <c r="L1" t="s">
        <v>11</v>
      </c>
      <c r="M1" t="s">
        <v>12</v>
      </c>
      <c r="N1" t="s">
        <v>13</v>
      </c>
      <c r="O1" t="s">
        <v>14</v>
      </c>
      <c r="P1" t="s">
        <v>15</v>
      </c>
      <c r="Q1" t="s">
        <v>16</v>
      </c>
      <c r="R1" t="s">
        <v>17</v>
      </c>
    </row>
    <row r="2" spans="1:18" x14ac:dyDescent="0.2">
      <c r="A2" t="s">
        <v>18</v>
      </c>
      <c r="B2" t="s">
        <v>19</v>
      </c>
      <c r="C2" t="s">
        <v>20</v>
      </c>
      <c r="D2" t="s">
        <v>21</v>
      </c>
      <c r="E2">
        <v>21</v>
      </c>
      <c r="F2">
        <v>36</v>
      </c>
      <c r="G2">
        <v>32</v>
      </c>
      <c r="H2">
        <v>2890</v>
      </c>
      <c r="I2">
        <v>6</v>
      </c>
      <c r="J2">
        <v>5</v>
      </c>
      <c r="K2">
        <v>1881</v>
      </c>
      <c r="L2">
        <v>82.3</v>
      </c>
      <c r="M2">
        <v>1</v>
      </c>
      <c r="N2">
        <v>1</v>
      </c>
      <c r="O2">
        <v>0.21</v>
      </c>
      <c r="P2">
        <v>0.24</v>
      </c>
      <c r="Q2">
        <v>2</v>
      </c>
      <c r="R2">
        <v>0</v>
      </c>
    </row>
    <row r="3" spans="1:18" x14ac:dyDescent="0.2">
      <c r="A3" t="s">
        <v>22</v>
      </c>
      <c r="B3" t="s">
        <v>19</v>
      </c>
      <c r="C3" t="s">
        <v>23</v>
      </c>
      <c r="D3" t="s">
        <v>24</v>
      </c>
      <c r="E3">
        <v>28</v>
      </c>
      <c r="F3">
        <v>31</v>
      </c>
      <c r="G3">
        <v>31</v>
      </c>
      <c r="H3">
        <v>2745</v>
      </c>
      <c r="I3">
        <v>0</v>
      </c>
      <c r="J3">
        <v>0</v>
      </c>
      <c r="K3">
        <v>1007</v>
      </c>
      <c r="L3">
        <v>84.6</v>
      </c>
      <c r="M3">
        <v>0</v>
      </c>
      <c r="N3">
        <v>0</v>
      </c>
      <c r="O3">
        <v>0</v>
      </c>
      <c r="P3">
        <v>0</v>
      </c>
      <c r="Q3">
        <v>2</v>
      </c>
      <c r="R3">
        <v>0</v>
      </c>
    </row>
    <row r="4" spans="1:18" x14ac:dyDescent="0.2">
      <c r="A4" t="s">
        <v>25</v>
      </c>
      <c r="B4" t="s">
        <v>19</v>
      </c>
      <c r="C4" t="s">
        <v>26</v>
      </c>
      <c r="D4" t="s">
        <v>27</v>
      </c>
      <c r="E4">
        <v>24</v>
      </c>
      <c r="F4">
        <v>35</v>
      </c>
      <c r="G4">
        <v>29</v>
      </c>
      <c r="H4">
        <v>2602</v>
      </c>
      <c r="I4">
        <v>6</v>
      </c>
      <c r="J4">
        <v>8</v>
      </c>
      <c r="K4">
        <v>826</v>
      </c>
      <c r="L4">
        <v>77.2</v>
      </c>
      <c r="M4">
        <v>0</v>
      </c>
      <c r="N4">
        <v>0</v>
      </c>
      <c r="O4">
        <v>0.41</v>
      </c>
      <c r="P4">
        <v>0.21</v>
      </c>
      <c r="Q4">
        <v>2</v>
      </c>
      <c r="R4">
        <v>0</v>
      </c>
    </row>
    <row r="5" spans="1:18" x14ac:dyDescent="0.2">
      <c r="A5" t="s">
        <v>28</v>
      </c>
      <c r="B5" t="s">
        <v>19</v>
      </c>
      <c r="C5" t="s">
        <v>20</v>
      </c>
      <c r="D5" t="s">
        <v>29</v>
      </c>
      <c r="E5">
        <v>23</v>
      </c>
      <c r="F5">
        <v>27</v>
      </c>
      <c r="G5">
        <v>27</v>
      </c>
      <c r="H5">
        <v>2286</v>
      </c>
      <c r="I5">
        <v>3</v>
      </c>
      <c r="J5">
        <v>5</v>
      </c>
      <c r="K5">
        <v>1806</v>
      </c>
      <c r="L5">
        <v>78.599999999999994</v>
      </c>
      <c r="M5">
        <v>0</v>
      </c>
      <c r="N5">
        <v>0</v>
      </c>
      <c r="O5">
        <v>0.1</v>
      </c>
      <c r="P5">
        <v>0.11</v>
      </c>
      <c r="Q5">
        <v>3</v>
      </c>
      <c r="R5">
        <v>0</v>
      </c>
    </row>
    <row r="6" spans="1:18" x14ac:dyDescent="0.2">
      <c r="A6" t="s">
        <v>30</v>
      </c>
      <c r="B6" t="s">
        <v>19</v>
      </c>
      <c r="C6" t="s">
        <v>20</v>
      </c>
      <c r="D6" t="s">
        <v>29</v>
      </c>
      <c r="E6">
        <v>20</v>
      </c>
      <c r="F6">
        <v>32</v>
      </c>
      <c r="G6">
        <v>25</v>
      </c>
      <c r="H6">
        <v>2373</v>
      </c>
      <c r="I6">
        <v>1</v>
      </c>
      <c r="J6">
        <v>2</v>
      </c>
      <c r="K6">
        <v>1987</v>
      </c>
      <c r="L6">
        <v>85</v>
      </c>
      <c r="M6">
        <v>0</v>
      </c>
      <c r="N6">
        <v>0</v>
      </c>
      <c r="O6">
        <v>0.06</v>
      </c>
      <c r="P6">
        <v>0.12</v>
      </c>
      <c r="Q6">
        <v>3</v>
      </c>
      <c r="R6">
        <v>0</v>
      </c>
    </row>
    <row r="7" spans="1:18" x14ac:dyDescent="0.2">
      <c r="A7" t="s">
        <v>31</v>
      </c>
      <c r="B7" t="s">
        <v>19</v>
      </c>
      <c r="C7" t="s">
        <v>32</v>
      </c>
      <c r="D7" t="s">
        <v>29</v>
      </c>
      <c r="E7">
        <v>30</v>
      </c>
      <c r="F7">
        <v>26</v>
      </c>
      <c r="G7">
        <v>24</v>
      </c>
      <c r="H7">
        <v>2188</v>
      </c>
      <c r="I7">
        <v>1</v>
      </c>
      <c r="J7">
        <v>2</v>
      </c>
      <c r="K7">
        <v>2015</v>
      </c>
      <c r="L7">
        <v>87.5</v>
      </c>
      <c r="M7">
        <v>0</v>
      </c>
      <c r="N7">
        <v>0</v>
      </c>
      <c r="O7">
        <v>0.03</v>
      </c>
      <c r="P7">
        <v>0.11</v>
      </c>
      <c r="Q7">
        <v>5</v>
      </c>
      <c r="R7">
        <v>1</v>
      </c>
    </row>
    <row r="8" spans="1:18" x14ac:dyDescent="0.2">
      <c r="A8" t="s">
        <v>33</v>
      </c>
      <c r="B8" t="s">
        <v>19</v>
      </c>
      <c r="C8" t="s">
        <v>34</v>
      </c>
      <c r="D8" t="s">
        <v>35</v>
      </c>
      <c r="E8">
        <v>29</v>
      </c>
      <c r="F8">
        <v>30</v>
      </c>
      <c r="G8">
        <v>24</v>
      </c>
      <c r="H8">
        <v>2146</v>
      </c>
      <c r="I8">
        <v>0</v>
      </c>
      <c r="J8">
        <v>2</v>
      </c>
      <c r="K8">
        <v>1504</v>
      </c>
      <c r="L8">
        <v>86.6</v>
      </c>
      <c r="M8">
        <v>0</v>
      </c>
      <c r="N8">
        <v>0</v>
      </c>
      <c r="O8">
        <v>0.04</v>
      </c>
      <c r="P8">
        <v>0.05</v>
      </c>
      <c r="Q8">
        <v>7</v>
      </c>
      <c r="R8">
        <v>0</v>
      </c>
    </row>
    <row r="9" spans="1:18" x14ac:dyDescent="0.2">
      <c r="A9" t="s">
        <v>36</v>
      </c>
      <c r="B9" t="s">
        <v>19</v>
      </c>
      <c r="C9" t="s">
        <v>37</v>
      </c>
      <c r="D9" t="s">
        <v>35</v>
      </c>
      <c r="E9">
        <v>28</v>
      </c>
      <c r="F9">
        <v>28</v>
      </c>
      <c r="G9">
        <v>23</v>
      </c>
      <c r="H9">
        <v>2010</v>
      </c>
      <c r="I9">
        <v>7</v>
      </c>
      <c r="J9">
        <v>1</v>
      </c>
      <c r="K9">
        <v>1739</v>
      </c>
      <c r="L9">
        <v>89.5</v>
      </c>
      <c r="M9">
        <v>7</v>
      </c>
      <c r="N9">
        <v>9</v>
      </c>
      <c r="O9">
        <v>0.31</v>
      </c>
      <c r="P9">
        <v>0.09</v>
      </c>
      <c r="Q9">
        <v>2</v>
      </c>
      <c r="R9">
        <v>0</v>
      </c>
    </row>
    <row r="10" spans="1:18" x14ac:dyDescent="0.2">
      <c r="A10" t="s">
        <v>38</v>
      </c>
      <c r="B10" t="s">
        <v>19</v>
      </c>
      <c r="C10" t="s">
        <v>39</v>
      </c>
      <c r="D10" t="s">
        <v>29</v>
      </c>
      <c r="E10">
        <v>35</v>
      </c>
      <c r="F10">
        <v>23</v>
      </c>
      <c r="G10">
        <v>23</v>
      </c>
      <c r="H10">
        <v>1935</v>
      </c>
      <c r="I10">
        <v>2</v>
      </c>
      <c r="J10">
        <v>0</v>
      </c>
      <c r="K10">
        <v>1871</v>
      </c>
      <c r="L10">
        <v>93.5</v>
      </c>
      <c r="M10">
        <v>0</v>
      </c>
      <c r="N10">
        <v>0</v>
      </c>
      <c r="O10">
        <v>0.05</v>
      </c>
      <c r="P10">
        <v>0.02</v>
      </c>
      <c r="Q10">
        <v>5</v>
      </c>
      <c r="R10">
        <v>1</v>
      </c>
    </row>
    <row r="11" spans="1:18" x14ac:dyDescent="0.2">
      <c r="A11" t="s">
        <v>40</v>
      </c>
      <c r="B11" t="s">
        <v>19</v>
      </c>
      <c r="C11" t="s">
        <v>34</v>
      </c>
      <c r="D11" t="s">
        <v>29</v>
      </c>
      <c r="E11">
        <v>25</v>
      </c>
      <c r="F11">
        <v>24</v>
      </c>
      <c r="G11">
        <v>22</v>
      </c>
      <c r="H11">
        <v>2029</v>
      </c>
      <c r="I11">
        <v>5</v>
      </c>
      <c r="J11">
        <v>0</v>
      </c>
      <c r="K11">
        <v>1720</v>
      </c>
      <c r="L11">
        <v>91.9</v>
      </c>
      <c r="M11">
        <v>0</v>
      </c>
      <c r="N11">
        <v>0</v>
      </c>
      <c r="O11">
        <v>0.08</v>
      </c>
      <c r="P11">
        <v>0</v>
      </c>
      <c r="Q11">
        <v>3</v>
      </c>
      <c r="R11">
        <v>0</v>
      </c>
    </row>
    <row r="12" spans="1:18" x14ac:dyDescent="0.2">
      <c r="A12" t="s">
        <v>41</v>
      </c>
      <c r="B12" t="s">
        <v>19</v>
      </c>
      <c r="C12" t="s">
        <v>42</v>
      </c>
      <c r="D12" t="s">
        <v>35</v>
      </c>
      <c r="E12">
        <v>26</v>
      </c>
      <c r="F12">
        <v>27</v>
      </c>
      <c r="G12">
        <v>21</v>
      </c>
      <c r="H12">
        <v>1815</v>
      </c>
      <c r="I12">
        <v>0</v>
      </c>
      <c r="J12">
        <v>1</v>
      </c>
      <c r="K12">
        <v>1737</v>
      </c>
      <c r="L12">
        <v>91</v>
      </c>
      <c r="M12">
        <v>0</v>
      </c>
      <c r="N12">
        <v>0</v>
      </c>
      <c r="O12">
        <v>0.05</v>
      </c>
      <c r="P12">
        <v>0.09</v>
      </c>
      <c r="Q12">
        <v>4</v>
      </c>
      <c r="R12">
        <v>0</v>
      </c>
    </row>
    <row r="13" spans="1:18" x14ac:dyDescent="0.2">
      <c r="A13" t="s">
        <v>43</v>
      </c>
      <c r="B13" t="s">
        <v>19</v>
      </c>
      <c r="C13" t="s">
        <v>26</v>
      </c>
      <c r="D13" t="s">
        <v>29</v>
      </c>
      <c r="E13">
        <v>27</v>
      </c>
      <c r="F13">
        <v>19</v>
      </c>
      <c r="G13">
        <v>19</v>
      </c>
      <c r="H13">
        <v>1710</v>
      </c>
      <c r="I13">
        <v>1</v>
      </c>
      <c r="J13">
        <v>0</v>
      </c>
      <c r="K13">
        <v>1476</v>
      </c>
      <c r="L13">
        <v>90.7</v>
      </c>
      <c r="M13">
        <v>0</v>
      </c>
      <c r="N13">
        <v>0</v>
      </c>
      <c r="O13">
        <v>0.06</v>
      </c>
      <c r="P13">
        <v>0.02</v>
      </c>
      <c r="Q13">
        <v>0</v>
      </c>
      <c r="R13">
        <v>0</v>
      </c>
    </row>
    <row r="14" spans="1:18" x14ac:dyDescent="0.2">
      <c r="A14" t="s">
        <v>44</v>
      </c>
      <c r="B14" t="s">
        <v>19</v>
      </c>
      <c r="C14" t="s">
        <v>45</v>
      </c>
      <c r="D14" t="s">
        <v>46</v>
      </c>
      <c r="E14">
        <v>21</v>
      </c>
      <c r="F14">
        <v>27</v>
      </c>
      <c r="G14">
        <v>18</v>
      </c>
      <c r="H14">
        <v>1738</v>
      </c>
      <c r="I14">
        <v>4</v>
      </c>
      <c r="J14">
        <v>2</v>
      </c>
      <c r="K14">
        <v>690</v>
      </c>
      <c r="L14">
        <v>80</v>
      </c>
      <c r="M14">
        <v>0</v>
      </c>
      <c r="N14">
        <v>0</v>
      </c>
      <c r="O14">
        <v>0.28000000000000003</v>
      </c>
      <c r="P14">
        <v>0.14000000000000001</v>
      </c>
      <c r="Q14">
        <v>2</v>
      </c>
      <c r="R14">
        <v>0</v>
      </c>
    </row>
    <row r="15" spans="1:18" x14ac:dyDescent="0.2">
      <c r="A15" t="s">
        <v>47</v>
      </c>
      <c r="B15" t="s">
        <v>19</v>
      </c>
      <c r="C15" t="s">
        <v>26</v>
      </c>
      <c r="D15" t="s">
        <v>21</v>
      </c>
      <c r="E15">
        <v>21</v>
      </c>
      <c r="F15">
        <v>27</v>
      </c>
      <c r="G15">
        <v>18</v>
      </c>
      <c r="H15">
        <v>1520</v>
      </c>
      <c r="I15">
        <v>4</v>
      </c>
      <c r="J15">
        <v>3</v>
      </c>
      <c r="K15">
        <v>765</v>
      </c>
      <c r="L15">
        <v>86.1</v>
      </c>
      <c r="M15">
        <v>0</v>
      </c>
      <c r="N15">
        <v>0</v>
      </c>
      <c r="O15">
        <v>0.37</v>
      </c>
      <c r="P15">
        <v>0.09</v>
      </c>
      <c r="Q15">
        <v>2</v>
      </c>
      <c r="R15">
        <v>0</v>
      </c>
    </row>
    <row r="16" spans="1:18" x14ac:dyDescent="0.2">
      <c r="A16" t="s">
        <v>48</v>
      </c>
      <c r="B16" t="s">
        <v>19</v>
      </c>
      <c r="C16" t="s">
        <v>49</v>
      </c>
      <c r="D16" t="s">
        <v>29</v>
      </c>
      <c r="E16">
        <v>24</v>
      </c>
      <c r="F16">
        <v>17</v>
      </c>
      <c r="G16">
        <v>15</v>
      </c>
      <c r="H16">
        <v>1371</v>
      </c>
      <c r="I16">
        <v>0</v>
      </c>
      <c r="J16">
        <v>0</v>
      </c>
      <c r="K16">
        <v>1089</v>
      </c>
      <c r="L16">
        <v>92.8</v>
      </c>
      <c r="M16">
        <v>0</v>
      </c>
      <c r="N16">
        <v>0</v>
      </c>
      <c r="O16">
        <v>0.01</v>
      </c>
      <c r="P16">
        <v>0.02</v>
      </c>
      <c r="Q16">
        <v>2</v>
      </c>
      <c r="R16">
        <v>1</v>
      </c>
    </row>
    <row r="17" spans="1:18" x14ac:dyDescent="0.2">
      <c r="A17" t="s">
        <v>50</v>
      </c>
      <c r="B17" t="s">
        <v>19</v>
      </c>
      <c r="C17" t="s">
        <v>51</v>
      </c>
      <c r="D17" t="s">
        <v>46</v>
      </c>
      <c r="E17">
        <v>27</v>
      </c>
      <c r="F17">
        <v>23</v>
      </c>
      <c r="G17">
        <v>15</v>
      </c>
      <c r="H17">
        <v>1172</v>
      </c>
      <c r="I17">
        <v>2</v>
      </c>
      <c r="J17">
        <v>3</v>
      </c>
      <c r="K17">
        <v>734</v>
      </c>
      <c r="L17">
        <v>74.7</v>
      </c>
      <c r="M17">
        <v>0</v>
      </c>
      <c r="N17">
        <v>0</v>
      </c>
      <c r="O17">
        <v>0.15</v>
      </c>
      <c r="P17">
        <v>0.28000000000000003</v>
      </c>
      <c r="Q17">
        <v>3</v>
      </c>
      <c r="R17">
        <v>0</v>
      </c>
    </row>
    <row r="18" spans="1:18" x14ac:dyDescent="0.2">
      <c r="A18" t="s">
        <v>52</v>
      </c>
      <c r="B18" t="s">
        <v>19</v>
      </c>
      <c r="C18" t="s">
        <v>20</v>
      </c>
      <c r="D18" t="s">
        <v>27</v>
      </c>
      <c r="E18">
        <v>22</v>
      </c>
      <c r="F18">
        <v>22</v>
      </c>
      <c r="G18">
        <v>12</v>
      </c>
      <c r="H18">
        <v>1040</v>
      </c>
      <c r="I18">
        <v>6</v>
      </c>
      <c r="J18">
        <v>1</v>
      </c>
      <c r="K18">
        <v>218</v>
      </c>
      <c r="L18">
        <v>68.3</v>
      </c>
      <c r="M18">
        <v>0</v>
      </c>
      <c r="N18">
        <v>0</v>
      </c>
      <c r="O18">
        <v>0.56000000000000005</v>
      </c>
      <c r="P18">
        <v>7.0000000000000007E-2</v>
      </c>
      <c r="Q18">
        <v>0</v>
      </c>
      <c r="R18">
        <v>0</v>
      </c>
    </row>
    <row r="19" spans="1:18" x14ac:dyDescent="0.2">
      <c r="A19" t="s">
        <v>53</v>
      </c>
      <c r="B19" t="s">
        <v>19</v>
      </c>
      <c r="C19" t="s">
        <v>32</v>
      </c>
      <c r="D19" t="s">
        <v>29</v>
      </c>
      <c r="E19">
        <v>29</v>
      </c>
      <c r="F19">
        <v>13</v>
      </c>
      <c r="G19">
        <v>11</v>
      </c>
      <c r="H19">
        <v>960</v>
      </c>
      <c r="I19">
        <v>2</v>
      </c>
      <c r="J19">
        <v>0</v>
      </c>
      <c r="K19">
        <v>592</v>
      </c>
      <c r="L19">
        <v>81.599999999999994</v>
      </c>
      <c r="M19">
        <v>0</v>
      </c>
      <c r="N19">
        <v>0</v>
      </c>
      <c r="O19">
        <v>0.16</v>
      </c>
      <c r="P19">
        <v>0.11</v>
      </c>
      <c r="Q19">
        <v>2</v>
      </c>
      <c r="R19">
        <v>0</v>
      </c>
    </row>
    <row r="20" spans="1:18" x14ac:dyDescent="0.2">
      <c r="A20" t="s">
        <v>54</v>
      </c>
      <c r="B20" t="s">
        <v>19</v>
      </c>
      <c r="C20" t="s">
        <v>20</v>
      </c>
      <c r="D20" t="s">
        <v>55</v>
      </c>
      <c r="E20">
        <v>19</v>
      </c>
      <c r="F20">
        <v>23</v>
      </c>
      <c r="G20">
        <v>10</v>
      </c>
      <c r="H20">
        <v>1059</v>
      </c>
      <c r="I20">
        <v>2</v>
      </c>
      <c r="J20">
        <v>3</v>
      </c>
      <c r="K20">
        <v>659</v>
      </c>
      <c r="L20">
        <v>82.2</v>
      </c>
      <c r="M20">
        <v>0</v>
      </c>
      <c r="N20">
        <v>0</v>
      </c>
      <c r="O20">
        <v>0.12</v>
      </c>
      <c r="P20">
        <v>0.26</v>
      </c>
      <c r="Q20">
        <v>0</v>
      </c>
      <c r="R20">
        <v>0</v>
      </c>
    </row>
    <row r="21" spans="1:18" x14ac:dyDescent="0.2">
      <c r="A21" t="s">
        <v>56</v>
      </c>
      <c r="B21" t="s">
        <v>19</v>
      </c>
      <c r="C21" t="s">
        <v>34</v>
      </c>
      <c r="D21" t="s">
        <v>27</v>
      </c>
      <c r="E21">
        <v>33</v>
      </c>
      <c r="F21">
        <v>17</v>
      </c>
      <c r="G21">
        <v>8</v>
      </c>
      <c r="H21">
        <v>748</v>
      </c>
      <c r="I21">
        <v>4</v>
      </c>
      <c r="J21">
        <v>0</v>
      </c>
      <c r="K21">
        <v>217</v>
      </c>
      <c r="L21">
        <v>74.2</v>
      </c>
      <c r="M21">
        <v>0</v>
      </c>
      <c r="N21">
        <v>0</v>
      </c>
      <c r="O21">
        <v>0.57999999999999996</v>
      </c>
      <c r="P21">
        <v>0.09</v>
      </c>
      <c r="Q21">
        <v>1</v>
      </c>
      <c r="R21">
        <v>0</v>
      </c>
    </row>
    <row r="22" spans="1:18" x14ac:dyDescent="0.2">
      <c r="A22" t="s">
        <v>57</v>
      </c>
      <c r="B22" t="s">
        <v>19</v>
      </c>
      <c r="C22" t="s">
        <v>32</v>
      </c>
      <c r="D22" t="s">
        <v>24</v>
      </c>
      <c r="E22">
        <v>25</v>
      </c>
      <c r="F22">
        <v>7</v>
      </c>
      <c r="G22">
        <v>6</v>
      </c>
      <c r="H22">
        <v>585</v>
      </c>
      <c r="I22">
        <v>0</v>
      </c>
      <c r="J22">
        <v>0</v>
      </c>
      <c r="K22">
        <v>243</v>
      </c>
      <c r="L22">
        <v>81.5</v>
      </c>
      <c r="M22">
        <v>0</v>
      </c>
      <c r="N22">
        <v>0</v>
      </c>
      <c r="O22">
        <v>0</v>
      </c>
      <c r="P22">
        <v>0</v>
      </c>
      <c r="Q22">
        <v>1</v>
      </c>
      <c r="R22">
        <v>0</v>
      </c>
    </row>
    <row r="23" spans="1:18" x14ac:dyDescent="0.2">
      <c r="A23" t="s">
        <v>58</v>
      </c>
      <c r="B23" t="s">
        <v>19</v>
      </c>
      <c r="C23" t="s">
        <v>59</v>
      </c>
      <c r="D23" t="s">
        <v>35</v>
      </c>
      <c r="E23">
        <v>19</v>
      </c>
      <c r="F23">
        <v>5</v>
      </c>
      <c r="G23">
        <v>3</v>
      </c>
      <c r="H23">
        <v>261</v>
      </c>
      <c r="I23">
        <v>0</v>
      </c>
      <c r="J23">
        <v>0</v>
      </c>
      <c r="K23">
        <v>215</v>
      </c>
      <c r="L23">
        <v>89.3</v>
      </c>
      <c r="M23">
        <v>0</v>
      </c>
      <c r="N23">
        <v>0</v>
      </c>
      <c r="O23">
        <v>0.01</v>
      </c>
      <c r="P23">
        <v>0.04</v>
      </c>
      <c r="Q23">
        <v>0</v>
      </c>
      <c r="R23">
        <v>0</v>
      </c>
    </row>
    <row r="24" spans="1:18" x14ac:dyDescent="0.2">
      <c r="A24" t="s">
        <v>60</v>
      </c>
      <c r="B24" t="s">
        <v>19</v>
      </c>
      <c r="C24" t="s">
        <v>61</v>
      </c>
      <c r="D24" t="s">
        <v>24</v>
      </c>
      <c r="E24">
        <v>38</v>
      </c>
      <c r="F24">
        <v>1</v>
      </c>
      <c r="G24">
        <v>1</v>
      </c>
      <c r="H24">
        <v>90</v>
      </c>
      <c r="I24">
        <v>0</v>
      </c>
      <c r="J24">
        <v>0</v>
      </c>
      <c r="K24">
        <v>26</v>
      </c>
      <c r="L24">
        <v>92.3</v>
      </c>
      <c r="M24">
        <v>0</v>
      </c>
      <c r="N24">
        <v>0</v>
      </c>
      <c r="O24">
        <v>0</v>
      </c>
      <c r="P24">
        <v>0</v>
      </c>
      <c r="Q24">
        <v>0</v>
      </c>
      <c r="R24">
        <v>0</v>
      </c>
    </row>
    <row r="25" spans="1:18" x14ac:dyDescent="0.2">
      <c r="A25" t="s">
        <v>62</v>
      </c>
      <c r="B25" t="s">
        <v>19</v>
      </c>
      <c r="C25" t="s">
        <v>20</v>
      </c>
      <c r="D25" t="s">
        <v>27</v>
      </c>
      <c r="E25">
        <v>24</v>
      </c>
      <c r="F25">
        <v>1</v>
      </c>
      <c r="G25">
        <v>1</v>
      </c>
      <c r="H25">
        <v>60</v>
      </c>
      <c r="I25">
        <v>0</v>
      </c>
      <c r="J25">
        <v>0</v>
      </c>
      <c r="K25">
        <v>16</v>
      </c>
      <c r="L25">
        <v>68.8</v>
      </c>
      <c r="M25">
        <v>0</v>
      </c>
      <c r="N25">
        <v>0</v>
      </c>
      <c r="O25">
        <v>0</v>
      </c>
      <c r="P25">
        <v>0</v>
      </c>
      <c r="Q25">
        <v>0</v>
      </c>
      <c r="R25">
        <v>0</v>
      </c>
    </row>
    <row r="26" spans="1:18" x14ac:dyDescent="0.2">
      <c r="A26" t="s">
        <v>63</v>
      </c>
      <c r="B26" t="s">
        <v>19</v>
      </c>
      <c r="C26" t="s">
        <v>37</v>
      </c>
      <c r="D26" t="s">
        <v>29</v>
      </c>
      <c r="E26">
        <v>25</v>
      </c>
      <c r="F26">
        <v>2</v>
      </c>
      <c r="G26">
        <v>0</v>
      </c>
      <c r="H26">
        <v>90</v>
      </c>
      <c r="I26">
        <v>0</v>
      </c>
      <c r="J26">
        <v>0</v>
      </c>
      <c r="K26">
        <v>63</v>
      </c>
      <c r="L26">
        <v>81</v>
      </c>
      <c r="M26">
        <v>0</v>
      </c>
      <c r="N26">
        <v>0</v>
      </c>
      <c r="O26">
        <v>0</v>
      </c>
      <c r="P26">
        <v>0</v>
      </c>
      <c r="Q26">
        <v>0</v>
      </c>
      <c r="R26">
        <v>0</v>
      </c>
    </row>
    <row r="27" spans="1:18" x14ac:dyDescent="0.2">
      <c r="A27" t="s">
        <v>64</v>
      </c>
      <c r="B27" t="s">
        <v>19</v>
      </c>
      <c r="C27" t="s">
        <v>20</v>
      </c>
      <c r="D27" t="s">
        <v>29</v>
      </c>
      <c r="E27">
        <v>22</v>
      </c>
      <c r="F27">
        <v>1</v>
      </c>
      <c r="G27">
        <v>0</v>
      </c>
      <c r="H27">
        <v>45</v>
      </c>
      <c r="I27">
        <v>0</v>
      </c>
      <c r="J27">
        <v>0</v>
      </c>
      <c r="K27">
        <v>29</v>
      </c>
      <c r="L27">
        <v>93.1</v>
      </c>
      <c r="M27">
        <v>0</v>
      </c>
      <c r="N27">
        <v>0</v>
      </c>
      <c r="O27">
        <v>0</v>
      </c>
      <c r="P27">
        <v>0</v>
      </c>
      <c r="Q27">
        <v>0</v>
      </c>
      <c r="R27">
        <v>0</v>
      </c>
    </row>
    <row r="28" spans="1:18" x14ac:dyDescent="0.2">
      <c r="A28" t="s">
        <v>65</v>
      </c>
      <c r="B28" t="s">
        <v>19</v>
      </c>
      <c r="C28" t="s">
        <v>20</v>
      </c>
      <c r="D28" t="s">
        <v>35</v>
      </c>
      <c r="E28">
        <v>26</v>
      </c>
      <c r="F28">
        <v>2</v>
      </c>
      <c r="G28">
        <v>0</v>
      </c>
      <c r="H28">
        <v>42</v>
      </c>
      <c r="I28">
        <v>0</v>
      </c>
      <c r="J28">
        <v>0</v>
      </c>
      <c r="K28">
        <v>26</v>
      </c>
      <c r="L28">
        <v>84.6</v>
      </c>
      <c r="M28">
        <v>0</v>
      </c>
      <c r="N28">
        <v>0</v>
      </c>
      <c r="O28">
        <v>0.06</v>
      </c>
      <c r="P28">
        <v>0.16</v>
      </c>
      <c r="Q28">
        <v>0</v>
      </c>
      <c r="R28">
        <v>0</v>
      </c>
    </row>
    <row r="29" spans="1:18" x14ac:dyDescent="0.2">
      <c r="A29" t="s">
        <v>66</v>
      </c>
      <c r="B29" t="s">
        <v>67</v>
      </c>
      <c r="C29" t="s">
        <v>39</v>
      </c>
      <c r="D29" t="s">
        <v>24</v>
      </c>
      <c r="E29">
        <v>26</v>
      </c>
      <c r="F29">
        <v>36</v>
      </c>
      <c r="G29">
        <v>36</v>
      </c>
      <c r="H29">
        <v>3240</v>
      </c>
      <c r="I29">
        <v>0</v>
      </c>
      <c r="J29">
        <v>1</v>
      </c>
      <c r="K29">
        <v>1090</v>
      </c>
      <c r="L29">
        <v>83.1</v>
      </c>
      <c r="M29">
        <v>0</v>
      </c>
      <c r="N29">
        <v>0</v>
      </c>
      <c r="O29">
        <v>0</v>
      </c>
      <c r="P29">
        <v>0.01</v>
      </c>
      <c r="Q29">
        <v>3</v>
      </c>
      <c r="R29">
        <v>0</v>
      </c>
    </row>
    <row r="30" spans="1:18" x14ac:dyDescent="0.2">
      <c r="A30" t="s">
        <v>68</v>
      </c>
      <c r="B30" t="s">
        <v>67</v>
      </c>
      <c r="C30" t="s">
        <v>69</v>
      </c>
      <c r="D30" t="s">
        <v>29</v>
      </c>
      <c r="E30">
        <v>23</v>
      </c>
      <c r="F30">
        <v>32</v>
      </c>
      <c r="G30">
        <v>32</v>
      </c>
      <c r="H30">
        <v>2843</v>
      </c>
      <c r="I30">
        <v>1</v>
      </c>
      <c r="J30">
        <v>0</v>
      </c>
      <c r="K30">
        <v>2671</v>
      </c>
      <c r="L30">
        <v>93.6</v>
      </c>
      <c r="M30">
        <v>0</v>
      </c>
      <c r="N30">
        <v>0</v>
      </c>
      <c r="O30">
        <v>7.0000000000000007E-2</v>
      </c>
      <c r="P30">
        <v>0</v>
      </c>
      <c r="Q30">
        <v>4</v>
      </c>
      <c r="R30">
        <v>0</v>
      </c>
    </row>
    <row r="31" spans="1:18" x14ac:dyDescent="0.2">
      <c r="A31" t="s">
        <v>70</v>
      </c>
      <c r="B31" t="s">
        <v>67</v>
      </c>
      <c r="C31" t="s">
        <v>32</v>
      </c>
      <c r="D31" t="s">
        <v>35</v>
      </c>
      <c r="E31">
        <v>24</v>
      </c>
      <c r="F31">
        <v>34</v>
      </c>
      <c r="G31">
        <v>31</v>
      </c>
      <c r="H31">
        <v>2748</v>
      </c>
      <c r="I31">
        <v>2</v>
      </c>
      <c r="J31">
        <v>2</v>
      </c>
      <c r="K31">
        <v>2728</v>
      </c>
      <c r="L31">
        <v>91.5</v>
      </c>
      <c r="M31">
        <v>1</v>
      </c>
      <c r="N31">
        <v>1</v>
      </c>
      <c r="O31">
        <v>0.08</v>
      </c>
      <c r="P31">
        <v>0.06</v>
      </c>
      <c r="Q31">
        <v>6</v>
      </c>
      <c r="R31">
        <v>0</v>
      </c>
    </row>
    <row r="32" spans="1:18" x14ac:dyDescent="0.2">
      <c r="A32" t="s">
        <v>71</v>
      </c>
      <c r="B32" t="s">
        <v>67</v>
      </c>
      <c r="C32" t="s">
        <v>20</v>
      </c>
      <c r="D32" t="s">
        <v>27</v>
      </c>
      <c r="E32">
        <v>25</v>
      </c>
      <c r="F32">
        <v>31</v>
      </c>
      <c r="G32">
        <v>28</v>
      </c>
      <c r="H32">
        <v>2536</v>
      </c>
      <c r="I32">
        <v>10</v>
      </c>
      <c r="J32">
        <v>7</v>
      </c>
      <c r="K32">
        <v>1127</v>
      </c>
      <c r="L32">
        <v>85.4</v>
      </c>
      <c r="M32">
        <v>0</v>
      </c>
      <c r="N32">
        <v>1</v>
      </c>
      <c r="O32">
        <v>0.43</v>
      </c>
      <c r="P32">
        <v>0.17</v>
      </c>
      <c r="Q32">
        <v>4</v>
      </c>
      <c r="R32">
        <v>0</v>
      </c>
    </row>
    <row r="33" spans="1:18" x14ac:dyDescent="0.2">
      <c r="A33" t="s">
        <v>72</v>
      </c>
      <c r="B33" t="s">
        <v>67</v>
      </c>
      <c r="C33" t="s">
        <v>69</v>
      </c>
      <c r="D33" t="s">
        <v>29</v>
      </c>
      <c r="E33">
        <v>26</v>
      </c>
      <c r="F33">
        <v>28</v>
      </c>
      <c r="G33">
        <v>27</v>
      </c>
      <c r="H33">
        <v>2299</v>
      </c>
      <c r="I33">
        <v>2</v>
      </c>
      <c r="J33">
        <v>3</v>
      </c>
      <c r="K33">
        <v>2094</v>
      </c>
      <c r="L33">
        <v>85.7</v>
      </c>
      <c r="M33">
        <v>0</v>
      </c>
      <c r="N33">
        <v>0</v>
      </c>
      <c r="O33">
        <v>0.08</v>
      </c>
      <c r="P33">
        <v>0.19</v>
      </c>
      <c r="Q33">
        <v>5</v>
      </c>
      <c r="R33">
        <v>1</v>
      </c>
    </row>
    <row r="34" spans="1:18" x14ac:dyDescent="0.2">
      <c r="A34" t="s">
        <v>73</v>
      </c>
      <c r="B34" t="s">
        <v>67</v>
      </c>
      <c r="C34" t="s">
        <v>69</v>
      </c>
      <c r="D34" t="s">
        <v>21</v>
      </c>
      <c r="E34">
        <v>25</v>
      </c>
      <c r="F34">
        <v>26</v>
      </c>
      <c r="G34">
        <v>24</v>
      </c>
      <c r="H34">
        <v>2065</v>
      </c>
      <c r="I34">
        <v>2</v>
      </c>
      <c r="J34">
        <v>6</v>
      </c>
      <c r="K34">
        <v>1427</v>
      </c>
      <c r="L34">
        <v>89.7</v>
      </c>
      <c r="M34">
        <v>0</v>
      </c>
      <c r="N34">
        <v>0</v>
      </c>
      <c r="O34">
        <v>0.12</v>
      </c>
      <c r="P34">
        <v>0.16</v>
      </c>
      <c r="Q34">
        <v>5</v>
      </c>
      <c r="R34">
        <v>0</v>
      </c>
    </row>
    <row r="35" spans="1:18" x14ac:dyDescent="0.2">
      <c r="A35" t="s">
        <v>74</v>
      </c>
      <c r="B35" t="s">
        <v>67</v>
      </c>
      <c r="C35" t="s">
        <v>26</v>
      </c>
      <c r="D35" t="s">
        <v>35</v>
      </c>
      <c r="E35">
        <v>29</v>
      </c>
      <c r="F35">
        <v>28</v>
      </c>
      <c r="G35">
        <v>23</v>
      </c>
      <c r="H35">
        <v>2029</v>
      </c>
      <c r="I35">
        <v>13</v>
      </c>
      <c r="J35">
        <v>2</v>
      </c>
      <c r="K35">
        <v>1707</v>
      </c>
      <c r="L35">
        <v>91</v>
      </c>
      <c r="M35">
        <v>1</v>
      </c>
      <c r="N35">
        <v>2</v>
      </c>
      <c r="O35">
        <v>0.4</v>
      </c>
      <c r="P35">
        <v>0.2</v>
      </c>
      <c r="Q35">
        <v>1</v>
      </c>
      <c r="R35">
        <v>0</v>
      </c>
    </row>
    <row r="36" spans="1:18" x14ac:dyDescent="0.2">
      <c r="A36" t="s">
        <v>75</v>
      </c>
      <c r="B36" t="s">
        <v>67</v>
      </c>
      <c r="C36" t="s">
        <v>76</v>
      </c>
      <c r="D36" t="s">
        <v>35</v>
      </c>
      <c r="E36">
        <v>29</v>
      </c>
      <c r="F36">
        <v>25</v>
      </c>
      <c r="G36">
        <v>23</v>
      </c>
      <c r="H36">
        <v>1997</v>
      </c>
      <c r="I36">
        <v>6</v>
      </c>
      <c r="J36">
        <v>12</v>
      </c>
      <c r="K36">
        <v>1406</v>
      </c>
      <c r="L36">
        <v>76</v>
      </c>
      <c r="M36">
        <v>2</v>
      </c>
      <c r="N36">
        <v>3</v>
      </c>
      <c r="O36">
        <v>0.44</v>
      </c>
      <c r="P36">
        <v>0.46</v>
      </c>
      <c r="Q36">
        <v>1</v>
      </c>
      <c r="R36">
        <v>0</v>
      </c>
    </row>
    <row r="37" spans="1:18" x14ac:dyDescent="0.2">
      <c r="A37" t="s">
        <v>77</v>
      </c>
      <c r="B37" t="s">
        <v>67</v>
      </c>
      <c r="C37" t="s">
        <v>78</v>
      </c>
      <c r="D37" t="s">
        <v>27</v>
      </c>
      <c r="E37">
        <v>29</v>
      </c>
      <c r="F37">
        <v>27</v>
      </c>
      <c r="G37">
        <v>23</v>
      </c>
      <c r="H37">
        <v>1949</v>
      </c>
      <c r="I37">
        <v>9</v>
      </c>
      <c r="J37">
        <v>6</v>
      </c>
      <c r="K37">
        <v>1086</v>
      </c>
      <c r="L37">
        <v>84.2</v>
      </c>
      <c r="M37">
        <v>0</v>
      </c>
      <c r="N37">
        <v>0</v>
      </c>
      <c r="O37">
        <v>0.26</v>
      </c>
      <c r="P37">
        <v>0.27</v>
      </c>
      <c r="Q37">
        <v>0</v>
      </c>
      <c r="R37">
        <v>0</v>
      </c>
    </row>
    <row r="38" spans="1:18" x14ac:dyDescent="0.2">
      <c r="A38" t="s">
        <v>79</v>
      </c>
      <c r="B38" t="s">
        <v>67</v>
      </c>
      <c r="C38" t="s">
        <v>39</v>
      </c>
      <c r="D38" t="s">
        <v>27</v>
      </c>
      <c r="E38">
        <v>23</v>
      </c>
      <c r="F38">
        <v>29</v>
      </c>
      <c r="G38">
        <v>22</v>
      </c>
      <c r="H38">
        <v>2063</v>
      </c>
      <c r="I38">
        <v>9</v>
      </c>
      <c r="J38">
        <v>4</v>
      </c>
      <c r="K38">
        <v>754</v>
      </c>
      <c r="L38">
        <v>84.6</v>
      </c>
      <c r="M38">
        <v>0</v>
      </c>
      <c r="N38">
        <v>0</v>
      </c>
      <c r="O38">
        <v>0.38</v>
      </c>
      <c r="P38">
        <v>0.15</v>
      </c>
      <c r="Q38">
        <v>2</v>
      </c>
      <c r="R38">
        <v>0</v>
      </c>
    </row>
    <row r="39" spans="1:18" x14ac:dyDescent="0.2">
      <c r="A39" t="s">
        <v>80</v>
      </c>
      <c r="B39" t="s">
        <v>67</v>
      </c>
      <c r="C39" t="s">
        <v>20</v>
      </c>
      <c r="D39" t="s">
        <v>29</v>
      </c>
      <c r="E39">
        <v>30</v>
      </c>
      <c r="F39">
        <v>24</v>
      </c>
      <c r="G39">
        <v>22</v>
      </c>
      <c r="H39">
        <v>1946</v>
      </c>
      <c r="I39">
        <v>1</v>
      </c>
      <c r="J39">
        <v>1</v>
      </c>
      <c r="K39">
        <v>1897</v>
      </c>
      <c r="L39">
        <v>89.4</v>
      </c>
      <c r="M39">
        <v>0</v>
      </c>
      <c r="N39">
        <v>0</v>
      </c>
      <c r="O39">
        <v>0.01</v>
      </c>
      <c r="P39">
        <v>0.02</v>
      </c>
      <c r="Q39">
        <v>1</v>
      </c>
      <c r="R39">
        <v>0</v>
      </c>
    </row>
    <row r="40" spans="1:18" x14ac:dyDescent="0.2">
      <c r="A40" t="s">
        <v>81</v>
      </c>
      <c r="B40" t="s">
        <v>67</v>
      </c>
      <c r="C40" t="s">
        <v>20</v>
      </c>
      <c r="D40" t="s">
        <v>29</v>
      </c>
      <c r="E40">
        <v>26</v>
      </c>
      <c r="F40">
        <v>22</v>
      </c>
      <c r="G40">
        <v>22</v>
      </c>
      <c r="H40">
        <v>1933</v>
      </c>
      <c r="I40">
        <v>4</v>
      </c>
      <c r="J40">
        <v>0</v>
      </c>
      <c r="K40">
        <v>1713</v>
      </c>
      <c r="L40">
        <v>94.3</v>
      </c>
      <c r="M40">
        <v>0</v>
      </c>
      <c r="N40">
        <v>0</v>
      </c>
      <c r="O40">
        <v>0.1</v>
      </c>
      <c r="P40">
        <v>0</v>
      </c>
      <c r="Q40">
        <v>0</v>
      </c>
      <c r="R40">
        <v>1</v>
      </c>
    </row>
    <row r="41" spans="1:18" x14ac:dyDescent="0.2">
      <c r="A41" t="s">
        <v>82</v>
      </c>
      <c r="B41" t="s">
        <v>67</v>
      </c>
      <c r="C41" t="s">
        <v>20</v>
      </c>
      <c r="D41" t="s">
        <v>46</v>
      </c>
      <c r="E41">
        <v>20</v>
      </c>
      <c r="F41">
        <v>28</v>
      </c>
      <c r="G41">
        <v>17</v>
      </c>
      <c r="H41">
        <v>1616</v>
      </c>
      <c r="I41">
        <v>9</v>
      </c>
      <c r="J41">
        <v>5</v>
      </c>
      <c r="K41">
        <v>838</v>
      </c>
      <c r="L41">
        <v>82</v>
      </c>
      <c r="M41">
        <v>0</v>
      </c>
      <c r="N41">
        <v>0</v>
      </c>
      <c r="O41">
        <v>0.31</v>
      </c>
      <c r="P41">
        <v>0.23</v>
      </c>
      <c r="Q41">
        <v>0</v>
      </c>
      <c r="R41">
        <v>0</v>
      </c>
    </row>
    <row r="42" spans="1:18" x14ac:dyDescent="0.2">
      <c r="A42" t="s">
        <v>83</v>
      </c>
      <c r="B42" t="s">
        <v>67</v>
      </c>
      <c r="C42" t="s">
        <v>84</v>
      </c>
      <c r="D42" t="s">
        <v>29</v>
      </c>
      <c r="E42">
        <v>23</v>
      </c>
      <c r="F42">
        <v>20</v>
      </c>
      <c r="G42">
        <v>15</v>
      </c>
      <c r="H42">
        <v>1478</v>
      </c>
      <c r="I42">
        <v>0</v>
      </c>
      <c r="J42">
        <v>0</v>
      </c>
      <c r="K42">
        <v>1475</v>
      </c>
      <c r="L42">
        <v>90.2</v>
      </c>
      <c r="M42">
        <v>0</v>
      </c>
      <c r="N42">
        <v>0</v>
      </c>
      <c r="O42">
        <v>0.04</v>
      </c>
      <c r="P42">
        <v>0.08</v>
      </c>
      <c r="Q42">
        <v>0</v>
      </c>
      <c r="R42">
        <v>0</v>
      </c>
    </row>
    <row r="43" spans="1:18" x14ac:dyDescent="0.2">
      <c r="A43" t="s">
        <v>85</v>
      </c>
      <c r="B43" t="s">
        <v>67</v>
      </c>
      <c r="C43" t="s">
        <v>32</v>
      </c>
      <c r="D43" t="s">
        <v>46</v>
      </c>
      <c r="E43">
        <v>20</v>
      </c>
      <c r="F43">
        <v>24</v>
      </c>
      <c r="G43">
        <v>15</v>
      </c>
      <c r="H43">
        <v>1306</v>
      </c>
      <c r="I43">
        <v>7</v>
      </c>
      <c r="J43">
        <v>2</v>
      </c>
      <c r="K43">
        <v>442</v>
      </c>
      <c r="L43">
        <v>81.400000000000006</v>
      </c>
      <c r="M43">
        <v>0</v>
      </c>
      <c r="N43">
        <v>0</v>
      </c>
      <c r="O43">
        <v>0.37</v>
      </c>
      <c r="P43">
        <v>0.13</v>
      </c>
      <c r="Q43">
        <v>1</v>
      </c>
      <c r="R43">
        <v>0</v>
      </c>
    </row>
    <row r="44" spans="1:18" x14ac:dyDescent="0.2">
      <c r="A44" t="s">
        <v>86</v>
      </c>
      <c r="B44" t="s">
        <v>67</v>
      </c>
      <c r="C44" t="s">
        <v>34</v>
      </c>
      <c r="D44" t="s">
        <v>29</v>
      </c>
      <c r="E44">
        <v>26</v>
      </c>
      <c r="F44">
        <v>16</v>
      </c>
      <c r="G44">
        <v>14</v>
      </c>
      <c r="H44">
        <v>1344</v>
      </c>
      <c r="I44">
        <v>0</v>
      </c>
      <c r="J44">
        <v>0</v>
      </c>
      <c r="K44">
        <v>1261</v>
      </c>
      <c r="L44">
        <v>92</v>
      </c>
      <c r="M44">
        <v>0</v>
      </c>
      <c r="N44">
        <v>0</v>
      </c>
      <c r="O44">
        <v>0.05</v>
      </c>
      <c r="P44">
        <v>0.05</v>
      </c>
      <c r="Q44">
        <v>1</v>
      </c>
      <c r="R44">
        <v>0</v>
      </c>
    </row>
    <row r="45" spans="1:18" x14ac:dyDescent="0.2">
      <c r="A45" t="s">
        <v>87</v>
      </c>
      <c r="B45" t="s">
        <v>67</v>
      </c>
      <c r="C45" t="s">
        <v>39</v>
      </c>
      <c r="D45" t="s">
        <v>35</v>
      </c>
      <c r="E45">
        <v>35</v>
      </c>
      <c r="F45">
        <v>21</v>
      </c>
      <c r="G45">
        <v>12</v>
      </c>
      <c r="H45">
        <v>1188</v>
      </c>
      <c r="I45">
        <v>0</v>
      </c>
      <c r="J45">
        <v>2</v>
      </c>
      <c r="K45">
        <v>1001</v>
      </c>
      <c r="L45">
        <v>87.8</v>
      </c>
      <c r="M45">
        <v>0</v>
      </c>
      <c r="N45">
        <v>0</v>
      </c>
      <c r="O45">
        <v>0.06</v>
      </c>
      <c r="P45">
        <v>7.0000000000000007E-2</v>
      </c>
      <c r="Q45">
        <v>6</v>
      </c>
      <c r="R45">
        <v>0</v>
      </c>
    </row>
    <row r="46" spans="1:18" x14ac:dyDescent="0.2">
      <c r="A46" t="s">
        <v>88</v>
      </c>
      <c r="B46" t="s">
        <v>67</v>
      </c>
      <c r="C46" t="s">
        <v>34</v>
      </c>
      <c r="D46" t="s">
        <v>29</v>
      </c>
      <c r="E46">
        <v>26</v>
      </c>
      <c r="F46">
        <v>13</v>
      </c>
      <c r="G46">
        <v>11</v>
      </c>
      <c r="H46">
        <v>953</v>
      </c>
      <c r="I46">
        <v>2</v>
      </c>
      <c r="J46">
        <v>1</v>
      </c>
      <c r="K46">
        <v>651</v>
      </c>
      <c r="L46">
        <v>81.7</v>
      </c>
      <c r="M46">
        <v>0</v>
      </c>
      <c r="N46">
        <v>0</v>
      </c>
      <c r="O46">
        <v>0.04</v>
      </c>
      <c r="P46">
        <v>0.04</v>
      </c>
      <c r="Q46">
        <v>2</v>
      </c>
      <c r="R46">
        <v>0</v>
      </c>
    </row>
    <row r="47" spans="1:18" x14ac:dyDescent="0.2">
      <c r="A47" t="s">
        <v>89</v>
      </c>
      <c r="B47" t="s">
        <v>67</v>
      </c>
      <c r="C47" t="s">
        <v>90</v>
      </c>
      <c r="D47" t="s">
        <v>29</v>
      </c>
      <c r="E47">
        <v>25</v>
      </c>
      <c r="F47">
        <v>10</v>
      </c>
      <c r="G47">
        <v>9</v>
      </c>
      <c r="H47">
        <v>797</v>
      </c>
      <c r="I47">
        <v>1</v>
      </c>
      <c r="J47">
        <v>0</v>
      </c>
      <c r="K47">
        <v>755</v>
      </c>
      <c r="L47">
        <v>93</v>
      </c>
      <c r="M47">
        <v>0</v>
      </c>
      <c r="N47">
        <v>0</v>
      </c>
      <c r="O47">
        <v>0.01</v>
      </c>
      <c r="P47">
        <v>0</v>
      </c>
      <c r="Q47">
        <v>4</v>
      </c>
      <c r="R47">
        <v>0</v>
      </c>
    </row>
    <row r="48" spans="1:18" x14ac:dyDescent="0.2">
      <c r="A48" t="s">
        <v>91</v>
      </c>
      <c r="B48" t="s">
        <v>67</v>
      </c>
      <c r="C48" t="s">
        <v>61</v>
      </c>
      <c r="D48" t="s">
        <v>46</v>
      </c>
      <c r="E48">
        <v>32</v>
      </c>
      <c r="F48">
        <v>12</v>
      </c>
      <c r="G48">
        <v>7</v>
      </c>
      <c r="H48">
        <v>559</v>
      </c>
      <c r="I48">
        <v>4</v>
      </c>
      <c r="J48">
        <v>1</v>
      </c>
      <c r="K48">
        <v>170</v>
      </c>
      <c r="L48">
        <v>84.1</v>
      </c>
      <c r="M48">
        <v>1</v>
      </c>
      <c r="N48">
        <v>2</v>
      </c>
      <c r="O48">
        <v>0.54</v>
      </c>
      <c r="P48">
        <v>0.21</v>
      </c>
      <c r="Q48">
        <v>0</v>
      </c>
      <c r="R48">
        <v>0</v>
      </c>
    </row>
    <row r="49" spans="1:18" x14ac:dyDescent="0.2">
      <c r="A49" t="s">
        <v>92</v>
      </c>
      <c r="B49" t="s">
        <v>67</v>
      </c>
      <c r="C49" t="s">
        <v>32</v>
      </c>
      <c r="D49" t="s">
        <v>29</v>
      </c>
      <c r="E49">
        <v>19</v>
      </c>
      <c r="F49">
        <v>6</v>
      </c>
      <c r="G49">
        <v>3</v>
      </c>
      <c r="H49">
        <v>383</v>
      </c>
      <c r="I49">
        <v>0</v>
      </c>
      <c r="J49">
        <v>0</v>
      </c>
      <c r="K49">
        <v>344</v>
      </c>
      <c r="L49">
        <v>93.6</v>
      </c>
      <c r="M49">
        <v>0</v>
      </c>
      <c r="N49">
        <v>0</v>
      </c>
      <c r="O49">
        <v>0.03</v>
      </c>
      <c r="P49">
        <v>0.02</v>
      </c>
      <c r="Q49">
        <v>0</v>
      </c>
      <c r="R49">
        <v>0</v>
      </c>
    </row>
    <row r="50" spans="1:18" x14ac:dyDescent="0.2">
      <c r="A50" t="s">
        <v>93</v>
      </c>
      <c r="B50" t="s">
        <v>67</v>
      </c>
      <c r="C50" t="s">
        <v>20</v>
      </c>
      <c r="D50" t="s">
        <v>24</v>
      </c>
      <c r="E50">
        <v>34</v>
      </c>
      <c r="F50">
        <v>1</v>
      </c>
      <c r="G50">
        <v>1</v>
      </c>
      <c r="H50">
        <v>90</v>
      </c>
      <c r="I50">
        <v>0</v>
      </c>
      <c r="J50">
        <v>0</v>
      </c>
      <c r="K50">
        <v>16</v>
      </c>
      <c r="L50">
        <v>93.8</v>
      </c>
      <c r="M50">
        <v>0</v>
      </c>
      <c r="N50">
        <v>0</v>
      </c>
      <c r="O50">
        <v>0</v>
      </c>
      <c r="P50">
        <v>0</v>
      </c>
      <c r="Q50">
        <v>0</v>
      </c>
      <c r="R50">
        <v>0</v>
      </c>
    </row>
    <row r="51" spans="1:18" x14ac:dyDescent="0.2">
      <c r="A51" t="s">
        <v>94</v>
      </c>
      <c r="B51" t="s">
        <v>67</v>
      </c>
      <c r="C51" t="s">
        <v>45</v>
      </c>
      <c r="D51" t="s">
        <v>24</v>
      </c>
      <c r="E51">
        <v>25</v>
      </c>
      <c r="F51">
        <v>1</v>
      </c>
      <c r="G51">
        <v>1</v>
      </c>
      <c r="H51">
        <v>90</v>
      </c>
      <c r="I51">
        <v>0</v>
      </c>
      <c r="J51">
        <v>0</v>
      </c>
      <c r="K51">
        <v>28</v>
      </c>
      <c r="L51">
        <v>82.1</v>
      </c>
      <c r="M51">
        <v>0</v>
      </c>
      <c r="N51">
        <v>0</v>
      </c>
      <c r="O51">
        <v>0</v>
      </c>
      <c r="P51">
        <v>0</v>
      </c>
      <c r="Q51">
        <v>0</v>
      </c>
      <c r="R51">
        <v>0</v>
      </c>
    </row>
    <row r="52" spans="1:18" x14ac:dyDescent="0.2">
      <c r="A52" t="s">
        <v>95</v>
      </c>
      <c r="B52" t="s">
        <v>67</v>
      </c>
      <c r="C52" t="s">
        <v>20</v>
      </c>
      <c r="D52" t="s">
        <v>27</v>
      </c>
      <c r="E52">
        <v>17</v>
      </c>
      <c r="F52">
        <v>1</v>
      </c>
      <c r="G52">
        <v>0</v>
      </c>
      <c r="H52">
        <v>40</v>
      </c>
      <c r="I52">
        <v>0</v>
      </c>
      <c r="J52">
        <v>0</v>
      </c>
      <c r="K52">
        <v>7</v>
      </c>
      <c r="L52">
        <v>71.400000000000006</v>
      </c>
      <c r="M52">
        <v>0</v>
      </c>
      <c r="N52">
        <v>0</v>
      </c>
      <c r="O52">
        <v>0.06</v>
      </c>
      <c r="P52">
        <v>0</v>
      </c>
      <c r="Q52">
        <v>0</v>
      </c>
      <c r="R52">
        <v>0</v>
      </c>
    </row>
    <row r="53" spans="1:18" x14ac:dyDescent="0.2">
      <c r="A53" t="s">
        <v>96</v>
      </c>
      <c r="B53" t="s">
        <v>97</v>
      </c>
      <c r="C53" t="s">
        <v>69</v>
      </c>
      <c r="D53" t="s">
        <v>35</v>
      </c>
      <c r="E53">
        <v>25</v>
      </c>
      <c r="F53">
        <v>37</v>
      </c>
      <c r="G53">
        <v>35</v>
      </c>
      <c r="H53">
        <v>3099</v>
      </c>
      <c r="I53">
        <v>18</v>
      </c>
      <c r="J53">
        <v>12</v>
      </c>
      <c r="K53">
        <v>2283</v>
      </c>
      <c r="L53">
        <v>74.599999999999994</v>
      </c>
      <c r="M53">
        <v>9</v>
      </c>
      <c r="N53">
        <v>10</v>
      </c>
      <c r="O53">
        <v>0.45</v>
      </c>
      <c r="P53">
        <v>0.32</v>
      </c>
      <c r="Q53">
        <v>6</v>
      </c>
      <c r="R53">
        <v>0</v>
      </c>
    </row>
    <row r="54" spans="1:18" x14ac:dyDescent="0.2">
      <c r="A54" t="s">
        <v>98</v>
      </c>
      <c r="B54" t="s">
        <v>97</v>
      </c>
      <c r="C54" t="s">
        <v>20</v>
      </c>
      <c r="D54" t="s">
        <v>29</v>
      </c>
      <c r="E54">
        <v>22</v>
      </c>
      <c r="F54">
        <v>34</v>
      </c>
      <c r="G54">
        <v>34</v>
      </c>
      <c r="H54">
        <v>3060</v>
      </c>
      <c r="I54">
        <v>2</v>
      </c>
      <c r="J54">
        <v>4</v>
      </c>
      <c r="K54">
        <v>2065</v>
      </c>
      <c r="L54">
        <v>86</v>
      </c>
      <c r="M54">
        <v>0</v>
      </c>
      <c r="N54">
        <v>0</v>
      </c>
      <c r="O54">
        <v>0.03</v>
      </c>
      <c r="P54">
        <v>7.0000000000000007E-2</v>
      </c>
      <c r="Q54">
        <v>3</v>
      </c>
      <c r="R54">
        <v>0</v>
      </c>
    </row>
    <row r="55" spans="1:18" x14ac:dyDescent="0.2">
      <c r="A55" t="s">
        <v>99</v>
      </c>
      <c r="B55" t="s">
        <v>97</v>
      </c>
      <c r="C55" t="s">
        <v>20</v>
      </c>
      <c r="D55" t="s">
        <v>29</v>
      </c>
      <c r="E55">
        <v>27</v>
      </c>
      <c r="F55">
        <v>34</v>
      </c>
      <c r="G55">
        <v>34</v>
      </c>
      <c r="H55">
        <v>3047</v>
      </c>
      <c r="I55">
        <v>2</v>
      </c>
      <c r="J55">
        <v>1</v>
      </c>
      <c r="K55">
        <v>2139</v>
      </c>
      <c r="L55">
        <v>89</v>
      </c>
      <c r="M55">
        <v>0</v>
      </c>
      <c r="N55">
        <v>0</v>
      </c>
      <c r="O55">
        <v>0.06</v>
      </c>
      <c r="P55">
        <v>0.01</v>
      </c>
      <c r="Q55">
        <v>11</v>
      </c>
      <c r="R55">
        <v>0</v>
      </c>
    </row>
    <row r="56" spans="1:18" x14ac:dyDescent="0.2">
      <c r="A56" t="s">
        <v>100</v>
      </c>
      <c r="B56" t="s">
        <v>97</v>
      </c>
      <c r="C56" t="s">
        <v>20</v>
      </c>
      <c r="D56" t="s">
        <v>27</v>
      </c>
      <c r="E56">
        <v>22</v>
      </c>
      <c r="F56">
        <v>37</v>
      </c>
      <c r="G56">
        <v>33</v>
      </c>
      <c r="H56">
        <v>2920</v>
      </c>
      <c r="I56">
        <v>11</v>
      </c>
      <c r="J56">
        <v>9</v>
      </c>
      <c r="K56">
        <v>1234</v>
      </c>
      <c r="L56">
        <v>80.599999999999994</v>
      </c>
      <c r="M56">
        <v>0</v>
      </c>
      <c r="N56">
        <v>0</v>
      </c>
      <c r="O56">
        <v>0.28999999999999998</v>
      </c>
      <c r="P56">
        <v>0.11</v>
      </c>
      <c r="Q56">
        <v>4</v>
      </c>
      <c r="R56">
        <v>0</v>
      </c>
    </row>
    <row r="57" spans="1:18" x14ac:dyDescent="0.2">
      <c r="A57" t="s">
        <v>101</v>
      </c>
      <c r="B57" t="s">
        <v>97</v>
      </c>
      <c r="C57" t="s">
        <v>20</v>
      </c>
      <c r="D57" t="s">
        <v>29</v>
      </c>
      <c r="E57">
        <v>25</v>
      </c>
      <c r="F57">
        <v>32</v>
      </c>
      <c r="G57">
        <v>30</v>
      </c>
      <c r="H57">
        <v>2654</v>
      </c>
      <c r="I57">
        <v>1</v>
      </c>
      <c r="J57">
        <v>5</v>
      </c>
      <c r="K57">
        <v>2015</v>
      </c>
      <c r="L57">
        <v>81.599999999999994</v>
      </c>
      <c r="M57">
        <v>0</v>
      </c>
      <c r="N57">
        <v>0</v>
      </c>
      <c r="O57">
        <v>0.02</v>
      </c>
      <c r="P57">
        <v>0.18</v>
      </c>
      <c r="Q57">
        <v>8</v>
      </c>
      <c r="R57">
        <v>0</v>
      </c>
    </row>
    <row r="58" spans="1:18" x14ac:dyDescent="0.2">
      <c r="A58" t="s">
        <v>102</v>
      </c>
      <c r="B58" t="s">
        <v>97</v>
      </c>
      <c r="C58" t="s">
        <v>103</v>
      </c>
      <c r="D58" t="s">
        <v>29</v>
      </c>
      <c r="E58">
        <v>26</v>
      </c>
      <c r="F58">
        <v>29</v>
      </c>
      <c r="G58">
        <v>29</v>
      </c>
      <c r="H58">
        <v>2585</v>
      </c>
      <c r="I58">
        <v>1</v>
      </c>
      <c r="J58">
        <v>1</v>
      </c>
      <c r="K58">
        <v>1800</v>
      </c>
      <c r="L58">
        <v>91.1</v>
      </c>
      <c r="M58">
        <v>0</v>
      </c>
      <c r="N58">
        <v>0</v>
      </c>
      <c r="O58">
        <v>0.02</v>
      </c>
      <c r="P58">
        <v>0.02</v>
      </c>
      <c r="Q58">
        <v>0</v>
      </c>
      <c r="R58">
        <v>0</v>
      </c>
    </row>
    <row r="59" spans="1:18" x14ac:dyDescent="0.2">
      <c r="A59" t="s">
        <v>104</v>
      </c>
      <c r="B59" t="s">
        <v>97</v>
      </c>
      <c r="C59" t="s">
        <v>39</v>
      </c>
      <c r="D59" t="s">
        <v>35</v>
      </c>
      <c r="E59">
        <v>27</v>
      </c>
      <c r="F59">
        <v>30</v>
      </c>
      <c r="G59">
        <v>27</v>
      </c>
      <c r="H59">
        <v>2390</v>
      </c>
      <c r="I59">
        <v>1</v>
      </c>
      <c r="J59">
        <v>0</v>
      </c>
      <c r="K59">
        <v>1763</v>
      </c>
      <c r="L59">
        <v>88.2</v>
      </c>
      <c r="M59">
        <v>0</v>
      </c>
      <c r="N59">
        <v>0</v>
      </c>
      <c r="O59">
        <v>7.0000000000000007E-2</v>
      </c>
      <c r="P59">
        <v>0.1</v>
      </c>
      <c r="Q59">
        <v>5</v>
      </c>
      <c r="R59">
        <v>0</v>
      </c>
    </row>
    <row r="60" spans="1:18" x14ac:dyDescent="0.2">
      <c r="A60" t="s">
        <v>105</v>
      </c>
      <c r="B60" t="s">
        <v>97</v>
      </c>
      <c r="C60" t="s">
        <v>32</v>
      </c>
      <c r="D60" t="s">
        <v>24</v>
      </c>
      <c r="E60">
        <v>29</v>
      </c>
      <c r="F60">
        <v>26</v>
      </c>
      <c r="G60">
        <v>26</v>
      </c>
      <c r="H60">
        <v>2295</v>
      </c>
      <c r="I60">
        <v>0</v>
      </c>
      <c r="J60">
        <v>0</v>
      </c>
      <c r="K60">
        <v>594</v>
      </c>
      <c r="L60">
        <v>77.099999999999994</v>
      </c>
      <c r="M60">
        <v>0</v>
      </c>
      <c r="N60">
        <v>0</v>
      </c>
      <c r="O60">
        <v>0</v>
      </c>
      <c r="P60">
        <v>0</v>
      </c>
      <c r="Q60">
        <v>0</v>
      </c>
      <c r="R60">
        <v>0</v>
      </c>
    </row>
    <row r="61" spans="1:18" x14ac:dyDescent="0.2">
      <c r="A61" t="s">
        <v>106</v>
      </c>
      <c r="B61" t="s">
        <v>97</v>
      </c>
      <c r="C61" t="s">
        <v>59</v>
      </c>
      <c r="D61" t="s">
        <v>35</v>
      </c>
      <c r="E61">
        <v>23</v>
      </c>
      <c r="F61">
        <v>32</v>
      </c>
      <c r="G61">
        <v>24</v>
      </c>
      <c r="H61">
        <v>2129</v>
      </c>
      <c r="I61">
        <v>4</v>
      </c>
      <c r="J61">
        <v>1</v>
      </c>
      <c r="K61">
        <v>1270</v>
      </c>
      <c r="L61">
        <v>87.3</v>
      </c>
      <c r="M61">
        <v>0</v>
      </c>
      <c r="N61">
        <v>0</v>
      </c>
      <c r="O61">
        <v>0.09</v>
      </c>
      <c r="P61">
        <v>0.04</v>
      </c>
      <c r="Q61">
        <v>3</v>
      </c>
      <c r="R61">
        <v>0</v>
      </c>
    </row>
    <row r="62" spans="1:18" x14ac:dyDescent="0.2">
      <c r="A62" t="s">
        <v>107</v>
      </c>
      <c r="B62" t="s">
        <v>97</v>
      </c>
      <c r="C62" t="s">
        <v>34</v>
      </c>
      <c r="D62" t="s">
        <v>21</v>
      </c>
      <c r="E62">
        <v>27</v>
      </c>
      <c r="F62">
        <v>26</v>
      </c>
      <c r="G62">
        <v>21</v>
      </c>
      <c r="H62">
        <v>1897</v>
      </c>
      <c r="I62">
        <v>3</v>
      </c>
      <c r="J62">
        <v>3</v>
      </c>
      <c r="K62">
        <v>1343</v>
      </c>
      <c r="L62">
        <v>82.8</v>
      </c>
      <c r="M62">
        <v>0</v>
      </c>
      <c r="N62">
        <v>0</v>
      </c>
      <c r="O62">
        <v>0.1</v>
      </c>
      <c r="P62">
        <v>0.1</v>
      </c>
      <c r="Q62">
        <v>3</v>
      </c>
      <c r="R62">
        <v>0</v>
      </c>
    </row>
    <row r="63" spans="1:18" x14ac:dyDescent="0.2">
      <c r="A63" t="s">
        <v>108</v>
      </c>
      <c r="B63" t="s">
        <v>97</v>
      </c>
      <c r="C63" t="s">
        <v>20</v>
      </c>
      <c r="D63" t="s">
        <v>27</v>
      </c>
      <c r="E63">
        <v>18</v>
      </c>
      <c r="F63">
        <v>31</v>
      </c>
      <c r="G63">
        <v>21</v>
      </c>
      <c r="H63">
        <v>1822</v>
      </c>
      <c r="I63">
        <v>7</v>
      </c>
      <c r="J63">
        <v>2</v>
      </c>
      <c r="K63">
        <v>732</v>
      </c>
      <c r="L63">
        <v>83.1</v>
      </c>
      <c r="M63">
        <v>0</v>
      </c>
      <c r="N63">
        <v>0</v>
      </c>
      <c r="O63">
        <v>0.37</v>
      </c>
      <c r="P63">
        <v>0.09</v>
      </c>
      <c r="Q63">
        <v>2</v>
      </c>
      <c r="R63">
        <v>0</v>
      </c>
    </row>
    <row r="64" spans="1:18" x14ac:dyDescent="0.2">
      <c r="A64" t="s">
        <v>109</v>
      </c>
      <c r="B64" t="s">
        <v>97</v>
      </c>
      <c r="C64" t="s">
        <v>34</v>
      </c>
      <c r="D64" t="s">
        <v>27</v>
      </c>
      <c r="E64">
        <v>24</v>
      </c>
      <c r="F64">
        <v>22</v>
      </c>
      <c r="G64">
        <v>17</v>
      </c>
      <c r="H64">
        <v>1480</v>
      </c>
      <c r="I64">
        <v>4</v>
      </c>
      <c r="J64">
        <v>3</v>
      </c>
      <c r="K64">
        <v>488</v>
      </c>
      <c r="L64">
        <v>82.8</v>
      </c>
      <c r="M64">
        <v>0</v>
      </c>
      <c r="N64">
        <v>0</v>
      </c>
      <c r="O64">
        <v>0.4</v>
      </c>
      <c r="P64">
        <v>0.12</v>
      </c>
      <c r="Q64">
        <v>0</v>
      </c>
      <c r="R64">
        <v>1</v>
      </c>
    </row>
    <row r="65" spans="1:18" x14ac:dyDescent="0.2">
      <c r="A65" t="s">
        <v>110</v>
      </c>
      <c r="B65" t="s">
        <v>97</v>
      </c>
      <c r="C65" t="s">
        <v>111</v>
      </c>
      <c r="D65" t="s">
        <v>27</v>
      </c>
      <c r="E65">
        <v>33</v>
      </c>
      <c r="F65">
        <v>26</v>
      </c>
      <c r="G65">
        <v>13</v>
      </c>
      <c r="H65">
        <v>1375</v>
      </c>
      <c r="I65">
        <v>10</v>
      </c>
      <c r="J65">
        <v>3</v>
      </c>
      <c r="K65">
        <v>343</v>
      </c>
      <c r="L65">
        <v>78.7</v>
      </c>
      <c r="M65">
        <v>0</v>
      </c>
      <c r="N65">
        <v>0</v>
      </c>
      <c r="O65">
        <v>0.48</v>
      </c>
      <c r="P65">
        <v>0.17</v>
      </c>
      <c r="Q65">
        <v>4</v>
      </c>
      <c r="R65">
        <v>0</v>
      </c>
    </row>
    <row r="66" spans="1:18" x14ac:dyDescent="0.2">
      <c r="A66" t="s">
        <v>112</v>
      </c>
      <c r="B66" t="s">
        <v>97</v>
      </c>
      <c r="C66" t="s">
        <v>20</v>
      </c>
      <c r="D66" t="s">
        <v>24</v>
      </c>
      <c r="E66">
        <v>23</v>
      </c>
      <c r="F66">
        <v>13</v>
      </c>
      <c r="G66">
        <v>12</v>
      </c>
      <c r="H66">
        <v>1125</v>
      </c>
      <c r="I66">
        <v>0</v>
      </c>
      <c r="J66">
        <v>0</v>
      </c>
      <c r="K66">
        <v>314</v>
      </c>
      <c r="L66">
        <v>75.2</v>
      </c>
      <c r="M66">
        <v>0</v>
      </c>
      <c r="N66">
        <v>0</v>
      </c>
      <c r="O66">
        <v>0</v>
      </c>
      <c r="P66">
        <v>0</v>
      </c>
      <c r="Q66">
        <v>3</v>
      </c>
      <c r="R66">
        <v>0</v>
      </c>
    </row>
    <row r="67" spans="1:18" x14ac:dyDescent="0.2">
      <c r="A67" t="s">
        <v>113</v>
      </c>
      <c r="B67" t="s">
        <v>97</v>
      </c>
      <c r="C67" t="s">
        <v>114</v>
      </c>
      <c r="D67" t="s">
        <v>35</v>
      </c>
      <c r="E67">
        <v>31</v>
      </c>
      <c r="F67">
        <v>20</v>
      </c>
      <c r="G67">
        <v>12</v>
      </c>
      <c r="H67">
        <v>1106</v>
      </c>
      <c r="I67">
        <v>0</v>
      </c>
      <c r="J67">
        <v>0</v>
      </c>
      <c r="K67">
        <v>975</v>
      </c>
      <c r="L67">
        <v>90.5</v>
      </c>
      <c r="M67">
        <v>0</v>
      </c>
      <c r="N67">
        <v>0</v>
      </c>
      <c r="O67">
        <v>0.02</v>
      </c>
      <c r="P67">
        <v>0.03</v>
      </c>
      <c r="Q67">
        <v>2</v>
      </c>
      <c r="R67">
        <v>0</v>
      </c>
    </row>
    <row r="68" spans="1:18" x14ac:dyDescent="0.2">
      <c r="A68" t="s">
        <v>115</v>
      </c>
      <c r="B68" t="s">
        <v>97</v>
      </c>
      <c r="C68" t="s">
        <v>116</v>
      </c>
      <c r="D68" t="s">
        <v>27</v>
      </c>
      <c r="E68">
        <v>22</v>
      </c>
      <c r="F68">
        <v>15</v>
      </c>
      <c r="G68">
        <v>11</v>
      </c>
      <c r="H68">
        <v>910</v>
      </c>
      <c r="I68">
        <v>3</v>
      </c>
      <c r="J68">
        <v>1</v>
      </c>
      <c r="K68">
        <v>304</v>
      </c>
      <c r="L68">
        <v>78</v>
      </c>
      <c r="M68">
        <v>0</v>
      </c>
      <c r="N68">
        <v>0</v>
      </c>
      <c r="O68">
        <v>0.23</v>
      </c>
      <c r="P68">
        <v>0.12</v>
      </c>
      <c r="Q68">
        <v>3</v>
      </c>
      <c r="R68">
        <v>0</v>
      </c>
    </row>
    <row r="69" spans="1:18" x14ac:dyDescent="0.2">
      <c r="A69" t="s">
        <v>117</v>
      </c>
      <c r="B69" t="s">
        <v>97</v>
      </c>
      <c r="C69" t="s">
        <v>118</v>
      </c>
      <c r="D69" t="s">
        <v>29</v>
      </c>
      <c r="E69">
        <v>26</v>
      </c>
      <c r="F69">
        <v>12</v>
      </c>
      <c r="G69">
        <v>10</v>
      </c>
      <c r="H69">
        <v>916</v>
      </c>
      <c r="I69">
        <v>0</v>
      </c>
      <c r="J69">
        <v>0</v>
      </c>
      <c r="K69">
        <v>547</v>
      </c>
      <c r="L69">
        <v>90.3</v>
      </c>
      <c r="M69">
        <v>0</v>
      </c>
      <c r="N69">
        <v>0</v>
      </c>
      <c r="O69">
        <v>0.01</v>
      </c>
      <c r="P69">
        <v>0</v>
      </c>
      <c r="Q69">
        <v>3</v>
      </c>
      <c r="R69">
        <v>0</v>
      </c>
    </row>
    <row r="70" spans="1:18" x14ac:dyDescent="0.2">
      <c r="A70" t="s">
        <v>119</v>
      </c>
      <c r="B70" t="s">
        <v>97</v>
      </c>
      <c r="C70" t="s">
        <v>39</v>
      </c>
      <c r="D70" t="s">
        <v>29</v>
      </c>
      <c r="E70">
        <v>27</v>
      </c>
      <c r="F70">
        <v>9</v>
      </c>
      <c r="G70">
        <v>8</v>
      </c>
      <c r="H70">
        <v>690</v>
      </c>
      <c r="I70">
        <v>0</v>
      </c>
      <c r="J70">
        <v>2</v>
      </c>
      <c r="K70">
        <v>570</v>
      </c>
      <c r="L70">
        <v>80.5</v>
      </c>
      <c r="M70">
        <v>0</v>
      </c>
      <c r="N70">
        <v>0</v>
      </c>
      <c r="O70">
        <v>0.02</v>
      </c>
      <c r="P70">
        <v>0.15</v>
      </c>
      <c r="Q70">
        <v>0</v>
      </c>
      <c r="R70">
        <v>0</v>
      </c>
    </row>
    <row r="71" spans="1:18" x14ac:dyDescent="0.2">
      <c r="A71" t="s">
        <v>120</v>
      </c>
      <c r="B71" t="s">
        <v>97</v>
      </c>
      <c r="C71" t="s">
        <v>32</v>
      </c>
      <c r="D71" t="s">
        <v>46</v>
      </c>
      <c r="E71">
        <v>32</v>
      </c>
      <c r="F71">
        <v>9</v>
      </c>
      <c r="G71">
        <v>6</v>
      </c>
      <c r="H71">
        <v>509</v>
      </c>
      <c r="I71">
        <v>1</v>
      </c>
      <c r="J71">
        <v>2</v>
      </c>
      <c r="K71">
        <v>294</v>
      </c>
      <c r="L71">
        <v>84</v>
      </c>
      <c r="M71">
        <v>1</v>
      </c>
      <c r="N71">
        <v>1</v>
      </c>
      <c r="O71">
        <v>0.19</v>
      </c>
      <c r="P71">
        <v>0.15</v>
      </c>
      <c r="Q71">
        <v>0</v>
      </c>
      <c r="R71">
        <v>0</v>
      </c>
    </row>
    <row r="72" spans="1:18" x14ac:dyDescent="0.2">
      <c r="A72" t="s">
        <v>121</v>
      </c>
      <c r="B72" t="s">
        <v>97</v>
      </c>
      <c r="C72" t="s">
        <v>90</v>
      </c>
      <c r="D72" t="s">
        <v>21</v>
      </c>
      <c r="E72">
        <v>23</v>
      </c>
      <c r="F72">
        <v>19</v>
      </c>
      <c r="G72">
        <v>4</v>
      </c>
      <c r="H72">
        <v>524</v>
      </c>
      <c r="I72">
        <v>1</v>
      </c>
      <c r="J72">
        <v>1</v>
      </c>
      <c r="K72">
        <v>279</v>
      </c>
      <c r="L72">
        <v>84.2</v>
      </c>
      <c r="M72">
        <v>0</v>
      </c>
      <c r="N72">
        <v>0</v>
      </c>
      <c r="O72">
        <v>0.05</v>
      </c>
      <c r="P72">
        <v>0.17</v>
      </c>
      <c r="Q72">
        <v>1</v>
      </c>
      <c r="R72">
        <v>0</v>
      </c>
    </row>
    <row r="73" spans="1:18" x14ac:dyDescent="0.2">
      <c r="A73" t="s">
        <v>122</v>
      </c>
      <c r="B73" t="s">
        <v>97</v>
      </c>
      <c r="C73" t="s">
        <v>20</v>
      </c>
      <c r="D73" t="s">
        <v>29</v>
      </c>
      <c r="E73">
        <v>22</v>
      </c>
      <c r="F73">
        <v>9</v>
      </c>
      <c r="G73">
        <v>4</v>
      </c>
      <c r="H73">
        <v>404</v>
      </c>
      <c r="I73">
        <v>0</v>
      </c>
      <c r="J73">
        <v>0</v>
      </c>
      <c r="K73">
        <v>263</v>
      </c>
      <c r="L73">
        <v>89.7</v>
      </c>
      <c r="M73">
        <v>0</v>
      </c>
      <c r="N73">
        <v>0</v>
      </c>
      <c r="O73">
        <v>0</v>
      </c>
      <c r="P73">
        <v>0</v>
      </c>
      <c r="Q73">
        <v>2</v>
      </c>
      <c r="R73">
        <v>0</v>
      </c>
    </row>
    <row r="74" spans="1:18" x14ac:dyDescent="0.2">
      <c r="A74" t="s">
        <v>123</v>
      </c>
      <c r="B74" t="s">
        <v>97</v>
      </c>
      <c r="C74" t="s">
        <v>20</v>
      </c>
      <c r="D74" t="s">
        <v>29</v>
      </c>
      <c r="E74">
        <v>19</v>
      </c>
      <c r="F74">
        <v>4</v>
      </c>
      <c r="G74">
        <v>2</v>
      </c>
      <c r="H74">
        <v>188</v>
      </c>
      <c r="I74">
        <v>0</v>
      </c>
      <c r="J74">
        <v>0</v>
      </c>
      <c r="K74">
        <v>140</v>
      </c>
      <c r="L74">
        <v>85.7</v>
      </c>
      <c r="M74">
        <v>0</v>
      </c>
      <c r="N74">
        <v>0</v>
      </c>
      <c r="O74">
        <v>0.05</v>
      </c>
      <c r="P74">
        <v>0.01</v>
      </c>
      <c r="Q74">
        <v>0</v>
      </c>
      <c r="R74">
        <v>0</v>
      </c>
    </row>
    <row r="75" spans="1:18" x14ac:dyDescent="0.2">
      <c r="A75" t="s">
        <v>124</v>
      </c>
      <c r="B75" t="s">
        <v>97</v>
      </c>
      <c r="C75" t="s">
        <v>118</v>
      </c>
      <c r="D75" t="s">
        <v>27</v>
      </c>
      <c r="E75">
        <v>18</v>
      </c>
      <c r="F75">
        <v>3</v>
      </c>
      <c r="G75">
        <v>2</v>
      </c>
      <c r="H75">
        <v>166</v>
      </c>
      <c r="I75">
        <v>0</v>
      </c>
      <c r="J75">
        <v>1</v>
      </c>
      <c r="K75">
        <v>64</v>
      </c>
      <c r="L75">
        <v>84.4</v>
      </c>
      <c r="M75">
        <v>0</v>
      </c>
      <c r="N75">
        <v>0</v>
      </c>
      <c r="O75">
        <v>0.02</v>
      </c>
      <c r="P75">
        <v>0.26</v>
      </c>
      <c r="Q75">
        <v>0</v>
      </c>
      <c r="R75">
        <v>0</v>
      </c>
    </row>
    <row r="76" spans="1:18" x14ac:dyDescent="0.2">
      <c r="A76" t="s">
        <v>125</v>
      </c>
      <c r="B76" t="s">
        <v>97</v>
      </c>
      <c r="C76" t="s">
        <v>103</v>
      </c>
      <c r="D76" t="s">
        <v>27</v>
      </c>
      <c r="E76">
        <v>18</v>
      </c>
      <c r="F76">
        <v>2</v>
      </c>
      <c r="G76">
        <v>2</v>
      </c>
      <c r="H76">
        <v>155</v>
      </c>
      <c r="I76">
        <v>1</v>
      </c>
      <c r="J76">
        <v>0</v>
      </c>
      <c r="K76">
        <v>53</v>
      </c>
      <c r="L76">
        <v>81.099999999999994</v>
      </c>
      <c r="M76">
        <v>0</v>
      </c>
      <c r="N76">
        <v>0</v>
      </c>
      <c r="O76">
        <v>0.16</v>
      </c>
      <c r="P76">
        <v>0.02</v>
      </c>
      <c r="Q76">
        <v>0</v>
      </c>
      <c r="R76">
        <v>0</v>
      </c>
    </row>
    <row r="77" spans="1:18" x14ac:dyDescent="0.2">
      <c r="A77" t="s">
        <v>126</v>
      </c>
      <c r="B77" t="s">
        <v>97</v>
      </c>
      <c r="C77" t="s">
        <v>90</v>
      </c>
      <c r="D77" t="s">
        <v>29</v>
      </c>
      <c r="E77">
        <v>22</v>
      </c>
      <c r="F77">
        <v>1</v>
      </c>
      <c r="G77">
        <v>1</v>
      </c>
      <c r="H77">
        <v>80</v>
      </c>
      <c r="I77">
        <v>0</v>
      </c>
      <c r="J77">
        <v>0</v>
      </c>
      <c r="K77">
        <v>75</v>
      </c>
      <c r="L77">
        <v>86.7</v>
      </c>
      <c r="M77">
        <v>0</v>
      </c>
      <c r="N77">
        <v>0</v>
      </c>
      <c r="O77">
        <v>0.03</v>
      </c>
      <c r="P77">
        <v>0.31</v>
      </c>
      <c r="Q77">
        <v>1</v>
      </c>
      <c r="R77">
        <v>0</v>
      </c>
    </row>
    <row r="78" spans="1:18" x14ac:dyDescent="0.2">
      <c r="A78" t="s">
        <v>127</v>
      </c>
      <c r="B78" t="s">
        <v>97</v>
      </c>
      <c r="C78" t="s">
        <v>20</v>
      </c>
      <c r="D78" t="s">
        <v>27</v>
      </c>
      <c r="E78">
        <v>16</v>
      </c>
      <c r="F78">
        <v>2</v>
      </c>
      <c r="G78">
        <v>0</v>
      </c>
      <c r="H78">
        <v>11</v>
      </c>
      <c r="I78">
        <v>0</v>
      </c>
      <c r="J78">
        <v>0</v>
      </c>
      <c r="K78">
        <v>8</v>
      </c>
      <c r="L78">
        <v>75</v>
      </c>
      <c r="M78">
        <v>0</v>
      </c>
      <c r="N78">
        <v>0</v>
      </c>
      <c r="O78">
        <v>0</v>
      </c>
      <c r="P78">
        <v>0</v>
      </c>
      <c r="Q78">
        <v>0</v>
      </c>
      <c r="R78">
        <v>0</v>
      </c>
    </row>
    <row r="79" spans="1:18" x14ac:dyDescent="0.2">
      <c r="A79" t="s">
        <v>128</v>
      </c>
      <c r="B79" t="s">
        <v>97</v>
      </c>
      <c r="C79" t="s">
        <v>129</v>
      </c>
      <c r="D79" t="s">
        <v>27</v>
      </c>
      <c r="E79">
        <v>31</v>
      </c>
      <c r="F79">
        <v>1</v>
      </c>
      <c r="G79">
        <v>0</v>
      </c>
      <c r="H79">
        <v>10</v>
      </c>
      <c r="I79">
        <v>0</v>
      </c>
      <c r="J79">
        <v>0</v>
      </c>
      <c r="K79">
        <v>1</v>
      </c>
      <c r="L79">
        <v>100</v>
      </c>
      <c r="M79">
        <v>0</v>
      </c>
      <c r="N79">
        <v>0</v>
      </c>
      <c r="O79">
        <v>0</v>
      </c>
      <c r="P79">
        <v>0</v>
      </c>
      <c r="Q79">
        <v>0</v>
      </c>
      <c r="R79">
        <v>0</v>
      </c>
    </row>
    <row r="80" spans="1:18" x14ac:dyDescent="0.2">
      <c r="A80" t="s">
        <v>130</v>
      </c>
      <c r="B80" t="s">
        <v>97</v>
      </c>
      <c r="C80" t="s">
        <v>34</v>
      </c>
      <c r="D80" t="s">
        <v>35</v>
      </c>
      <c r="E80">
        <v>17</v>
      </c>
      <c r="F80">
        <v>1</v>
      </c>
      <c r="G80">
        <v>0</v>
      </c>
      <c r="H80">
        <v>9</v>
      </c>
      <c r="I80">
        <v>0</v>
      </c>
      <c r="J80">
        <v>0</v>
      </c>
      <c r="K80">
        <v>3</v>
      </c>
      <c r="L80">
        <v>100</v>
      </c>
      <c r="M80">
        <v>0</v>
      </c>
      <c r="N80">
        <v>0</v>
      </c>
      <c r="O80">
        <v>0</v>
      </c>
      <c r="P80">
        <v>0</v>
      </c>
      <c r="Q80">
        <v>0</v>
      </c>
      <c r="R80">
        <v>0</v>
      </c>
    </row>
    <row r="81" spans="1:18" x14ac:dyDescent="0.2">
      <c r="A81" t="s">
        <v>131</v>
      </c>
      <c r="B81" t="s">
        <v>97</v>
      </c>
      <c r="C81" t="s">
        <v>20</v>
      </c>
      <c r="D81" t="s">
        <v>29</v>
      </c>
      <c r="E81">
        <v>17</v>
      </c>
      <c r="F81">
        <v>1</v>
      </c>
      <c r="G81">
        <v>0</v>
      </c>
      <c r="H81">
        <v>1</v>
      </c>
      <c r="I81">
        <v>0</v>
      </c>
      <c r="J81">
        <v>0</v>
      </c>
      <c r="K81">
        <v>1</v>
      </c>
      <c r="L81">
        <v>0</v>
      </c>
      <c r="M81">
        <v>0</v>
      </c>
      <c r="N81">
        <v>0</v>
      </c>
      <c r="O81">
        <v>0</v>
      </c>
      <c r="P81">
        <v>0</v>
      </c>
      <c r="Q81">
        <v>0</v>
      </c>
      <c r="R81">
        <v>0</v>
      </c>
    </row>
    <row r="82" spans="1:18" x14ac:dyDescent="0.2">
      <c r="A82" t="s">
        <v>132</v>
      </c>
      <c r="B82" t="s">
        <v>133</v>
      </c>
      <c r="C82" t="s">
        <v>59</v>
      </c>
      <c r="D82" t="s">
        <v>29</v>
      </c>
      <c r="E82">
        <v>26</v>
      </c>
      <c r="F82">
        <v>38</v>
      </c>
      <c r="G82">
        <v>38</v>
      </c>
      <c r="H82">
        <v>3383</v>
      </c>
      <c r="I82">
        <v>1</v>
      </c>
      <c r="J82">
        <v>7</v>
      </c>
      <c r="K82">
        <v>3214</v>
      </c>
      <c r="L82">
        <v>79.900000000000006</v>
      </c>
      <c r="M82">
        <v>0</v>
      </c>
      <c r="N82">
        <v>0</v>
      </c>
      <c r="O82">
        <v>0.04</v>
      </c>
      <c r="P82">
        <v>0.18</v>
      </c>
      <c r="Q82">
        <v>2</v>
      </c>
      <c r="R82">
        <v>0</v>
      </c>
    </row>
    <row r="83" spans="1:18" x14ac:dyDescent="0.2">
      <c r="A83" t="s">
        <v>134</v>
      </c>
      <c r="B83" t="s">
        <v>133</v>
      </c>
      <c r="C83" t="s">
        <v>135</v>
      </c>
      <c r="D83" t="s">
        <v>27</v>
      </c>
      <c r="E83">
        <v>28</v>
      </c>
      <c r="F83">
        <v>37</v>
      </c>
      <c r="G83">
        <v>34</v>
      </c>
      <c r="H83">
        <v>3078</v>
      </c>
      <c r="I83">
        <v>22</v>
      </c>
      <c r="J83">
        <v>5</v>
      </c>
      <c r="K83">
        <v>1288</v>
      </c>
      <c r="L83">
        <v>83.2</v>
      </c>
      <c r="M83">
        <v>6</v>
      </c>
      <c r="N83">
        <v>6</v>
      </c>
      <c r="O83">
        <v>0.61</v>
      </c>
      <c r="P83">
        <v>0.18</v>
      </c>
      <c r="Q83">
        <v>0</v>
      </c>
      <c r="R83">
        <v>0</v>
      </c>
    </row>
    <row r="84" spans="1:18" x14ac:dyDescent="0.2">
      <c r="A84" t="s">
        <v>136</v>
      </c>
      <c r="B84" t="s">
        <v>133</v>
      </c>
      <c r="C84" t="s">
        <v>20</v>
      </c>
      <c r="D84" t="s">
        <v>29</v>
      </c>
      <c r="E84">
        <v>21</v>
      </c>
      <c r="F84">
        <v>36</v>
      </c>
      <c r="G84">
        <v>34</v>
      </c>
      <c r="H84">
        <v>3031</v>
      </c>
      <c r="I84">
        <v>2</v>
      </c>
      <c r="J84">
        <v>7</v>
      </c>
      <c r="K84">
        <v>2941</v>
      </c>
      <c r="L84">
        <v>75.3</v>
      </c>
      <c r="M84">
        <v>0</v>
      </c>
      <c r="N84">
        <v>0</v>
      </c>
      <c r="O84">
        <v>0.08</v>
      </c>
      <c r="P84">
        <v>0.24</v>
      </c>
      <c r="Q84">
        <v>2</v>
      </c>
      <c r="R84">
        <v>0</v>
      </c>
    </row>
    <row r="85" spans="1:18" x14ac:dyDescent="0.2">
      <c r="A85" t="s">
        <v>137</v>
      </c>
      <c r="B85" t="s">
        <v>133</v>
      </c>
      <c r="C85" t="s">
        <v>90</v>
      </c>
      <c r="D85" t="s">
        <v>35</v>
      </c>
      <c r="E85">
        <v>29</v>
      </c>
      <c r="F85">
        <v>38</v>
      </c>
      <c r="G85">
        <v>34</v>
      </c>
      <c r="H85">
        <v>2941</v>
      </c>
      <c r="I85">
        <v>2</v>
      </c>
      <c r="J85">
        <v>0</v>
      </c>
      <c r="K85">
        <v>1747</v>
      </c>
      <c r="L85">
        <v>93.3</v>
      </c>
      <c r="M85">
        <v>0</v>
      </c>
      <c r="N85">
        <v>0</v>
      </c>
      <c r="O85">
        <v>0.1</v>
      </c>
      <c r="P85">
        <v>0.05</v>
      </c>
      <c r="Q85">
        <v>1</v>
      </c>
      <c r="R85">
        <v>0</v>
      </c>
    </row>
    <row r="86" spans="1:18" x14ac:dyDescent="0.2">
      <c r="A86" t="s">
        <v>138</v>
      </c>
      <c r="B86" t="s">
        <v>133</v>
      </c>
      <c r="C86" t="s">
        <v>39</v>
      </c>
      <c r="D86" t="s">
        <v>24</v>
      </c>
      <c r="E86">
        <v>27</v>
      </c>
      <c r="F86">
        <v>33</v>
      </c>
      <c r="G86">
        <v>33</v>
      </c>
      <c r="H86">
        <v>2970</v>
      </c>
      <c r="I86">
        <v>1</v>
      </c>
      <c r="J86">
        <v>0</v>
      </c>
      <c r="K86">
        <v>1137</v>
      </c>
      <c r="L86">
        <v>85.2</v>
      </c>
      <c r="M86">
        <v>0</v>
      </c>
      <c r="N86">
        <v>0</v>
      </c>
      <c r="O86">
        <v>0</v>
      </c>
      <c r="P86">
        <v>0</v>
      </c>
      <c r="Q86">
        <v>1</v>
      </c>
      <c r="R86">
        <v>0</v>
      </c>
    </row>
    <row r="87" spans="1:18" x14ac:dyDescent="0.2">
      <c r="A87" t="s">
        <v>139</v>
      </c>
      <c r="B87" t="s">
        <v>133</v>
      </c>
      <c r="C87" t="s">
        <v>39</v>
      </c>
      <c r="D87" t="s">
        <v>27</v>
      </c>
      <c r="E87">
        <v>28</v>
      </c>
      <c r="F87">
        <v>36</v>
      </c>
      <c r="G87">
        <v>33</v>
      </c>
      <c r="H87">
        <v>2838</v>
      </c>
      <c r="I87">
        <v>9</v>
      </c>
      <c r="J87">
        <v>7</v>
      </c>
      <c r="K87">
        <v>1308</v>
      </c>
      <c r="L87">
        <v>79.7</v>
      </c>
      <c r="M87">
        <v>0</v>
      </c>
      <c r="N87">
        <v>0</v>
      </c>
      <c r="O87">
        <v>0.4</v>
      </c>
      <c r="P87">
        <v>0.2</v>
      </c>
      <c r="Q87">
        <v>2</v>
      </c>
      <c r="R87">
        <v>0</v>
      </c>
    </row>
    <row r="88" spans="1:18" x14ac:dyDescent="0.2">
      <c r="A88" t="s">
        <v>140</v>
      </c>
      <c r="B88" t="s">
        <v>133</v>
      </c>
      <c r="C88" t="s">
        <v>23</v>
      </c>
      <c r="D88" t="s">
        <v>27</v>
      </c>
      <c r="E88">
        <v>28</v>
      </c>
      <c r="F88">
        <v>35</v>
      </c>
      <c r="G88">
        <v>31</v>
      </c>
      <c r="H88">
        <v>2810</v>
      </c>
      <c r="I88">
        <v>11</v>
      </c>
      <c r="J88">
        <v>7</v>
      </c>
      <c r="K88">
        <v>1064</v>
      </c>
      <c r="L88">
        <v>75.400000000000006</v>
      </c>
      <c r="M88">
        <v>0</v>
      </c>
      <c r="N88">
        <v>0</v>
      </c>
      <c r="O88">
        <v>0.49</v>
      </c>
      <c r="P88">
        <v>0.18</v>
      </c>
      <c r="Q88">
        <v>3</v>
      </c>
      <c r="R88">
        <v>0</v>
      </c>
    </row>
    <row r="89" spans="1:18" x14ac:dyDescent="0.2">
      <c r="A89" t="s">
        <v>141</v>
      </c>
      <c r="B89" t="s">
        <v>133</v>
      </c>
      <c r="C89" t="s">
        <v>39</v>
      </c>
      <c r="D89" t="s">
        <v>142</v>
      </c>
      <c r="E89">
        <v>26</v>
      </c>
      <c r="F89">
        <v>30</v>
      </c>
      <c r="G89">
        <v>28</v>
      </c>
      <c r="H89">
        <v>2567</v>
      </c>
      <c r="I89">
        <v>0</v>
      </c>
      <c r="J89">
        <v>0</v>
      </c>
      <c r="K89">
        <v>2049</v>
      </c>
      <c r="L89">
        <v>91.1</v>
      </c>
      <c r="M89">
        <v>0</v>
      </c>
      <c r="N89">
        <v>0</v>
      </c>
      <c r="O89">
        <v>0.02</v>
      </c>
      <c r="P89">
        <v>0.01</v>
      </c>
      <c r="Q89">
        <v>6</v>
      </c>
      <c r="R89">
        <v>0</v>
      </c>
    </row>
    <row r="90" spans="1:18" x14ac:dyDescent="0.2">
      <c r="A90" t="s">
        <v>143</v>
      </c>
      <c r="B90" t="s">
        <v>133</v>
      </c>
      <c r="C90" t="s">
        <v>32</v>
      </c>
      <c r="D90" t="s">
        <v>35</v>
      </c>
      <c r="E90">
        <v>29</v>
      </c>
      <c r="F90">
        <v>24</v>
      </c>
      <c r="G90">
        <v>20</v>
      </c>
      <c r="H90">
        <v>1854</v>
      </c>
      <c r="I90">
        <v>1</v>
      </c>
      <c r="J90">
        <v>0</v>
      </c>
      <c r="K90">
        <v>1674</v>
      </c>
      <c r="L90">
        <v>89.5</v>
      </c>
      <c r="M90">
        <v>0</v>
      </c>
      <c r="N90">
        <v>0</v>
      </c>
      <c r="O90">
        <v>7.0000000000000007E-2</v>
      </c>
      <c r="P90">
        <v>0.11</v>
      </c>
      <c r="Q90">
        <v>4</v>
      </c>
      <c r="R90">
        <v>0</v>
      </c>
    </row>
    <row r="91" spans="1:18" x14ac:dyDescent="0.2">
      <c r="A91" t="s">
        <v>144</v>
      </c>
      <c r="B91" t="s">
        <v>133</v>
      </c>
      <c r="C91" t="s">
        <v>20</v>
      </c>
      <c r="D91" t="s">
        <v>145</v>
      </c>
      <c r="E91">
        <v>30</v>
      </c>
      <c r="F91">
        <v>21</v>
      </c>
      <c r="G91">
        <v>20</v>
      </c>
      <c r="H91">
        <v>1704</v>
      </c>
      <c r="I91">
        <v>1</v>
      </c>
      <c r="J91">
        <v>1</v>
      </c>
      <c r="K91">
        <v>1812</v>
      </c>
      <c r="L91">
        <v>86.8</v>
      </c>
      <c r="M91">
        <v>0</v>
      </c>
      <c r="N91">
        <v>0</v>
      </c>
      <c r="O91">
        <v>0.09</v>
      </c>
      <c r="P91">
        <v>7.0000000000000007E-2</v>
      </c>
      <c r="Q91">
        <v>0</v>
      </c>
      <c r="R91">
        <v>0</v>
      </c>
    </row>
    <row r="92" spans="1:18" x14ac:dyDescent="0.2">
      <c r="A92" t="s">
        <v>146</v>
      </c>
      <c r="B92" t="s">
        <v>133</v>
      </c>
      <c r="C92" t="s">
        <v>20</v>
      </c>
      <c r="D92" t="s">
        <v>29</v>
      </c>
      <c r="E92">
        <v>23</v>
      </c>
      <c r="F92">
        <v>17</v>
      </c>
      <c r="G92">
        <v>15</v>
      </c>
      <c r="H92">
        <v>1456</v>
      </c>
      <c r="I92">
        <v>1</v>
      </c>
      <c r="J92">
        <v>1</v>
      </c>
      <c r="K92">
        <v>1058</v>
      </c>
      <c r="L92">
        <v>87.2</v>
      </c>
      <c r="M92">
        <v>0</v>
      </c>
      <c r="N92">
        <v>0</v>
      </c>
      <c r="O92">
        <v>7.0000000000000007E-2</v>
      </c>
      <c r="P92">
        <v>0.02</v>
      </c>
      <c r="Q92">
        <v>2</v>
      </c>
      <c r="R92">
        <v>0</v>
      </c>
    </row>
    <row r="93" spans="1:18" x14ac:dyDescent="0.2">
      <c r="A93" t="s">
        <v>147</v>
      </c>
      <c r="B93" t="s">
        <v>133</v>
      </c>
      <c r="C93" t="s">
        <v>20</v>
      </c>
      <c r="D93" t="s">
        <v>35</v>
      </c>
      <c r="E93">
        <v>19</v>
      </c>
      <c r="F93">
        <v>24</v>
      </c>
      <c r="G93">
        <v>13</v>
      </c>
      <c r="H93">
        <v>1179</v>
      </c>
      <c r="I93">
        <v>1</v>
      </c>
      <c r="J93">
        <v>2</v>
      </c>
      <c r="K93">
        <v>976</v>
      </c>
      <c r="L93">
        <v>91.2</v>
      </c>
      <c r="M93">
        <v>0</v>
      </c>
      <c r="N93">
        <v>0</v>
      </c>
      <c r="O93">
        <v>0.11</v>
      </c>
      <c r="P93">
        <v>0.12</v>
      </c>
      <c r="Q93">
        <v>2</v>
      </c>
      <c r="R93">
        <v>0</v>
      </c>
    </row>
    <row r="94" spans="1:18" x14ac:dyDescent="0.2">
      <c r="A94" t="s">
        <v>148</v>
      </c>
      <c r="B94" t="s">
        <v>133</v>
      </c>
      <c r="C94" t="s">
        <v>69</v>
      </c>
      <c r="D94" t="s">
        <v>27</v>
      </c>
      <c r="E94">
        <v>23</v>
      </c>
      <c r="F94">
        <v>19</v>
      </c>
      <c r="G94">
        <v>12</v>
      </c>
      <c r="H94">
        <v>1112</v>
      </c>
      <c r="I94">
        <v>9</v>
      </c>
      <c r="J94">
        <v>0</v>
      </c>
      <c r="K94">
        <v>451</v>
      </c>
      <c r="L94">
        <v>72.5</v>
      </c>
      <c r="M94">
        <v>0</v>
      </c>
      <c r="N94">
        <v>0</v>
      </c>
      <c r="O94">
        <v>0.53</v>
      </c>
      <c r="P94">
        <v>0.13</v>
      </c>
      <c r="Q94">
        <v>2</v>
      </c>
      <c r="R94">
        <v>0</v>
      </c>
    </row>
    <row r="95" spans="1:18" x14ac:dyDescent="0.2">
      <c r="A95" t="s">
        <v>149</v>
      </c>
      <c r="B95" t="s">
        <v>133</v>
      </c>
      <c r="C95" t="s">
        <v>20</v>
      </c>
      <c r="D95" t="s">
        <v>145</v>
      </c>
      <c r="E95">
        <v>34</v>
      </c>
      <c r="F95">
        <v>26</v>
      </c>
      <c r="G95">
        <v>11</v>
      </c>
      <c r="H95">
        <v>1070</v>
      </c>
      <c r="I95">
        <v>0</v>
      </c>
      <c r="J95">
        <v>1</v>
      </c>
      <c r="K95">
        <v>913</v>
      </c>
      <c r="L95">
        <v>84.9</v>
      </c>
      <c r="M95">
        <v>0</v>
      </c>
      <c r="N95">
        <v>0</v>
      </c>
      <c r="O95">
        <v>0.04</v>
      </c>
      <c r="P95">
        <v>0.1</v>
      </c>
      <c r="Q95">
        <v>3</v>
      </c>
      <c r="R95">
        <v>0</v>
      </c>
    </row>
    <row r="96" spans="1:18" x14ac:dyDescent="0.2">
      <c r="A96" t="s">
        <v>150</v>
      </c>
      <c r="B96" t="s">
        <v>133</v>
      </c>
      <c r="C96" t="s">
        <v>151</v>
      </c>
      <c r="D96" t="s">
        <v>29</v>
      </c>
      <c r="E96">
        <v>20</v>
      </c>
      <c r="F96">
        <v>9</v>
      </c>
      <c r="G96">
        <v>9</v>
      </c>
      <c r="H96">
        <v>801</v>
      </c>
      <c r="I96">
        <v>0</v>
      </c>
      <c r="J96">
        <v>0</v>
      </c>
      <c r="K96">
        <v>554</v>
      </c>
      <c r="L96">
        <v>90.6</v>
      </c>
      <c r="M96">
        <v>0</v>
      </c>
      <c r="N96">
        <v>0</v>
      </c>
      <c r="O96">
        <v>0.01</v>
      </c>
      <c r="P96">
        <v>0.02</v>
      </c>
      <c r="Q96">
        <v>3</v>
      </c>
      <c r="R96">
        <v>0</v>
      </c>
    </row>
    <row r="97" spans="1:18" x14ac:dyDescent="0.2">
      <c r="A97" t="s">
        <v>152</v>
      </c>
      <c r="B97" t="s">
        <v>133</v>
      </c>
      <c r="C97" t="s">
        <v>153</v>
      </c>
      <c r="D97" t="s">
        <v>29</v>
      </c>
      <c r="E97">
        <v>28</v>
      </c>
      <c r="F97">
        <v>10</v>
      </c>
      <c r="G97">
        <v>9</v>
      </c>
      <c r="H97">
        <v>691</v>
      </c>
      <c r="I97">
        <v>1</v>
      </c>
      <c r="J97">
        <v>2</v>
      </c>
      <c r="K97">
        <v>527</v>
      </c>
      <c r="L97">
        <v>88.4</v>
      </c>
      <c r="M97">
        <v>0</v>
      </c>
      <c r="N97">
        <v>0</v>
      </c>
      <c r="O97">
        <v>0.08</v>
      </c>
      <c r="P97">
        <v>0.14000000000000001</v>
      </c>
      <c r="Q97">
        <v>2</v>
      </c>
      <c r="R97">
        <v>0</v>
      </c>
    </row>
    <row r="98" spans="1:18" x14ac:dyDescent="0.2">
      <c r="A98" t="s">
        <v>154</v>
      </c>
      <c r="B98" t="s">
        <v>133</v>
      </c>
      <c r="C98" t="s">
        <v>20</v>
      </c>
      <c r="D98" t="s">
        <v>29</v>
      </c>
      <c r="E98">
        <v>19</v>
      </c>
      <c r="F98">
        <v>9</v>
      </c>
      <c r="G98">
        <v>7</v>
      </c>
      <c r="H98">
        <v>661</v>
      </c>
      <c r="I98">
        <v>0</v>
      </c>
      <c r="J98">
        <v>0</v>
      </c>
      <c r="K98">
        <v>451</v>
      </c>
      <c r="L98">
        <v>92</v>
      </c>
      <c r="M98">
        <v>0</v>
      </c>
      <c r="N98">
        <v>0</v>
      </c>
      <c r="O98">
        <v>7.0000000000000007E-2</v>
      </c>
      <c r="P98">
        <v>0.05</v>
      </c>
      <c r="Q98">
        <v>0</v>
      </c>
      <c r="R98">
        <v>0</v>
      </c>
    </row>
    <row r="99" spans="1:18" x14ac:dyDescent="0.2">
      <c r="A99" t="s">
        <v>155</v>
      </c>
      <c r="B99" t="s">
        <v>133</v>
      </c>
      <c r="C99" t="s">
        <v>156</v>
      </c>
      <c r="D99" t="s">
        <v>35</v>
      </c>
      <c r="E99">
        <v>25</v>
      </c>
      <c r="F99">
        <v>10</v>
      </c>
      <c r="G99">
        <v>7</v>
      </c>
      <c r="H99">
        <v>520</v>
      </c>
      <c r="I99">
        <v>0</v>
      </c>
      <c r="J99">
        <v>0</v>
      </c>
      <c r="K99">
        <v>356</v>
      </c>
      <c r="L99">
        <v>87.4</v>
      </c>
      <c r="M99">
        <v>0</v>
      </c>
      <c r="N99">
        <v>0</v>
      </c>
      <c r="O99">
        <v>0.09</v>
      </c>
      <c r="P99">
        <v>0.14000000000000001</v>
      </c>
      <c r="Q99">
        <v>1</v>
      </c>
      <c r="R99">
        <v>0</v>
      </c>
    </row>
    <row r="100" spans="1:18" x14ac:dyDescent="0.2">
      <c r="A100" t="s">
        <v>157</v>
      </c>
      <c r="B100" t="s">
        <v>133</v>
      </c>
      <c r="C100" t="s">
        <v>20</v>
      </c>
      <c r="D100" t="s">
        <v>29</v>
      </c>
      <c r="E100">
        <v>23</v>
      </c>
      <c r="F100">
        <v>7</v>
      </c>
      <c r="G100">
        <v>6</v>
      </c>
      <c r="H100">
        <v>590</v>
      </c>
      <c r="I100">
        <v>0</v>
      </c>
      <c r="J100">
        <v>0</v>
      </c>
      <c r="K100">
        <v>532</v>
      </c>
      <c r="L100">
        <v>90.2</v>
      </c>
      <c r="M100">
        <v>0</v>
      </c>
      <c r="N100">
        <v>0</v>
      </c>
      <c r="O100">
        <v>0</v>
      </c>
      <c r="P100">
        <v>0</v>
      </c>
      <c r="Q100">
        <v>0</v>
      </c>
      <c r="R100">
        <v>0</v>
      </c>
    </row>
    <row r="101" spans="1:18" x14ac:dyDescent="0.2">
      <c r="A101" t="s">
        <v>158</v>
      </c>
      <c r="B101" t="s">
        <v>133</v>
      </c>
      <c r="C101" t="s">
        <v>159</v>
      </c>
      <c r="D101" t="s">
        <v>21</v>
      </c>
      <c r="E101">
        <v>28</v>
      </c>
      <c r="F101">
        <v>14</v>
      </c>
      <c r="G101">
        <v>5</v>
      </c>
      <c r="H101">
        <v>556</v>
      </c>
      <c r="I101">
        <v>0</v>
      </c>
      <c r="J101">
        <v>2</v>
      </c>
      <c r="K101">
        <v>426</v>
      </c>
      <c r="L101">
        <v>83.6</v>
      </c>
      <c r="M101">
        <v>0</v>
      </c>
      <c r="N101">
        <v>0</v>
      </c>
      <c r="O101">
        <v>0.06</v>
      </c>
      <c r="P101">
        <v>0.49</v>
      </c>
      <c r="Q101">
        <v>2</v>
      </c>
      <c r="R101">
        <v>0</v>
      </c>
    </row>
    <row r="102" spans="1:18" x14ac:dyDescent="0.2">
      <c r="A102" t="s">
        <v>160</v>
      </c>
      <c r="B102" t="s">
        <v>133</v>
      </c>
      <c r="C102" t="s">
        <v>90</v>
      </c>
      <c r="D102" t="s">
        <v>29</v>
      </c>
      <c r="E102">
        <v>29</v>
      </c>
      <c r="F102">
        <v>5</v>
      </c>
      <c r="G102">
        <v>5</v>
      </c>
      <c r="H102">
        <v>370</v>
      </c>
      <c r="I102">
        <v>1</v>
      </c>
      <c r="J102">
        <v>0</v>
      </c>
      <c r="K102">
        <v>329</v>
      </c>
      <c r="L102">
        <v>90</v>
      </c>
      <c r="M102">
        <v>0</v>
      </c>
      <c r="N102">
        <v>0</v>
      </c>
      <c r="O102">
        <v>0.08</v>
      </c>
      <c r="P102">
        <v>0</v>
      </c>
      <c r="Q102">
        <v>1</v>
      </c>
      <c r="R102">
        <v>0</v>
      </c>
    </row>
    <row r="103" spans="1:18" x14ac:dyDescent="0.2">
      <c r="A103" t="s">
        <v>161</v>
      </c>
      <c r="B103" t="s">
        <v>133</v>
      </c>
      <c r="C103" t="s">
        <v>32</v>
      </c>
      <c r="D103" t="s">
        <v>24</v>
      </c>
      <c r="E103">
        <v>33</v>
      </c>
      <c r="F103">
        <v>3</v>
      </c>
      <c r="G103">
        <v>3</v>
      </c>
      <c r="H103">
        <v>270</v>
      </c>
      <c r="I103">
        <v>0</v>
      </c>
      <c r="J103">
        <v>0</v>
      </c>
      <c r="K103">
        <v>99</v>
      </c>
      <c r="L103">
        <v>76.8</v>
      </c>
      <c r="M103">
        <v>0</v>
      </c>
      <c r="N103">
        <v>0</v>
      </c>
      <c r="O103">
        <v>0</v>
      </c>
      <c r="P103">
        <v>0</v>
      </c>
      <c r="Q103">
        <v>0</v>
      </c>
      <c r="R103">
        <v>0</v>
      </c>
    </row>
    <row r="104" spans="1:18" x14ac:dyDescent="0.2">
      <c r="A104" t="s">
        <v>162</v>
      </c>
      <c r="B104" t="s">
        <v>133</v>
      </c>
      <c r="C104" t="s">
        <v>116</v>
      </c>
      <c r="D104" t="s">
        <v>29</v>
      </c>
      <c r="E104">
        <v>19</v>
      </c>
      <c r="F104">
        <v>6</v>
      </c>
      <c r="G104">
        <v>3</v>
      </c>
      <c r="H104">
        <v>249</v>
      </c>
      <c r="I104">
        <v>0</v>
      </c>
      <c r="J104">
        <v>0</v>
      </c>
      <c r="K104">
        <v>213</v>
      </c>
      <c r="L104">
        <v>73.2</v>
      </c>
      <c r="M104">
        <v>0</v>
      </c>
      <c r="N104">
        <v>0</v>
      </c>
      <c r="O104">
        <v>0.03</v>
      </c>
      <c r="P104">
        <v>0.1</v>
      </c>
      <c r="Q104">
        <v>1</v>
      </c>
      <c r="R104">
        <v>0</v>
      </c>
    </row>
    <row r="105" spans="1:18" x14ac:dyDescent="0.2">
      <c r="A105" t="s">
        <v>163</v>
      </c>
      <c r="B105" t="s">
        <v>133</v>
      </c>
      <c r="C105" t="s">
        <v>164</v>
      </c>
      <c r="D105" t="s">
        <v>21</v>
      </c>
      <c r="E105">
        <v>25</v>
      </c>
      <c r="F105">
        <v>9</v>
      </c>
      <c r="G105">
        <v>2</v>
      </c>
      <c r="H105">
        <v>293</v>
      </c>
      <c r="I105">
        <v>1</v>
      </c>
      <c r="J105">
        <v>0</v>
      </c>
      <c r="K105">
        <v>139</v>
      </c>
      <c r="L105">
        <v>79.900000000000006</v>
      </c>
      <c r="M105">
        <v>0</v>
      </c>
      <c r="N105">
        <v>0</v>
      </c>
      <c r="O105">
        <v>0.2</v>
      </c>
      <c r="P105">
        <v>0</v>
      </c>
      <c r="Q105">
        <v>0</v>
      </c>
      <c r="R105">
        <v>0</v>
      </c>
    </row>
    <row r="106" spans="1:18" x14ac:dyDescent="0.2">
      <c r="A106" t="s">
        <v>165</v>
      </c>
      <c r="B106" t="s">
        <v>133</v>
      </c>
      <c r="C106" t="s">
        <v>20</v>
      </c>
      <c r="D106" t="s">
        <v>46</v>
      </c>
      <c r="E106">
        <v>26</v>
      </c>
      <c r="F106">
        <v>13</v>
      </c>
      <c r="G106">
        <v>2</v>
      </c>
      <c r="H106">
        <v>253</v>
      </c>
      <c r="I106">
        <v>1</v>
      </c>
      <c r="J106">
        <v>1</v>
      </c>
      <c r="K106">
        <v>138</v>
      </c>
      <c r="L106">
        <v>75.400000000000006</v>
      </c>
      <c r="M106">
        <v>0</v>
      </c>
      <c r="N106">
        <v>0</v>
      </c>
      <c r="O106">
        <v>0.13</v>
      </c>
      <c r="P106">
        <v>0.08</v>
      </c>
      <c r="Q106">
        <v>0</v>
      </c>
      <c r="R106">
        <v>0</v>
      </c>
    </row>
    <row r="107" spans="1:18" x14ac:dyDescent="0.2">
      <c r="A107" t="s">
        <v>166</v>
      </c>
      <c r="B107" t="s">
        <v>133</v>
      </c>
      <c r="C107" t="s">
        <v>76</v>
      </c>
      <c r="D107" t="s">
        <v>27</v>
      </c>
      <c r="E107">
        <v>25</v>
      </c>
      <c r="F107">
        <v>9</v>
      </c>
      <c r="G107">
        <v>2</v>
      </c>
      <c r="H107">
        <v>186</v>
      </c>
      <c r="I107">
        <v>0</v>
      </c>
      <c r="J107">
        <v>0</v>
      </c>
      <c r="K107">
        <v>60</v>
      </c>
      <c r="L107">
        <v>76.7</v>
      </c>
      <c r="M107">
        <v>0</v>
      </c>
      <c r="N107">
        <v>0</v>
      </c>
      <c r="O107">
        <v>0.47</v>
      </c>
      <c r="P107">
        <v>0.11</v>
      </c>
      <c r="Q107">
        <v>0</v>
      </c>
      <c r="R107">
        <v>0</v>
      </c>
    </row>
    <row r="108" spans="1:18" x14ac:dyDescent="0.2">
      <c r="A108" t="s">
        <v>167</v>
      </c>
      <c r="B108" t="s">
        <v>133</v>
      </c>
      <c r="C108" t="s">
        <v>168</v>
      </c>
      <c r="D108" t="s">
        <v>24</v>
      </c>
      <c r="E108">
        <v>21</v>
      </c>
      <c r="F108">
        <v>2</v>
      </c>
      <c r="G108">
        <v>2</v>
      </c>
      <c r="H108">
        <v>180</v>
      </c>
      <c r="I108">
        <v>0</v>
      </c>
      <c r="J108">
        <v>0</v>
      </c>
      <c r="K108">
        <v>62</v>
      </c>
      <c r="L108">
        <v>82.3</v>
      </c>
      <c r="M108">
        <v>0</v>
      </c>
      <c r="N108">
        <v>0</v>
      </c>
      <c r="O108">
        <v>0</v>
      </c>
      <c r="P108">
        <v>0</v>
      </c>
      <c r="Q108">
        <v>0</v>
      </c>
      <c r="R108">
        <v>0</v>
      </c>
    </row>
    <row r="109" spans="1:18" x14ac:dyDescent="0.2">
      <c r="A109" t="s">
        <v>169</v>
      </c>
      <c r="B109" t="s">
        <v>133</v>
      </c>
      <c r="C109" t="s">
        <v>170</v>
      </c>
      <c r="D109" t="s">
        <v>29</v>
      </c>
      <c r="E109">
        <v>24</v>
      </c>
      <c r="F109">
        <v>2</v>
      </c>
      <c r="G109">
        <v>0</v>
      </c>
      <c r="H109">
        <v>7</v>
      </c>
      <c r="I109">
        <v>0</v>
      </c>
      <c r="J109">
        <v>0</v>
      </c>
      <c r="K109">
        <v>8</v>
      </c>
      <c r="L109">
        <v>75</v>
      </c>
      <c r="M109">
        <v>0</v>
      </c>
      <c r="N109">
        <v>0</v>
      </c>
      <c r="O109">
        <v>0</v>
      </c>
      <c r="P109">
        <v>0</v>
      </c>
      <c r="Q109">
        <v>0</v>
      </c>
      <c r="R109">
        <v>0</v>
      </c>
    </row>
    <row r="110" spans="1:18" x14ac:dyDescent="0.2">
      <c r="A110" t="s">
        <v>171</v>
      </c>
      <c r="B110" t="s">
        <v>172</v>
      </c>
      <c r="C110" t="s">
        <v>49</v>
      </c>
      <c r="D110" t="s">
        <v>24</v>
      </c>
      <c r="E110">
        <v>33</v>
      </c>
      <c r="F110">
        <v>38</v>
      </c>
      <c r="G110">
        <v>38</v>
      </c>
      <c r="H110">
        <v>3420</v>
      </c>
      <c r="I110">
        <v>0</v>
      </c>
      <c r="J110">
        <v>0</v>
      </c>
      <c r="K110">
        <v>1218</v>
      </c>
      <c r="L110">
        <v>72.7</v>
      </c>
      <c r="M110">
        <v>0</v>
      </c>
      <c r="N110">
        <v>0</v>
      </c>
      <c r="O110">
        <v>0</v>
      </c>
      <c r="P110">
        <v>0</v>
      </c>
      <c r="Q110">
        <v>0</v>
      </c>
      <c r="R110">
        <v>0</v>
      </c>
    </row>
    <row r="111" spans="1:18" x14ac:dyDescent="0.2">
      <c r="A111" t="s">
        <v>173</v>
      </c>
      <c r="B111" t="s">
        <v>172</v>
      </c>
      <c r="C111" t="s">
        <v>76</v>
      </c>
      <c r="D111" t="s">
        <v>35</v>
      </c>
      <c r="E111">
        <v>23</v>
      </c>
      <c r="F111">
        <v>38</v>
      </c>
      <c r="G111">
        <v>37</v>
      </c>
      <c r="H111">
        <v>3357</v>
      </c>
      <c r="I111">
        <v>6</v>
      </c>
      <c r="J111">
        <v>4</v>
      </c>
      <c r="K111">
        <v>2559</v>
      </c>
      <c r="L111">
        <v>78.599999999999994</v>
      </c>
      <c r="M111">
        <v>2</v>
      </c>
      <c r="N111">
        <v>2</v>
      </c>
      <c r="O111">
        <v>0.12</v>
      </c>
      <c r="P111">
        <v>0.09</v>
      </c>
      <c r="Q111">
        <v>6</v>
      </c>
      <c r="R111">
        <v>0</v>
      </c>
    </row>
    <row r="112" spans="1:18" x14ac:dyDescent="0.2">
      <c r="A112" t="s">
        <v>174</v>
      </c>
      <c r="B112" t="s">
        <v>172</v>
      </c>
      <c r="C112" t="s">
        <v>20</v>
      </c>
      <c r="D112" t="s">
        <v>27</v>
      </c>
      <c r="E112">
        <v>33</v>
      </c>
      <c r="F112">
        <v>34</v>
      </c>
      <c r="G112">
        <v>31</v>
      </c>
      <c r="H112">
        <v>2840</v>
      </c>
      <c r="I112">
        <v>15</v>
      </c>
      <c r="J112">
        <v>9</v>
      </c>
      <c r="K112">
        <v>452</v>
      </c>
      <c r="L112">
        <v>66.400000000000006</v>
      </c>
      <c r="M112">
        <v>8</v>
      </c>
      <c r="N112">
        <v>9</v>
      </c>
      <c r="O112">
        <v>0.62</v>
      </c>
      <c r="P112">
        <v>0.16</v>
      </c>
      <c r="Q112">
        <v>1</v>
      </c>
      <c r="R112">
        <v>0</v>
      </c>
    </row>
    <row r="113" spans="1:18" x14ac:dyDescent="0.2">
      <c r="A113" t="s">
        <v>175</v>
      </c>
      <c r="B113" t="s">
        <v>172</v>
      </c>
      <c r="C113" t="s">
        <v>176</v>
      </c>
      <c r="D113" t="s">
        <v>29</v>
      </c>
      <c r="E113">
        <v>32</v>
      </c>
      <c r="F113">
        <v>28</v>
      </c>
      <c r="G113">
        <v>28</v>
      </c>
      <c r="H113">
        <v>2473</v>
      </c>
      <c r="I113">
        <v>2</v>
      </c>
      <c r="J113">
        <v>2</v>
      </c>
      <c r="K113">
        <v>1764</v>
      </c>
      <c r="L113">
        <v>87.5</v>
      </c>
      <c r="M113">
        <v>0</v>
      </c>
      <c r="N113">
        <v>0</v>
      </c>
      <c r="O113">
        <v>0.06</v>
      </c>
      <c r="P113">
        <v>0.01</v>
      </c>
      <c r="Q113">
        <v>7</v>
      </c>
      <c r="R113">
        <v>0</v>
      </c>
    </row>
    <row r="114" spans="1:18" x14ac:dyDescent="0.2">
      <c r="A114" t="s">
        <v>177</v>
      </c>
      <c r="B114" t="s">
        <v>172</v>
      </c>
      <c r="C114" t="s">
        <v>76</v>
      </c>
      <c r="D114" t="s">
        <v>29</v>
      </c>
      <c r="E114">
        <v>24</v>
      </c>
      <c r="F114">
        <v>27</v>
      </c>
      <c r="G114">
        <v>27</v>
      </c>
      <c r="H114">
        <v>2345</v>
      </c>
      <c r="I114">
        <v>2</v>
      </c>
      <c r="J114">
        <v>3</v>
      </c>
      <c r="K114">
        <v>1512</v>
      </c>
      <c r="L114">
        <v>83.8</v>
      </c>
      <c r="M114">
        <v>0</v>
      </c>
      <c r="N114">
        <v>0</v>
      </c>
      <c r="O114">
        <v>0.05</v>
      </c>
      <c r="P114">
        <v>0.08</v>
      </c>
      <c r="Q114">
        <v>1</v>
      </c>
      <c r="R114">
        <v>0</v>
      </c>
    </row>
    <row r="115" spans="1:18" x14ac:dyDescent="0.2">
      <c r="A115" t="s">
        <v>178</v>
      </c>
      <c r="B115" t="s">
        <v>172</v>
      </c>
      <c r="C115" t="s">
        <v>34</v>
      </c>
      <c r="D115" t="s">
        <v>29</v>
      </c>
      <c r="E115">
        <v>19</v>
      </c>
      <c r="F115">
        <v>28</v>
      </c>
      <c r="G115">
        <v>27</v>
      </c>
      <c r="H115">
        <v>2262</v>
      </c>
      <c r="I115">
        <v>0</v>
      </c>
      <c r="J115">
        <v>0</v>
      </c>
      <c r="K115">
        <v>1672</v>
      </c>
      <c r="L115">
        <v>88.2</v>
      </c>
      <c r="M115">
        <v>0</v>
      </c>
      <c r="N115">
        <v>0</v>
      </c>
      <c r="O115">
        <v>0.04</v>
      </c>
      <c r="P115">
        <v>0.01</v>
      </c>
      <c r="Q115">
        <v>7</v>
      </c>
      <c r="R115">
        <v>0</v>
      </c>
    </row>
    <row r="116" spans="1:18" x14ac:dyDescent="0.2">
      <c r="A116" t="s">
        <v>179</v>
      </c>
      <c r="B116" t="s">
        <v>172</v>
      </c>
      <c r="C116" t="s">
        <v>129</v>
      </c>
      <c r="D116" t="s">
        <v>145</v>
      </c>
      <c r="E116">
        <v>23</v>
      </c>
      <c r="F116">
        <v>26</v>
      </c>
      <c r="G116">
        <v>25</v>
      </c>
      <c r="H116">
        <v>2176</v>
      </c>
      <c r="I116">
        <v>1</v>
      </c>
      <c r="J116">
        <v>4</v>
      </c>
      <c r="K116">
        <v>1363</v>
      </c>
      <c r="L116">
        <v>88.1</v>
      </c>
      <c r="M116">
        <v>0</v>
      </c>
      <c r="N116">
        <v>0</v>
      </c>
      <c r="O116">
        <v>0.03</v>
      </c>
      <c r="P116">
        <v>0.06</v>
      </c>
      <c r="Q116">
        <v>6</v>
      </c>
      <c r="R116">
        <v>0</v>
      </c>
    </row>
    <row r="117" spans="1:18" x14ac:dyDescent="0.2">
      <c r="A117" t="s">
        <v>180</v>
      </c>
      <c r="B117" t="s">
        <v>172</v>
      </c>
      <c r="C117" t="s">
        <v>20</v>
      </c>
      <c r="D117" t="s">
        <v>21</v>
      </c>
      <c r="E117">
        <v>23</v>
      </c>
      <c r="F117">
        <v>31</v>
      </c>
      <c r="G117">
        <v>24</v>
      </c>
      <c r="H117">
        <v>2099</v>
      </c>
      <c r="I117">
        <v>8</v>
      </c>
      <c r="J117">
        <v>5</v>
      </c>
      <c r="K117">
        <v>1116</v>
      </c>
      <c r="L117">
        <v>77.3</v>
      </c>
      <c r="M117">
        <v>0</v>
      </c>
      <c r="N117">
        <v>0</v>
      </c>
      <c r="O117">
        <v>0.19</v>
      </c>
      <c r="P117">
        <v>0.23</v>
      </c>
      <c r="Q117">
        <v>4</v>
      </c>
      <c r="R117">
        <v>0</v>
      </c>
    </row>
    <row r="118" spans="1:18" x14ac:dyDescent="0.2">
      <c r="A118" t="s">
        <v>181</v>
      </c>
      <c r="B118" t="s">
        <v>172</v>
      </c>
      <c r="C118" t="s">
        <v>20</v>
      </c>
      <c r="D118" t="s">
        <v>29</v>
      </c>
      <c r="E118">
        <v>22</v>
      </c>
      <c r="F118">
        <v>23</v>
      </c>
      <c r="G118">
        <v>23</v>
      </c>
      <c r="H118">
        <v>2070</v>
      </c>
      <c r="I118">
        <v>2</v>
      </c>
      <c r="J118">
        <v>1</v>
      </c>
      <c r="K118">
        <v>1248</v>
      </c>
      <c r="L118">
        <v>79.2</v>
      </c>
      <c r="M118">
        <v>0</v>
      </c>
      <c r="N118">
        <v>0</v>
      </c>
      <c r="O118">
        <v>7.0000000000000007E-2</v>
      </c>
      <c r="P118">
        <v>7.0000000000000007E-2</v>
      </c>
      <c r="Q118">
        <v>4</v>
      </c>
      <c r="R118">
        <v>0</v>
      </c>
    </row>
    <row r="119" spans="1:18" x14ac:dyDescent="0.2">
      <c r="A119" t="s">
        <v>182</v>
      </c>
      <c r="B119" t="s">
        <v>172</v>
      </c>
      <c r="C119" t="s">
        <v>20</v>
      </c>
      <c r="D119" t="s">
        <v>46</v>
      </c>
      <c r="E119">
        <v>22</v>
      </c>
      <c r="F119">
        <v>25</v>
      </c>
      <c r="G119">
        <v>22</v>
      </c>
      <c r="H119">
        <v>1945</v>
      </c>
      <c r="I119">
        <v>9</v>
      </c>
      <c r="J119">
        <v>4</v>
      </c>
      <c r="K119">
        <v>626</v>
      </c>
      <c r="L119">
        <v>74.8</v>
      </c>
      <c r="M119">
        <v>0</v>
      </c>
      <c r="N119">
        <v>0</v>
      </c>
      <c r="O119">
        <v>0.28999999999999998</v>
      </c>
      <c r="P119">
        <v>7.0000000000000007E-2</v>
      </c>
      <c r="Q119">
        <v>0</v>
      </c>
      <c r="R119">
        <v>0</v>
      </c>
    </row>
    <row r="120" spans="1:18" x14ac:dyDescent="0.2">
      <c r="A120" t="s">
        <v>183</v>
      </c>
      <c r="B120" t="s">
        <v>172</v>
      </c>
      <c r="C120" t="s">
        <v>151</v>
      </c>
      <c r="D120" t="s">
        <v>29</v>
      </c>
      <c r="E120">
        <v>24</v>
      </c>
      <c r="F120">
        <v>23</v>
      </c>
      <c r="G120">
        <v>19</v>
      </c>
      <c r="H120">
        <v>1819</v>
      </c>
      <c r="I120">
        <v>1</v>
      </c>
      <c r="J120">
        <v>0</v>
      </c>
      <c r="K120">
        <v>1351</v>
      </c>
      <c r="L120">
        <v>89</v>
      </c>
      <c r="M120">
        <v>0</v>
      </c>
      <c r="N120">
        <v>0</v>
      </c>
      <c r="O120">
        <v>0.03</v>
      </c>
      <c r="P120">
        <v>0.01</v>
      </c>
      <c r="Q120">
        <v>2</v>
      </c>
      <c r="R120">
        <v>0</v>
      </c>
    </row>
    <row r="121" spans="1:18" x14ac:dyDescent="0.2">
      <c r="A121" t="s">
        <v>184</v>
      </c>
      <c r="B121" t="s">
        <v>172</v>
      </c>
      <c r="C121" t="s">
        <v>20</v>
      </c>
      <c r="D121" t="s">
        <v>185</v>
      </c>
      <c r="E121">
        <v>30</v>
      </c>
      <c r="F121">
        <v>31</v>
      </c>
      <c r="G121">
        <v>17</v>
      </c>
      <c r="H121">
        <v>1746</v>
      </c>
      <c r="I121">
        <v>1</v>
      </c>
      <c r="J121">
        <v>5</v>
      </c>
      <c r="K121">
        <v>923</v>
      </c>
      <c r="L121">
        <v>68.8</v>
      </c>
      <c r="M121">
        <v>0</v>
      </c>
      <c r="N121">
        <v>0</v>
      </c>
      <c r="O121">
        <v>7.0000000000000007E-2</v>
      </c>
      <c r="P121">
        <v>0.23</v>
      </c>
      <c r="Q121">
        <v>2</v>
      </c>
      <c r="R121">
        <v>0</v>
      </c>
    </row>
    <row r="122" spans="1:18" x14ac:dyDescent="0.2">
      <c r="A122" t="s">
        <v>186</v>
      </c>
      <c r="B122" t="s">
        <v>172</v>
      </c>
      <c r="C122" t="s">
        <v>129</v>
      </c>
      <c r="D122" t="s">
        <v>27</v>
      </c>
      <c r="E122">
        <v>23</v>
      </c>
      <c r="F122">
        <v>25</v>
      </c>
      <c r="G122">
        <v>16</v>
      </c>
      <c r="H122">
        <v>1459</v>
      </c>
      <c r="I122">
        <v>12</v>
      </c>
      <c r="J122">
        <v>2</v>
      </c>
      <c r="K122">
        <v>501</v>
      </c>
      <c r="L122">
        <v>79.8</v>
      </c>
      <c r="M122">
        <v>0</v>
      </c>
      <c r="N122">
        <v>1</v>
      </c>
      <c r="O122">
        <v>0.48</v>
      </c>
      <c r="P122">
        <v>0.18</v>
      </c>
      <c r="Q122">
        <v>1</v>
      </c>
      <c r="R122">
        <v>0</v>
      </c>
    </row>
    <row r="123" spans="1:18" x14ac:dyDescent="0.2">
      <c r="A123" t="s">
        <v>187</v>
      </c>
      <c r="B123" t="s">
        <v>172</v>
      </c>
      <c r="C123" t="s">
        <v>23</v>
      </c>
      <c r="D123" t="s">
        <v>35</v>
      </c>
      <c r="E123">
        <v>28</v>
      </c>
      <c r="F123">
        <v>23</v>
      </c>
      <c r="G123">
        <v>15</v>
      </c>
      <c r="H123">
        <v>1459</v>
      </c>
      <c r="I123">
        <v>0</v>
      </c>
      <c r="J123">
        <v>1</v>
      </c>
      <c r="K123">
        <v>965</v>
      </c>
      <c r="L123">
        <v>91.4</v>
      </c>
      <c r="M123">
        <v>0</v>
      </c>
      <c r="N123">
        <v>0</v>
      </c>
      <c r="O123">
        <v>0.01</v>
      </c>
      <c r="P123">
        <v>0.02</v>
      </c>
      <c r="Q123">
        <v>5</v>
      </c>
      <c r="R123">
        <v>0</v>
      </c>
    </row>
    <row r="124" spans="1:18" x14ac:dyDescent="0.2">
      <c r="A124" t="s">
        <v>188</v>
      </c>
      <c r="B124" t="s">
        <v>172</v>
      </c>
      <c r="C124" t="s">
        <v>32</v>
      </c>
      <c r="D124" t="s">
        <v>21</v>
      </c>
      <c r="E124">
        <v>27</v>
      </c>
      <c r="F124">
        <v>25</v>
      </c>
      <c r="G124">
        <v>15</v>
      </c>
      <c r="H124">
        <v>1331</v>
      </c>
      <c r="I124">
        <v>2</v>
      </c>
      <c r="J124">
        <v>1</v>
      </c>
      <c r="K124">
        <v>499</v>
      </c>
      <c r="L124">
        <v>76.599999999999994</v>
      </c>
      <c r="M124">
        <v>0</v>
      </c>
      <c r="N124">
        <v>0</v>
      </c>
      <c r="O124">
        <v>0.22</v>
      </c>
      <c r="P124">
        <v>0.08</v>
      </c>
      <c r="Q124">
        <v>2</v>
      </c>
      <c r="R124">
        <v>0</v>
      </c>
    </row>
    <row r="125" spans="1:18" x14ac:dyDescent="0.2">
      <c r="A125" t="s">
        <v>189</v>
      </c>
      <c r="B125" t="s">
        <v>172</v>
      </c>
      <c r="C125" t="s">
        <v>20</v>
      </c>
      <c r="D125" t="s">
        <v>29</v>
      </c>
      <c r="E125">
        <v>19</v>
      </c>
      <c r="F125">
        <v>14</v>
      </c>
      <c r="G125">
        <v>12</v>
      </c>
      <c r="H125">
        <v>969</v>
      </c>
      <c r="I125">
        <v>1</v>
      </c>
      <c r="J125">
        <v>0</v>
      </c>
      <c r="K125">
        <v>484</v>
      </c>
      <c r="L125">
        <v>74.2</v>
      </c>
      <c r="M125">
        <v>0</v>
      </c>
      <c r="N125">
        <v>0</v>
      </c>
      <c r="O125">
        <v>0.03</v>
      </c>
      <c r="P125">
        <v>0.02</v>
      </c>
      <c r="Q125">
        <v>2</v>
      </c>
      <c r="R125">
        <v>0</v>
      </c>
    </row>
    <row r="126" spans="1:18" x14ac:dyDescent="0.2">
      <c r="A126" t="s">
        <v>190</v>
      </c>
      <c r="B126" t="s">
        <v>172</v>
      </c>
      <c r="C126" t="s">
        <v>69</v>
      </c>
      <c r="D126" t="s">
        <v>29</v>
      </c>
      <c r="E126">
        <v>26</v>
      </c>
      <c r="F126">
        <v>15</v>
      </c>
      <c r="G126">
        <v>10</v>
      </c>
      <c r="H126">
        <v>959</v>
      </c>
      <c r="I126">
        <v>0</v>
      </c>
      <c r="J126">
        <v>1</v>
      </c>
      <c r="K126">
        <v>525</v>
      </c>
      <c r="L126">
        <v>78.3</v>
      </c>
      <c r="M126">
        <v>0</v>
      </c>
      <c r="N126">
        <v>0</v>
      </c>
      <c r="O126">
        <v>0.04</v>
      </c>
      <c r="P126">
        <v>0.05</v>
      </c>
      <c r="Q126">
        <v>3</v>
      </c>
      <c r="R126">
        <v>0</v>
      </c>
    </row>
    <row r="127" spans="1:18" x14ac:dyDescent="0.2">
      <c r="A127" t="s">
        <v>191</v>
      </c>
      <c r="B127" t="s">
        <v>172</v>
      </c>
      <c r="C127" t="s">
        <v>76</v>
      </c>
      <c r="D127" t="s">
        <v>21</v>
      </c>
      <c r="E127">
        <v>26</v>
      </c>
      <c r="F127">
        <v>15</v>
      </c>
      <c r="G127">
        <v>10</v>
      </c>
      <c r="H127">
        <v>718</v>
      </c>
      <c r="I127">
        <v>1</v>
      </c>
      <c r="J127">
        <v>1</v>
      </c>
      <c r="K127">
        <v>313</v>
      </c>
      <c r="L127">
        <v>79.2</v>
      </c>
      <c r="M127">
        <v>0</v>
      </c>
      <c r="N127">
        <v>0</v>
      </c>
      <c r="O127">
        <v>7.0000000000000007E-2</v>
      </c>
      <c r="P127">
        <v>0.1</v>
      </c>
      <c r="Q127">
        <v>0</v>
      </c>
      <c r="R127">
        <v>0</v>
      </c>
    </row>
    <row r="128" spans="1:18" x14ac:dyDescent="0.2">
      <c r="A128" t="s">
        <v>192</v>
      </c>
      <c r="B128" t="s">
        <v>172</v>
      </c>
      <c r="C128" t="s">
        <v>193</v>
      </c>
      <c r="D128" t="s">
        <v>29</v>
      </c>
      <c r="E128">
        <v>25</v>
      </c>
      <c r="F128">
        <v>12</v>
      </c>
      <c r="G128">
        <v>8</v>
      </c>
      <c r="H128">
        <v>722</v>
      </c>
      <c r="I128">
        <v>1</v>
      </c>
      <c r="J128">
        <v>0</v>
      </c>
      <c r="K128">
        <v>466</v>
      </c>
      <c r="L128">
        <v>85.8</v>
      </c>
      <c r="M128">
        <v>0</v>
      </c>
      <c r="N128">
        <v>0</v>
      </c>
      <c r="O128">
        <v>0.05</v>
      </c>
      <c r="P128">
        <v>0</v>
      </c>
      <c r="Q128">
        <v>3</v>
      </c>
      <c r="R128">
        <v>0</v>
      </c>
    </row>
    <row r="129" spans="1:18" x14ac:dyDescent="0.2">
      <c r="A129" t="s">
        <v>194</v>
      </c>
      <c r="B129" t="s">
        <v>172</v>
      </c>
      <c r="C129" t="s">
        <v>195</v>
      </c>
      <c r="D129" t="s">
        <v>29</v>
      </c>
      <c r="E129">
        <v>34</v>
      </c>
      <c r="F129">
        <v>9</v>
      </c>
      <c r="G129">
        <v>8</v>
      </c>
      <c r="H129">
        <v>702</v>
      </c>
      <c r="I129">
        <v>0</v>
      </c>
      <c r="J129">
        <v>0</v>
      </c>
      <c r="K129">
        <v>589</v>
      </c>
      <c r="L129">
        <v>81.2</v>
      </c>
      <c r="M129">
        <v>0</v>
      </c>
      <c r="N129">
        <v>0</v>
      </c>
      <c r="O129">
        <v>0.01</v>
      </c>
      <c r="P129">
        <v>0</v>
      </c>
      <c r="Q129">
        <v>4</v>
      </c>
      <c r="R129">
        <v>0</v>
      </c>
    </row>
    <row r="130" spans="1:18" x14ac:dyDescent="0.2">
      <c r="A130" t="s">
        <v>196</v>
      </c>
      <c r="B130" t="s">
        <v>172</v>
      </c>
      <c r="C130" t="s">
        <v>20</v>
      </c>
      <c r="D130" t="s">
        <v>35</v>
      </c>
      <c r="E130">
        <v>22</v>
      </c>
      <c r="F130">
        <v>10</v>
      </c>
      <c r="G130">
        <v>4</v>
      </c>
      <c r="H130">
        <v>316</v>
      </c>
      <c r="I130">
        <v>0</v>
      </c>
      <c r="J130">
        <v>0</v>
      </c>
      <c r="K130">
        <v>235</v>
      </c>
      <c r="L130">
        <v>80.900000000000006</v>
      </c>
      <c r="M130">
        <v>0</v>
      </c>
      <c r="N130">
        <v>0</v>
      </c>
      <c r="O130">
        <v>0.11</v>
      </c>
      <c r="P130">
        <v>0</v>
      </c>
      <c r="Q130">
        <v>1</v>
      </c>
      <c r="R130">
        <v>0</v>
      </c>
    </row>
    <row r="131" spans="1:18" x14ac:dyDescent="0.2">
      <c r="A131" t="s">
        <v>197</v>
      </c>
      <c r="B131" t="s">
        <v>172</v>
      </c>
      <c r="C131" t="s">
        <v>151</v>
      </c>
      <c r="D131" t="s">
        <v>21</v>
      </c>
      <c r="E131">
        <v>23</v>
      </c>
      <c r="F131">
        <v>9</v>
      </c>
      <c r="G131">
        <v>1</v>
      </c>
      <c r="H131">
        <v>281</v>
      </c>
      <c r="I131">
        <v>0</v>
      </c>
      <c r="J131">
        <v>2</v>
      </c>
      <c r="K131">
        <v>129</v>
      </c>
      <c r="L131">
        <v>70.5</v>
      </c>
      <c r="M131">
        <v>0</v>
      </c>
      <c r="N131">
        <v>0</v>
      </c>
      <c r="O131">
        <v>0.08</v>
      </c>
      <c r="P131">
        <v>0.56999999999999995</v>
      </c>
      <c r="Q131">
        <v>0</v>
      </c>
      <c r="R131">
        <v>0</v>
      </c>
    </row>
    <row r="132" spans="1:18" x14ac:dyDescent="0.2">
      <c r="A132" t="s">
        <v>198</v>
      </c>
      <c r="B132" t="s">
        <v>172</v>
      </c>
      <c r="C132" t="s">
        <v>69</v>
      </c>
      <c r="D132" t="s">
        <v>35</v>
      </c>
      <c r="E132">
        <v>18</v>
      </c>
      <c r="F132">
        <v>2</v>
      </c>
      <c r="G132">
        <v>1</v>
      </c>
      <c r="H132">
        <v>85</v>
      </c>
      <c r="I132">
        <v>0</v>
      </c>
      <c r="J132">
        <v>0</v>
      </c>
      <c r="K132">
        <v>26</v>
      </c>
      <c r="L132">
        <v>73.099999999999994</v>
      </c>
      <c r="M132">
        <v>0</v>
      </c>
      <c r="N132">
        <v>0</v>
      </c>
      <c r="O132">
        <v>0.06</v>
      </c>
      <c r="P132">
        <v>0</v>
      </c>
      <c r="Q132">
        <v>0</v>
      </c>
      <c r="R132">
        <v>0</v>
      </c>
    </row>
    <row r="133" spans="1:18" x14ac:dyDescent="0.2">
      <c r="A133" t="s">
        <v>199</v>
      </c>
      <c r="B133" t="s">
        <v>172</v>
      </c>
      <c r="C133" t="s">
        <v>78</v>
      </c>
      <c r="D133" t="s">
        <v>27</v>
      </c>
      <c r="E133">
        <v>32</v>
      </c>
      <c r="F133">
        <v>1</v>
      </c>
      <c r="G133">
        <v>0</v>
      </c>
      <c r="H133">
        <v>20</v>
      </c>
      <c r="I133">
        <v>0</v>
      </c>
      <c r="J133">
        <v>0</v>
      </c>
      <c r="K133">
        <v>11</v>
      </c>
      <c r="L133">
        <v>72.7</v>
      </c>
      <c r="M133">
        <v>0</v>
      </c>
      <c r="N133">
        <v>0</v>
      </c>
      <c r="O133">
        <v>0.19</v>
      </c>
      <c r="P133">
        <v>0.13</v>
      </c>
      <c r="Q133">
        <v>0</v>
      </c>
      <c r="R133">
        <v>0</v>
      </c>
    </row>
    <row r="134" spans="1:18" x14ac:dyDescent="0.2">
      <c r="A134" t="s">
        <v>200</v>
      </c>
      <c r="B134" t="s">
        <v>172</v>
      </c>
      <c r="C134" t="s">
        <v>20</v>
      </c>
      <c r="D134" t="s">
        <v>27</v>
      </c>
      <c r="E134">
        <v>24</v>
      </c>
      <c r="F134">
        <v>1</v>
      </c>
      <c r="G134">
        <v>0</v>
      </c>
      <c r="H134">
        <v>19</v>
      </c>
      <c r="I134">
        <v>0</v>
      </c>
      <c r="J134">
        <v>0</v>
      </c>
      <c r="K134">
        <v>11</v>
      </c>
      <c r="L134">
        <v>63.6</v>
      </c>
      <c r="M134">
        <v>0</v>
      </c>
      <c r="N134">
        <v>0</v>
      </c>
      <c r="O134">
        <v>0.43</v>
      </c>
      <c r="P134">
        <v>0</v>
      </c>
      <c r="Q134">
        <v>0</v>
      </c>
      <c r="R134">
        <v>0</v>
      </c>
    </row>
    <row r="135" spans="1:18" x14ac:dyDescent="0.2">
      <c r="A135" t="s">
        <v>201</v>
      </c>
      <c r="B135" t="s">
        <v>172</v>
      </c>
      <c r="C135" t="s">
        <v>202</v>
      </c>
      <c r="D135" t="s">
        <v>29</v>
      </c>
      <c r="E135">
        <v>36</v>
      </c>
      <c r="F135">
        <v>3</v>
      </c>
      <c r="G135">
        <v>0</v>
      </c>
      <c r="H135">
        <v>18</v>
      </c>
      <c r="I135">
        <v>0</v>
      </c>
      <c r="J135">
        <v>0</v>
      </c>
      <c r="K135">
        <v>5</v>
      </c>
      <c r="L135">
        <v>100</v>
      </c>
      <c r="M135">
        <v>0</v>
      </c>
      <c r="N135">
        <v>0</v>
      </c>
      <c r="O135">
        <v>0</v>
      </c>
      <c r="P135">
        <v>0</v>
      </c>
      <c r="Q135">
        <v>0</v>
      </c>
      <c r="R135">
        <v>0</v>
      </c>
    </row>
    <row r="136" spans="1:18" x14ac:dyDescent="0.2">
      <c r="A136" t="s">
        <v>203</v>
      </c>
      <c r="B136" t="s">
        <v>172</v>
      </c>
      <c r="C136" t="s">
        <v>204</v>
      </c>
      <c r="D136" t="s">
        <v>35</v>
      </c>
      <c r="E136">
        <v>20</v>
      </c>
      <c r="F136">
        <v>1</v>
      </c>
      <c r="G136">
        <v>0</v>
      </c>
      <c r="H136">
        <v>10</v>
      </c>
      <c r="I136">
        <v>0</v>
      </c>
      <c r="J136">
        <v>0</v>
      </c>
      <c r="K136">
        <v>9</v>
      </c>
      <c r="L136">
        <v>77.8</v>
      </c>
      <c r="M136">
        <v>0</v>
      </c>
      <c r="N136">
        <v>0</v>
      </c>
      <c r="O136">
        <v>0</v>
      </c>
      <c r="P136">
        <v>0</v>
      </c>
      <c r="Q136">
        <v>0</v>
      </c>
      <c r="R136">
        <v>0</v>
      </c>
    </row>
    <row r="137" spans="1:18" x14ac:dyDescent="0.2">
      <c r="A137" t="s">
        <v>205</v>
      </c>
      <c r="B137" t="s">
        <v>206</v>
      </c>
      <c r="C137" t="s">
        <v>207</v>
      </c>
      <c r="D137" t="s">
        <v>35</v>
      </c>
      <c r="E137">
        <v>25</v>
      </c>
      <c r="F137">
        <v>38</v>
      </c>
      <c r="G137">
        <v>38</v>
      </c>
      <c r="H137">
        <v>3419</v>
      </c>
      <c r="I137">
        <v>10</v>
      </c>
      <c r="J137">
        <v>1</v>
      </c>
      <c r="K137">
        <v>1539</v>
      </c>
      <c r="L137">
        <v>76.900000000000006</v>
      </c>
      <c r="M137">
        <v>0</v>
      </c>
      <c r="N137">
        <v>0</v>
      </c>
      <c r="O137">
        <v>0.24</v>
      </c>
      <c r="P137">
        <v>0.04</v>
      </c>
      <c r="Q137">
        <v>7</v>
      </c>
      <c r="R137">
        <v>1</v>
      </c>
    </row>
    <row r="138" spans="1:18" x14ac:dyDescent="0.2">
      <c r="A138" t="s">
        <v>208</v>
      </c>
      <c r="B138" t="s">
        <v>206</v>
      </c>
      <c r="C138" t="s">
        <v>20</v>
      </c>
      <c r="D138" t="s">
        <v>29</v>
      </c>
      <c r="E138">
        <v>30</v>
      </c>
      <c r="F138">
        <v>36</v>
      </c>
      <c r="G138">
        <v>36</v>
      </c>
      <c r="H138">
        <v>3170</v>
      </c>
      <c r="I138">
        <v>0</v>
      </c>
      <c r="J138">
        <v>8</v>
      </c>
      <c r="K138">
        <v>2060</v>
      </c>
      <c r="L138">
        <v>74.8</v>
      </c>
      <c r="M138">
        <v>0</v>
      </c>
      <c r="N138">
        <v>0</v>
      </c>
      <c r="O138">
        <v>0.03</v>
      </c>
      <c r="P138">
        <v>0.17</v>
      </c>
      <c r="Q138">
        <v>3</v>
      </c>
      <c r="R138">
        <v>0</v>
      </c>
    </row>
    <row r="139" spans="1:18" x14ac:dyDescent="0.2">
      <c r="A139" t="s">
        <v>209</v>
      </c>
      <c r="B139" t="s">
        <v>206</v>
      </c>
      <c r="C139" t="s">
        <v>210</v>
      </c>
      <c r="D139" t="s">
        <v>24</v>
      </c>
      <c r="E139">
        <v>35</v>
      </c>
      <c r="F139">
        <v>35</v>
      </c>
      <c r="G139">
        <v>35</v>
      </c>
      <c r="H139">
        <v>3150</v>
      </c>
      <c r="I139">
        <v>0</v>
      </c>
      <c r="J139">
        <v>0</v>
      </c>
      <c r="K139">
        <v>1002</v>
      </c>
      <c r="L139">
        <v>60.5</v>
      </c>
      <c r="M139">
        <v>0</v>
      </c>
      <c r="N139">
        <v>0</v>
      </c>
      <c r="O139">
        <v>0</v>
      </c>
      <c r="P139">
        <v>0</v>
      </c>
      <c r="Q139">
        <v>2</v>
      </c>
      <c r="R139">
        <v>0</v>
      </c>
    </row>
    <row r="140" spans="1:18" x14ac:dyDescent="0.2">
      <c r="A140" t="s">
        <v>211</v>
      </c>
      <c r="B140" t="s">
        <v>206</v>
      </c>
      <c r="C140" t="s">
        <v>207</v>
      </c>
      <c r="D140" t="s">
        <v>29</v>
      </c>
      <c r="E140">
        <v>27</v>
      </c>
      <c r="F140">
        <v>34</v>
      </c>
      <c r="G140">
        <v>34</v>
      </c>
      <c r="H140">
        <v>3054</v>
      </c>
      <c r="I140">
        <v>0</v>
      </c>
      <c r="J140">
        <v>7</v>
      </c>
      <c r="K140">
        <v>1692</v>
      </c>
      <c r="L140">
        <v>70.900000000000006</v>
      </c>
      <c r="M140">
        <v>0</v>
      </c>
      <c r="N140">
        <v>0</v>
      </c>
      <c r="O140">
        <v>0.04</v>
      </c>
      <c r="P140">
        <v>0.14000000000000001</v>
      </c>
      <c r="Q140">
        <v>3</v>
      </c>
      <c r="R140">
        <v>0</v>
      </c>
    </row>
    <row r="141" spans="1:18" x14ac:dyDescent="0.2">
      <c r="A141" t="s">
        <v>212</v>
      </c>
      <c r="B141" t="s">
        <v>206</v>
      </c>
      <c r="C141" t="s">
        <v>20</v>
      </c>
      <c r="D141" t="s">
        <v>35</v>
      </c>
      <c r="E141">
        <v>21</v>
      </c>
      <c r="F141">
        <v>32</v>
      </c>
      <c r="G141">
        <v>32</v>
      </c>
      <c r="H141">
        <v>2879</v>
      </c>
      <c r="I141">
        <v>2</v>
      </c>
      <c r="J141">
        <v>1</v>
      </c>
      <c r="K141">
        <v>1506</v>
      </c>
      <c r="L141">
        <v>86.2</v>
      </c>
      <c r="M141">
        <v>1</v>
      </c>
      <c r="N141">
        <v>2</v>
      </c>
      <c r="O141">
        <v>0.1</v>
      </c>
      <c r="P141">
        <v>0.06</v>
      </c>
      <c r="Q141">
        <v>2</v>
      </c>
      <c r="R141">
        <v>0</v>
      </c>
    </row>
    <row r="142" spans="1:18" x14ac:dyDescent="0.2">
      <c r="A142" t="s">
        <v>213</v>
      </c>
      <c r="B142" t="s">
        <v>206</v>
      </c>
      <c r="C142" t="s">
        <v>32</v>
      </c>
      <c r="D142" t="s">
        <v>46</v>
      </c>
      <c r="E142">
        <v>24</v>
      </c>
      <c r="F142">
        <v>33</v>
      </c>
      <c r="G142">
        <v>31</v>
      </c>
      <c r="H142">
        <v>2572</v>
      </c>
      <c r="I142">
        <v>5</v>
      </c>
      <c r="J142">
        <v>4</v>
      </c>
      <c r="K142">
        <v>1102</v>
      </c>
      <c r="L142">
        <v>77.3</v>
      </c>
      <c r="M142">
        <v>0</v>
      </c>
      <c r="N142">
        <v>0</v>
      </c>
      <c r="O142">
        <v>0.23</v>
      </c>
      <c r="P142">
        <v>0.09</v>
      </c>
      <c r="Q142">
        <v>3</v>
      </c>
      <c r="R142">
        <v>0</v>
      </c>
    </row>
    <row r="143" spans="1:18" x14ac:dyDescent="0.2">
      <c r="A143" t="s">
        <v>214</v>
      </c>
      <c r="B143" t="s">
        <v>206</v>
      </c>
      <c r="C143" t="s">
        <v>20</v>
      </c>
      <c r="D143" t="s">
        <v>46</v>
      </c>
      <c r="E143">
        <v>23</v>
      </c>
      <c r="F143">
        <v>38</v>
      </c>
      <c r="G143">
        <v>30</v>
      </c>
      <c r="H143">
        <v>2562</v>
      </c>
      <c r="I143">
        <v>8</v>
      </c>
      <c r="J143">
        <v>5</v>
      </c>
      <c r="K143">
        <v>734</v>
      </c>
      <c r="L143">
        <v>68</v>
      </c>
      <c r="M143">
        <v>0</v>
      </c>
      <c r="N143">
        <v>0</v>
      </c>
      <c r="O143">
        <v>0.22</v>
      </c>
      <c r="P143">
        <v>0.16</v>
      </c>
      <c r="Q143">
        <v>0</v>
      </c>
      <c r="R143">
        <v>0</v>
      </c>
    </row>
    <row r="144" spans="1:18" x14ac:dyDescent="0.2">
      <c r="A144" t="s">
        <v>215</v>
      </c>
      <c r="B144" t="s">
        <v>206</v>
      </c>
      <c r="C144" t="s">
        <v>37</v>
      </c>
      <c r="D144" t="s">
        <v>29</v>
      </c>
      <c r="E144">
        <v>32</v>
      </c>
      <c r="F144">
        <v>28</v>
      </c>
      <c r="G144">
        <v>28</v>
      </c>
      <c r="H144">
        <v>2492</v>
      </c>
      <c r="I144">
        <v>3</v>
      </c>
      <c r="J144">
        <v>0</v>
      </c>
      <c r="K144">
        <v>960</v>
      </c>
      <c r="L144">
        <v>84.4</v>
      </c>
      <c r="M144">
        <v>0</v>
      </c>
      <c r="N144">
        <v>0</v>
      </c>
      <c r="O144">
        <v>0.05</v>
      </c>
      <c r="P144">
        <v>0.04</v>
      </c>
      <c r="Q144">
        <v>5</v>
      </c>
      <c r="R144">
        <v>0</v>
      </c>
    </row>
    <row r="145" spans="1:18" x14ac:dyDescent="0.2">
      <c r="A145" t="s">
        <v>216</v>
      </c>
      <c r="B145" t="s">
        <v>206</v>
      </c>
      <c r="C145" t="s">
        <v>20</v>
      </c>
      <c r="D145" t="s">
        <v>27</v>
      </c>
      <c r="E145">
        <v>30</v>
      </c>
      <c r="F145">
        <v>26</v>
      </c>
      <c r="G145">
        <v>24</v>
      </c>
      <c r="H145">
        <v>1974</v>
      </c>
      <c r="I145">
        <v>10</v>
      </c>
      <c r="J145">
        <v>5</v>
      </c>
      <c r="K145">
        <v>490</v>
      </c>
      <c r="L145">
        <v>66.5</v>
      </c>
      <c r="M145">
        <v>0</v>
      </c>
      <c r="N145">
        <v>0</v>
      </c>
      <c r="O145">
        <v>0.52</v>
      </c>
      <c r="P145">
        <v>0.11</v>
      </c>
      <c r="Q145">
        <v>3</v>
      </c>
      <c r="R145">
        <v>0</v>
      </c>
    </row>
    <row r="146" spans="1:18" x14ac:dyDescent="0.2">
      <c r="A146" t="s">
        <v>217</v>
      </c>
      <c r="B146" t="s">
        <v>206</v>
      </c>
      <c r="C146" t="s">
        <v>20</v>
      </c>
      <c r="D146" t="s">
        <v>29</v>
      </c>
      <c r="E146">
        <v>30</v>
      </c>
      <c r="F146">
        <v>22</v>
      </c>
      <c r="G146">
        <v>22</v>
      </c>
      <c r="H146">
        <v>1925</v>
      </c>
      <c r="I146">
        <v>3</v>
      </c>
      <c r="J146">
        <v>0</v>
      </c>
      <c r="K146">
        <v>718</v>
      </c>
      <c r="L146">
        <v>82.5</v>
      </c>
      <c r="M146">
        <v>0</v>
      </c>
      <c r="N146">
        <v>0</v>
      </c>
      <c r="O146">
        <v>0.08</v>
      </c>
      <c r="P146">
        <v>0</v>
      </c>
      <c r="Q146">
        <v>5</v>
      </c>
      <c r="R146">
        <v>1</v>
      </c>
    </row>
    <row r="147" spans="1:18" x14ac:dyDescent="0.2">
      <c r="A147" t="s">
        <v>218</v>
      </c>
      <c r="B147" t="s">
        <v>206</v>
      </c>
      <c r="C147" t="s">
        <v>20</v>
      </c>
      <c r="D147" t="s">
        <v>21</v>
      </c>
      <c r="E147">
        <v>27</v>
      </c>
      <c r="F147">
        <v>16</v>
      </c>
      <c r="G147">
        <v>16</v>
      </c>
      <c r="H147">
        <v>1421</v>
      </c>
      <c r="I147">
        <v>9</v>
      </c>
      <c r="J147">
        <v>4</v>
      </c>
      <c r="K147">
        <v>669</v>
      </c>
      <c r="L147">
        <v>81.3</v>
      </c>
      <c r="M147">
        <v>1</v>
      </c>
      <c r="N147">
        <v>2</v>
      </c>
      <c r="O147">
        <v>0.32</v>
      </c>
      <c r="P147">
        <v>0.09</v>
      </c>
      <c r="Q147">
        <v>3</v>
      </c>
      <c r="R147">
        <v>0</v>
      </c>
    </row>
    <row r="148" spans="1:18" x14ac:dyDescent="0.2">
      <c r="A148" t="s">
        <v>219</v>
      </c>
      <c r="B148" t="s">
        <v>206</v>
      </c>
      <c r="C148" t="s">
        <v>34</v>
      </c>
      <c r="D148" t="s">
        <v>29</v>
      </c>
      <c r="E148">
        <v>23</v>
      </c>
      <c r="F148">
        <v>18</v>
      </c>
      <c r="G148">
        <v>15</v>
      </c>
      <c r="H148">
        <v>1381</v>
      </c>
      <c r="I148">
        <v>2</v>
      </c>
      <c r="J148">
        <v>0</v>
      </c>
      <c r="K148">
        <v>563</v>
      </c>
      <c r="L148">
        <v>84.4</v>
      </c>
      <c r="M148">
        <v>0</v>
      </c>
      <c r="N148">
        <v>0</v>
      </c>
      <c r="O148">
        <v>0.02</v>
      </c>
      <c r="P148">
        <v>0</v>
      </c>
      <c r="Q148">
        <v>3</v>
      </c>
      <c r="R148">
        <v>0</v>
      </c>
    </row>
    <row r="149" spans="1:18" x14ac:dyDescent="0.2">
      <c r="A149" t="s">
        <v>220</v>
      </c>
      <c r="B149" t="s">
        <v>206</v>
      </c>
      <c r="C149" t="s">
        <v>78</v>
      </c>
      <c r="D149" t="s">
        <v>46</v>
      </c>
      <c r="E149">
        <v>24</v>
      </c>
      <c r="F149">
        <v>30</v>
      </c>
      <c r="G149">
        <v>14</v>
      </c>
      <c r="H149">
        <v>1391</v>
      </c>
      <c r="I149">
        <v>1</v>
      </c>
      <c r="J149">
        <v>6</v>
      </c>
      <c r="K149">
        <v>527</v>
      </c>
      <c r="L149">
        <v>78</v>
      </c>
      <c r="M149">
        <v>0</v>
      </c>
      <c r="N149">
        <v>0</v>
      </c>
      <c r="O149">
        <v>0.15</v>
      </c>
      <c r="P149">
        <v>0.28000000000000003</v>
      </c>
      <c r="Q149">
        <v>0</v>
      </c>
      <c r="R149">
        <v>0</v>
      </c>
    </row>
    <row r="150" spans="1:18" x14ac:dyDescent="0.2">
      <c r="A150" t="s">
        <v>221</v>
      </c>
      <c r="B150" t="s">
        <v>206</v>
      </c>
      <c r="C150" t="s">
        <v>222</v>
      </c>
      <c r="D150" t="s">
        <v>29</v>
      </c>
      <c r="E150">
        <v>28</v>
      </c>
      <c r="F150">
        <v>14</v>
      </c>
      <c r="G150">
        <v>13</v>
      </c>
      <c r="H150">
        <v>1198</v>
      </c>
      <c r="I150">
        <v>1</v>
      </c>
      <c r="J150">
        <v>0</v>
      </c>
      <c r="K150">
        <v>465</v>
      </c>
      <c r="L150">
        <v>76.8</v>
      </c>
      <c r="M150">
        <v>0</v>
      </c>
      <c r="N150">
        <v>0</v>
      </c>
      <c r="O150">
        <v>0.05</v>
      </c>
      <c r="P150">
        <v>0</v>
      </c>
      <c r="Q150">
        <v>1</v>
      </c>
      <c r="R150">
        <v>1</v>
      </c>
    </row>
    <row r="151" spans="1:18" x14ac:dyDescent="0.2">
      <c r="A151" t="s">
        <v>223</v>
      </c>
      <c r="B151" t="s">
        <v>206</v>
      </c>
      <c r="C151" t="s">
        <v>224</v>
      </c>
      <c r="D151" t="s">
        <v>185</v>
      </c>
      <c r="E151">
        <v>26</v>
      </c>
      <c r="F151">
        <v>12</v>
      </c>
      <c r="G151">
        <v>12</v>
      </c>
      <c r="H151">
        <v>1006</v>
      </c>
      <c r="I151">
        <v>0</v>
      </c>
      <c r="J151">
        <v>2</v>
      </c>
      <c r="K151">
        <v>552</v>
      </c>
      <c r="L151">
        <v>80.099999999999994</v>
      </c>
      <c r="M151">
        <v>0</v>
      </c>
      <c r="N151">
        <v>0</v>
      </c>
      <c r="O151">
        <v>0.03</v>
      </c>
      <c r="P151">
        <v>0.17</v>
      </c>
      <c r="Q151">
        <v>2</v>
      </c>
      <c r="R151">
        <v>0</v>
      </c>
    </row>
    <row r="152" spans="1:18" x14ac:dyDescent="0.2">
      <c r="A152" t="s">
        <v>225</v>
      </c>
      <c r="B152" t="s">
        <v>206</v>
      </c>
      <c r="C152" t="s">
        <v>118</v>
      </c>
      <c r="D152" t="s">
        <v>27</v>
      </c>
      <c r="E152">
        <v>26</v>
      </c>
      <c r="F152">
        <v>16</v>
      </c>
      <c r="G152">
        <v>10</v>
      </c>
      <c r="H152">
        <v>937</v>
      </c>
      <c r="I152">
        <v>3</v>
      </c>
      <c r="J152">
        <v>0</v>
      </c>
      <c r="K152">
        <v>252</v>
      </c>
      <c r="L152">
        <v>67.900000000000006</v>
      </c>
      <c r="M152">
        <v>0</v>
      </c>
      <c r="N152">
        <v>0</v>
      </c>
      <c r="O152">
        <v>0.28000000000000003</v>
      </c>
      <c r="P152">
        <v>0.12</v>
      </c>
      <c r="Q152">
        <v>0</v>
      </c>
      <c r="R152">
        <v>0</v>
      </c>
    </row>
    <row r="153" spans="1:18" x14ac:dyDescent="0.2">
      <c r="A153" t="s">
        <v>226</v>
      </c>
      <c r="B153" t="s">
        <v>206</v>
      </c>
      <c r="C153" t="s">
        <v>20</v>
      </c>
      <c r="D153" t="s">
        <v>35</v>
      </c>
      <c r="E153">
        <v>33</v>
      </c>
      <c r="F153">
        <v>21</v>
      </c>
      <c r="G153">
        <v>8</v>
      </c>
      <c r="H153">
        <v>712</v>
      </c>
      <c r="I153">
        <v>0</v>
      </c>
      <c r="J153">
        <v>0</v>
      </c>
      <c r="K153">
        <v>429</v>
      </c>
      <c r="L153">
        <v>87.2</v>
      </c>
      <c r="M153">
        <v>0</v>
      </c>
      <c r="N153">
        <v>0</v>
      </c>
      <c r="O153">
        <v>0</v>
      </c>
      <c r="P153">
        <v>0.03</v>
      </c>
      <c r="Q153">
        <v>1</v>
      </c>
      <c r="R153">
        <v>0</v>
      </c>
    </row>
    <row r="154" spans="1:18" x14ac:dyDescent="0.2">
      <c r="A154" t="s">
        <v>227</v>
      </c>
      <c r="B154" t="s">
        <v>206</v>
      </c>
      <c r="C154" t="s">
        <v>20</v>
      </c>
      <c r="D154" t="s">
        <v>185</v>
      </c>
      <c r="E154">
        <v>27</v>
      </c>
      <c r="F154">
        <v>14</v>
      </c>
      <c r="G154">
        <v>6</v>
      </c>
      <c r="H154">
        <v>569</v>
      </c>
      <c r="I154">
        <v>1</v>
      </c>
      <c r="J154">
        <v>1</v>
      </c>
      <c r="K154">
        <v>279</v>
      </c>
      <c r="L154">
        <v>72.8</v>
      </c>
      <c r="M154">
        <v>0</v>
      </c>
      <c r="N154">
        <v>0</v>
      </c>
      <c r="O154">
        <v>0.05</v>
      </c>
      <c r="P154">
        <v>0.19</v>
      </c>
      <c r="Q154">
        <v>2</v>
      </c>
      <c r="R154">
        <v>0</v>
      </c>
    </row>
    <row r="155" spans="1:18" x14ac:dyDescent="0.2">
      <c r="A155" t="s">
        <v>228</v>
      </c>
      <c r="B155" t="s">
        <v>206</v>
      </c>
      <c r="C155" t="s">
        <v>61</v>
      </c>
      <c r="D155" t="s">
        <v>21</v>
      </c>
      <c r="E155">
        <v>27</v>
      </c>
      <c r="F155">
        <v>17</v>
      </c>
      <c r="G155">
        <v>5</v>
      </c>
      <c r="H155">
        <v>566</v>
      </c>
      <c r="I155">
        <v>1</v>
      </c>
      <c r="J155">
        <v>1</v>
      </c>
      <c r="K155">
        <v>368</v>
      </c>
      <c r="L155">
        <v>88.9</v>
      </c>
      <c r="M155">
        <v>0</v>
      </c>
      <c r="N155">
        <v>0</v>
      </c>
      <c r="O155">
        <v>0.18</v>
      </c>
      <c r="P155">
        <v>0.14000000000000001</v>
      </c>
      <c r="Q155">
        <v>1</v>
      </c>
      <c r="R155">
        <v>0</v>
      </c>
    </row>
    <row r="156" spans="1:18" x14ac:dyDescent="0.2">
      <c r="A156" t="s">
        <v>229</v>
      </c>
      <c r="B156" t="s">
        <v>206</v>
      </c>
      <c r="C156" t="s">
        <v>20</v>
      </c>
      <c r="D156" t="s">
        <v>29</v>
      </c>
      <c r="E156">
        <v>20</v>
      </c>
      <c r="F156">
        <v>14</v>
      </c>
      <c r="G156">
        <v>5</v>
      </c>
      <c r="H156">
        <v>523</v>
      </c>
      <c r="I156">
        <v>1</v>
      </c>
      <c r="J156">
        <v>0</v>
      </c>
      <c r="K156">
        <v>219</v>
      </c>
      <c r="L156">
        <v>70.3</v>
      </c>
      <c r="M156">
        <v>0</v>
      </c>
      <c r="N156">
        <v>0</v>
      </c>
      <c r="O156">
        <v>0.06</v>
      </c>
      <c r="P156">
        <v>0.04</v>
      </c>
      <c r="Q156">
        <v>1</v>
      </c>
      <c r="R156">
        <v>0</v>
      </c>
    </row>
    <row r="157" spans="1:18" x14ac:dyDescent="0.2">
      <c r="A157" t="s">
        <v>230</v>
      </c>
      <c r="B157" t="s">
        <v>206</v>
      </c>
      <c r="C157" t="s">
        <v>168</v>
      </c>
      <c r="D157" t="s">
        <v>24</v>
      </c>
      <c r="E157">
        <v>33</v>
      </c>
      <c r="F157">
        <v>3</v>
      </c>
      <c r="G157">
        <v>3</v>
      </c>
      <c r="H157">
        <v>270</v>
      </c>
      <c r="I157">
        <v>0</v>
      </c>
      <c r="J157">
        <v>0</v>
      </c>
      <c r="K157">
        <v>66</v>
      </c>
      <c r="L157">
        <v>54.5</v>
      </c>
      <c r="M157">
        <v>0</v>
      </c>
      <c r="N157">
        <v>0</v>
      </c>
      <c r="O157">
        <v>0</v>
      </c>
      <c r="P157">
        <v>0</v>
      </c>
      <c r="Q157">
        <v>0</v>
      </c>
      <c r="R157">
        <v>0</v>
      </c>
    </row>
    <row r="158" spans="1:18" x14ac:dyDescent="0.2">
      <c r="A158" t="s">
        <v>231</v>
      </c>
      <c r="B158" t="s">
        <v>206</v>
      </c>
      <c r="C158" t="s">
        <v>84</v>
      </c>
      <c r="D158" t="s">
        <v>46</v>
      </c>
      <c r="E158">
        <v>30</v>
      </c>
      <c r="F158">
        <v>15</v>
      </c>
      <c r="G158">
        <v>1</v>
      </c>
      <c r="H158">
        <v>375</v>
      </c>
      <c r="I158">
        <v>0</v>
      </c>
      <c r="J158">
        <v>1</v>
      </c>
      <c r="K158">
        <v>157</v>
      </c>
      <c r="L158">
        <v>79</v>
      </c>
      <c r="M158">
        <v>0</v>
      </c>
      <c r="N158">
        <v>0</v>
      </c>
      <c r="O158">
        <v>0.1</v>
      </c>
      <c r="P158">
        <v>0.23</v>
      </c>
      <c r="Q158">
        <v>3</v>
      </c>
      <c r="R158">
        <v>0</v>
      </c>
    </row>
    <row r="159" spans="1:18" x14ac:dyDescent="0.2">
      <c r="A159" t="s">
        <v>232</v>
      </c>
      <c r="B159" t="s">
        <v>206</v>
      </c>
      <c r="C159" t="s">
        <v>59</v>
      </c>
      <c r="D159" t="s">
        <v>55</v>
      </c>
      <c r="E159">
        <v>32</v>
      </c>
      <c r="F159">
        <v>3</v>
      </c>
      <c r="G159">
        <v>0</v>
      </c>
      <c r="H159">
        <v>5</v>
      </c>
      <c r="I159">
        <v>0</v>
      </c>
      <c r="J159">
        <v>0</v>
      </c>
      <c r="K159">
        <v>3</v>
      </c>
      <c r="L159">
        <v>100</v>
      </c>
      <c r="M159">
        <v>0</v>
      </c>
      <c r="N159">
        <v>0</v>
      </c>
      <c r="O159">
        <v>0</v>
      </c>
      <c r="P159">
        <v>0</v>
      </c>
      <c r="Q159">
        <v>0</v>
      </c>
      <c r="R159">
        <v>0</v>
      </c>
    </row>
    <row r="160" spans="1:18" x14ac:dyDescent="0.2">
      <c r="A160" t="s">
        <v>233</v>
      </c>
      <c r="B160" t="s">
        <v>206</v>
      </c>
      <c r="C160" t="s">
        <v>39</v>
      </c>
      <c r="D160" t="s">
        <v>46</v>
      </c>
      <c r="E160">
        <v>27</v>
      </c>
      <c r="F160">
        <v>2</v>
      </c>
      <c r="G160">
        <v>0</v>
      </c>
      <c r="H160">
        <v>3</v>
      </c>
      <c r="I160">
        <v>0</v>
      </c>
      <c r="J160">
        <v>0</v>
      </c>
      <c r="K160">
        <v>6</v>
      </c>
      <c r="L160">
        <v>66.7</v>
      </c>
      <c r="M160">
        <v>0</v>
      </c>
      <c r="N160">
        <v>0</v>
      </c>
      <c r="O160">
        <v>0</v>
      </c>
      <c r="P160">
        <v>0</v>
      </c>
      <c r="Q160">
        <v>0</v>
      </c>
      <c r="R160">
        <v>0</v>
      </c>
    </row>
    <row r="161" spans="1:18" x14ac:dyDescent="0.2">
      <c r="A161" t="s">
        <v>234</v>
      </c>
      <c r="B161" t="s">
        <v>235</v>
      </c>
      <c r="C161" t="s">
        <v>49</v>
      </c>
      <c r="D161" t="s">
        <v>35</v>
      </c>
      <c r="E161">
        <v>24</v>
      </c>
      <c r="F161">
        <v>38</v>
      </c>
      <c r="G161">
        <v>38</v>
      </c>
      <c r="H161">
        <v>3420</v>
      </c>
      <c r="I161">
        <v>2</v>
      </c>
      <c r="J161">
        <v>4</v>
      </c>
      <c r="K161">
        <v>2687</v>
      </c>
      <c r="L161">
        <v>88.9</v>
      </c>
      <c r="M161">
        <v>0</v>
      </c>
      <c r="N161">
        <v>0</v>
      </c>
      <c r="O161">
        <v>0.03</v>
      </c>
      <c r="P161">
        <v>0.05</v>
      </c>
      <c r="Q161">
        <v>9</v>
      </c>
      <c r="R161">
        <v>0</v>
      </c>
    </row>
    <row r="162" spans="1:18" x14ac:dyDescent="0.2">
      <c r="A162" t="s">
        <v>236</v>
      </c>
      <c r="B162" t="s">
        <v>235</v>
      </c>
      <c r="C162" t="s">
        <v>34</v>
      </c>
      <c r="D162" t="s">
        <v>24</v>
      </c>
      <c r="E162">
        <v>33</v>
      </c>
      <c r="F162">
        <v>38</v>
      </c>
      <c r="G162">
        <v>38</v>
      </c>
      <c r="H162">
        <v>3420</v>
      </c>
      <c r="I162">
        <v>0</v>
      </c>
      <c r="J162">
        <v>0</v>
      </c>
      <c r="K162">
        <v>1067</v>
      </c>
      <c r="L162">
        <v>71.5</v>
      </c>
      <c r="M162">
        <v>0</v>
      </c>
      <c r="N162">
        <v>0</v>
      </c>
      <c r="O162">
        <v>0</v>
      </c>
      <c r="P162">
        <v>0</v>
      </c>
      <c r="Q162">
        <v>0</v>
      </c>
      <c r="R162">
        <v>0</v>
      </c>
    </row>
    <row r="163" spans="1:18" x14ac:dyDescent="0.2">
      <c r="A163" t="s">
        <v>237</v>
      </c>
      <c r="B163" t="s">
        <v>235</v>
      </c>
      <c r="C163" t="s">
        <v>238</v>
      </c>
      <c r="D163" t="s">
        <v>27</v>
      </c>
      <c r="E163">
        <v>28</v>
      </c>
      <c r="F163">
        <v>37</v>
      </c>
      <c r="G163">
        <v>36</v>
      </c>
      <c r="H163">
        <v>3114</v>
      </c>
      <c r="I163">
        <v>17</v>
      </c>
      <c r="J163">
        <v>10</v>
      </c>
      <c r="K163">
        <v>1199</v>
      </c>
      <c r="L163">
        <v>76.7</v>
      </c>
      <c r="M163">
        <v>1</v>
      </c>
      <c r="N163">
        <v>1</v>
      </c>
      <c r="O163">
        <v>0.3</v>
      </c>
      <c r="P163">
        <v>0.26</v>
      </c>
      <c r="Q163">
        <v>0</v>
      </c>
      <c r="R163">
        <v>0</v>
      </c>
    </row>
    <row r="164" spans="1:18" x14ac:dyDescent="0.2">
      <c r="A164" t="s">
        <v>239</v>
      </c>
      <c r="B164" t="s">
        <v>235</v>
      </c>
      <c r="C164" t="s">
        <v>20</v>
      </c>
      <c r="D164" t="s">
        <v>27</v>
      </c>
      <c r="E164">
        <v>27</v>
      </c>
      <c r="F164">
        <v>35</v>
      </c>
      <c r="G164">
        <v>35</v>
      </c>
      <c r="H164">
        <v>3082</v>
      </c>
      <c r="I164">
        <v>23</v>
      </c>
      <c r="J164">
        <v>14</v>
      </c>
      <c r="K164">
        <v>937</v>
      </c>
      <c r="L164">
        <v>70.099999999999994</v>
      </c>
      <c r="M164">
        <v>4</v>
      </c>
      <c r="N164">
        <v>4</v>
      </c>
      <c r="O164">
        <v>0.6</v>
      </c>
      <c r="P164">
        <v>0.22</v>
      </c>
      <c r="Q164">
        <v>1</v>
      </c>
      <c r="R164">
        <v>0</v>
      </c>
    </row>
    <row r="165" spans="1:18" x14ac:dyDescent="0.2">
      <c r="A165" t="s">
        <v>240</v>
      </c>
      <c r="B165" t="s">
        <v>235</v>
      </c>
      <c r="C165" t="s">
        <v>20</v>
      </c>
      <c r="D165" t="s">
        <v>29</v>
      </c>
      <c r="E165">
        <v>26</v>
      </c>
      <c r="F165">
        <v>28</v>
      </c>
      <c r="G165">
        <v>28</v>
      </c>
      <c r="H165">
        <v>2520</v>
      </c>
      <c r="I165">
        <v>0</v>
      </c>
      <c r="J165">
        <v>0</v>
      </c>
      <c r="K165">
        <v>1654</v>
      </c>
      <c r="L165">
        <v>84.6</v>
      </c>
      <c r="M165">
        <v>0</v>
      </c>
      <c r="N165">
        <v>0</v>
      </c>
      <c r="O165">
        <v>0.03</v>
      </c>
      <c r="P165">
        <v>0</v>
      </c>
      <c r="Q165">
        <v>3</v>
      </c>
      <c r="R165">
        <v>0</v>
      </c>
    </row>
    <row r="166" spans="1:18" x14ac:dyDescent="0.2">
      <c r="A166" t="s">
        <v>241</v>
      </c>
      <c r="B166" t="s">
        <v>235</v>
      </c>
      <c r="C166" t="s">
        <v>34</v>
      </c>
      <c r="D166" t="s">
        <v>35</v>
      </c>
      <c r="E166">
        <v>23</v>
      </c>
      <c r="F166">
        <v>33</v>
      </c>
      <c r="G166">
        <v>28</v>
      </c>
      <c r="H166">
        <v>2091</v>
      </c>
      <c r="I166">
        <v>3</v>
      </c>
      <c r="J166">
        <v>2</v>
      </c>
      <c r="K166">
        <v>1165</v>
      </c>
      <c r="L166">
        <v>85.3</v>
      </c>
      <c r="M166">
        <v>0</v>
      </c>
      <c r="N166">
        <v>0</v>
      </c>
      <c r="O166">
        <v>0.06</v>
      </c>
      <c r="P166">
        <v>0.1</v>
      </c>
      <c r="Q166">
        <v>3</v>
      </c>
      <c r="R166">
        <v>0</v>
      </c>
    </row>
    <row r="167" spans="1:18" x14ac:dyDescent="0.2">
      <c r="A167" t="s">
        <v>242</v>
      </c>
      <c r="B167" t="s">
        <v>235</v>
      </c>
      <c r="C167" t="s">
        <v>32</v>
      </c>
      <c r="D167" t="s">
        <v>29</v>
      </c>
      <c r="E167">
        <v>23</v>
      </c>
      <c r="F167">
        <v>27</v>
      </c>
      <c r="G167">
        <v>26</v>
      </c>
      <c r="H167">
        <v>2244</v>
      </c>
      <c r="I167">
        <v>0</v>
      </c>
      <c r="J167">
        <v>3</v>
      </c>
      <c r="K167">
        <v>1393</v>
      </c>
      <c r="L167">
        <v>77.2</v>
      </c>
      <c r="M167">
        <v>0</v>
      </c>
      <c r="N167">
        <v>0</v>
      </c>
      <c r="O167">
        <v>0.06</v>
      </c>
      <c r="P167">
        <v>7.0000000000000007E-2</v>
      </c>
      <c r="Q167">
        <v>5</v>
      </c>
      <c r="R167">
        <v>0</v>
      </c>
    </row>
    <row r="168" spans="1:18" x14ac:dyDescent="0.2">
      <c r="A168" t="s">
        <v>243</v>
      </c>
      <c r="B168" t="s">
        <v>235</v>
      </c>
      <c r="C168" t="s">
        <v>76</v>
      </c>
      <c r="D168" t="s">
        <v>29</v>
      </c>
      <c r="E168">
        <v>31</v>
      </c>
      <c r="F168">
        <v>25</v>
      </c>
      <c r="G168">
        <v>25</v>
      </c>
      <c r="H168">
        <v>2240</v>
      </c>
      <c r="I168">
        <v>1</v>
      </c>
      <c r="J168">
        <v>0</v>
      </c>
      <c r="K168">
        <v>1366</v>
      </c>
      <c r="L168">
        <v>83.7</v>
      </c>
      <c r="M168">
        <v>0</v>
      </c>
      <c r="N168">
        <v>0</v>
      </c>
      <c r="O168">
        <v>0.03</v>
      </c>
      <c r="P168">
        <v>0.01</v>
      </c>
      <c r="Q168">
        <v>2</v>
      </c>
      <c r="R168">
        <v>0</v>
      </c>
    </row>
    <row r="169" spans="1:18" x14ac:dyDescent="0.2">
      <c r="A169" t="s">
        <v>244</v>
      </c>
      <c r="B169" t="s">
        <v>235</v>
      </c>
      <c r="C169" t="s">
        <v>118</v>
      </c>
      <c r="D169" t="s">
        <v>29</v>
      </c>
      <c r="E169">
        <v>27</v>
      </c>
      <c r="F169">
        <v>19</v>
      </c>
      <c r="G169">
        <v>19</v>
      </c>
      <c r="H169">
        <v>1605</v>
      </c>
      <c r="I169">
        <v>2</v>
      </c>
      <c r="J169">
        <v>3</v>
      </c>
      <c r="K169">
        <v>954</v>
      </c>
      <c r="L169">
        <v>80.599999999999994</v>
      </c>
      <c r="M169">
        <v>0</v>
      </c>
      <c r="N169">
        <v>0</v>
      </c>
      <c r="O169">
        <v>0.08</v>
      </c>
      <c r="P169">
        <v>0.11</v>
      </c>
      <c r="Q169">
        <v>0</v>
      </c>
      <c r="R169">
        <v>0</v>
      </c>
    </row>
    <row r="170" spans="1:18" x14ac:dyDescent="0.2">
      <c r="A170" t="s">
        <v>245</v>
      </c>
      <c r="B170" t="s">
        <v>235</v>
      </c>
      <c r="C170" t="s">
        <v>246</v>
      </c>
      <c r="D170" t="s">
        <v>29</v>
      </c>
      <c r="E170">
        <v>24</v>
      </c>
      <c r="F170">
        <v>18</v>
      </c>
      <c r="G170">
        <v>17</v>
      </c>
      <c r="H170">
        <v>1486</v>
      </c>
      <c r="I170">
        <v>0</v>
      </c>
      <c r="J170">
        <v>0</v>
      </c>
      <c r="K170">
        <v>977</v>
      </c>
      <c r="L170">
        <v>86.9</v>
      </c>
      <c r="M170">
        <v>0</v>
      </c>
      <c r="N170">
        <v>0</v>
      </c>
      <c r="O170">
        <v>7.0000000000000007E-2</v>
      </c>
      <c r="P170">
        <v>0</v>
      </c>
      <c r="Q170">
        <v>1</v>
      </c>
      <c r="R170">
        <v>0</v>
      </c>
    </row>
    <row r="171" spans="1:18" x14ac:dyDescent="0.2">
      <c r="A171" t="s">
        <v>247</v>
      </c>
      <c r="B171" t="s">
        <v>235</v>
      </c>
      <c r="C171" t="s">
        <v>34</v>
      </c>
      <c r="D171" t="s">
        <v>35</v>
      </c>
      <c r="E171">
        <v>30</v>
      </c>
      <c r="F171">
        <v>25</v>
      </c>
      <c r="G171">
        <v>15</v>
      </c>
      <c r="H171">
        <v>1585</v>
      </c>
      <c r="I171">
        <v>0</v>
      </c>
      <c r="J171">
        <v>0</v>
      </c>
      <c r="K171">
        <v>792</v>
      </c>
      <c r="L171">
        <v>84.1</v>
      </c>
      <c r="M171">
        <v>0</v>
      </c>
      <c r="N171">
        <v>0</v>
      </c>
      <c r="O171">
        <v>0.02</v>
      </c>
      <c r="P171">
        <v>0.03</v>
      </c>
      <c r="Q171">
        <v>3</v>
      </c>
      <c r="R171">
        <v>0</v>
      </c>
    </row>
    <row r="172" spans="1:18" x14ac:dyDescent="0.2">
      <c r="A172" t="s">
        <v>248</v>
      </c>
      <c r="B172" t="s">
        <v>235</v>
      </c>
      <c r="C172" t="s">
        <v>39</v>
      </c>
      <c r="D172" t="s">
        <v>46</v>
      </c>
      <c r="E172">
        <v>27</v>
      </c>
      <c r="F172">
        <v>30</v>
      </c>
      <c r="G172">
        <v>14</v>
      </c>
      <c r="H172">
        <v>1411</v>
      </c>
      <c r="I172">
        <v>3</v>
      </c>
      <c r="J172">
        <v>4</v>
      </c>
      <c r="K172">
        <v>600</v>
      </c>
      <c r="L172">
        <v>74.7</v>
      </c>
      <c r="M172">
        <v>0</v>
      </c>
      <c r="N172">
        <v>0</v>
      </c>
      <c r="O172">
        <v>0.14000000000000001</v>
      </c>
      <c r="P172">
        <v>0.14000000000000001</v>
      </c>
      <c r="Q172">
        <v>1</v>
      </c>
      <c r="R172">
        <v>0</v>
      </c>
    </row>
    <row r="173" spans="1:18" x14ac:dyDescent="0.2">
      <c r="A173" t="s">
        <v>249</v>
      </c>
      <c r="B173" t="s">
        <v>235</v>
      </c>
      <c r="C173" t="s">
        <v>116</v>
      </c>
      <c r="D173" t="s">
        <v>29</v>
      </c>
      <c r="E173">
        <v>27</v>
      </c>
      <c r="F173">
        <v>20</v>
      </c>
      <c r="G173">
        <v>14</v>
      </c>
      <c r="H173">
        <v>1346</v>
      </c>
      <c r="I173">
        <v>0</v>
      </c>
      <c r="J173">
        <v>1</v>
      </c>
      <c r="K173">
        <v>783</v>
      </c>
      <c r="L173">
        <v>77.900000000000006</v>
      </c>
      <c r="M173">
        <v>0</v>
      </c>
      <c r="N173">
        <v>0</v>
      </c>
      <c r="O173">
        <v>0.01</v>
      </c>
      <c r="P173">
        <v>0.04</v>
      </c>
      <c r="Q173">
        <v>1</v>
      </c>
      <c r="R173">
        <v>0</v>
      </c>
    </row>
    <row r="174" spans="1:18" x14ac:dyDescent="0.2">
      <c r="A174" t="s">
        <v>250</v>
      </c>
      <c r="B174" t="s">
        <v>235</v>
      </c>
      <c r="C174" t="s">
        <v>168</v>
      </c>
      <c r="D174" t="s">
        <v>29</v>
      </c>
      <c r="E174">
        <v>28</v>
      </c>
      <c r="F174">
        <v>17</v>
      </c>
      <c r="G174">
        <v>13</v>
      </c>
      <c r="H174">
        <v>1240</v>
      </c>
      <c r="I174">
        <v>0</v>
      </c>
      <c r="J174">
        <v>2</v>
      </c>
      <c r="K174">
        <v>826</v>
      </c>
      <c r="L174">
        <v>80.599999999999994</v>
      </c>
      <c r="M174">
        <v>0</v>
      </c>
      <c r="N174">
        <v>0</v>
      </c>
      <c r="O174">
        <v>0.03</v>
      </c>
      <c r="P174">
        <v>0.06</v>
      </c>
      <c r="Q174">
        <v>4</v>
      </c>
      <c r="R174">
        <v>1</v>
      </c>
    </row>
    <row r="175" spans="1:18" x14ac:dyDescent="0.2">
      <c r="A175" t="s">
        <v>251</v>
      </c>
      <c r="B175" t="s">
        <v>235</v>
      </c>
      <c r="C175" t="s">
        <v>90</v>
      </c>
      <c r="D175" t="s">
        <v>46</v>
      </c>
      <c r="E175">
        <v>22</v>
      </c>
      <c r="F175">
        <v>21</v>
      </c>
      <c r="G175">
        <v>13</v>
      </c>
      <c r="H175">
        <v>1208</v>
      </c>
      <c r="I175">
        <v>1</v>
      </c>
      <c r="J175">
        <v>3</v>
      </c>
      <c r="K175">
        <v>428</v>
      </c>
      <c r="L175">
        <v>81.099999999999994</v>
      </c>
      <c r="M175">
        <v>0</v>
      </c>
      <c r="N175">
        <v>0</v>
      </c>
      <c r="O175">
        <v>0.18</v>
      </c>
      <c r="P175">
        <v>0.09</v>
      </c>
      <c r="Q175">
        <v>3</v>
      </c>
      <c r="R175">
        <v>0</v>
      </c>
    </row>
    <row r="176" spans="1:18" x14ac:dyDescent="0.2">
      <c r="A176" t="s">
        <v>252</v>
      </c>
      <c r="B176" t="s">
        <v>235</v>
      </c>
      <c r="C176" t="s">
        <v>61</v>
      </c>
      <c r="D176" t="s">
        <v>35</v>
      </c>
      <c r="E176">
        <v>24</v>
      </c>
      <c r="F176">
        <v>18</v>
      </c>
      <c r="G176">
        <v>11</v>
      </c>
      <c r="H176">
        <v>945</v>
      </c>
      <c r="I176">
        <v>1</v>
      </c>
      <c r="J176">
        <v>1</v>
      </c>
      <c r="K176">
        <v>589</v>
      </c>
      <c r="L176">
        <v>78.900000000000006</v>
      </c>
      <c r="M176">
        <v>0</v>
      </c>
      <c r="N176">
        <v>0</v>
      </c>
      <c r="O176">
        <v>0.11</v>
      </c>
      <c r="P176">
        <v>0.12</v>
      </c>
      <c r="Q176">
        <v>5</v>
      </c>
      <c r="R176">
        <v>0</v>
      </c>
    </row>
    <row r="177" spans="1:18" x14ac:dyDescent="0.2">
      <c r="A177" t="s">
        <v>253</v>
      </c>
      <c r="B177" t="s">
        <v>235</v>
      </c>
      <c r="C177" t="s">
        <v>116</v>
      </c>
      <c r="D177" t="s">
        <v>27</v>
      </c>
      <c r="E177">
        <v>31</v>
      </c>
      <c r="F177">
        <v>20</v>
      </c>
      <c r="G177">
        <v>10</v>
      </c>
      <c r="H177">
        <v>920</v>
      </c>
      <c r="I177">
        <v>11</v>
      </c>
      <c r="J177">
        <v>2</v>
      </c>
      <c r="K177">
        <v>408</v>
      </c>
      <c r="L177">
        <v>69.599999999999994</v>
      </c>
      <c r="M177">
        <v>0</v>
      </c>
      <c r="N177">
        <v>0</v>
      </c>
      <c r="O177">
        <v>0.52</v>
      </c>
      <c r="P177">
        <v>0.19</v>
      </c>
      <c r="Q177">
        <v>1</v>
      </c>
      <c r="R177">
        <v>0</v>
      </c>
    </row>
    <row r="178" spans="1:18" x14ac:dyDescent="0.2">
      <c r="A178" t="s">
        <v>254</v>
      </c>
      <c r="B178" t="s">
        <v>235</v>
      </c>
      <c r="C178" t="s">
        <v>20</v>
      </c>
      <c r="D178" t="s">
        <v>35</v>
      </c>
      <c r="E178">
        <v>24</v>
      </c>
      <c r="F178">
        <v>15</v>
      </c>
      <c r="G178">
        <v>9</v>
      </c>
      <c r="H178">
        <v>861</v>
      </c>
      <c r="I178">
        <v>0</v>
      </c>
      <c r="J178">
        <v>0</v>
      </c>
      <c r="K178">
        <v>658</v>
      </c>
      <c r="L178">
        <v>84.2</v>
      </c>
      <c r="M178">
        <v>0</v>
      </c>
      <c r="N178">
        <v>0</v>
      </c>
      <c r="O178">
        <v>0.01</v>
      </c>
      <c r="P178">
        <v>0.03</v>
      </c>
      <c r="Q178">
        <v>5</v>
      </c>
      <c r="R178">
        <v>0</v>
      </c>
    </row>
    <row r="179" spans="1:18" x14ac:dyDescent="0.2">
      <c r="A179" t="s">
        <v>255</v>
      </c>
      <c r="B179" t="s">
        <v>235</v>
      </c>
      <c r="C179" t="s">
        <v>116</v>
      </c>
      <c r="D179" t="s">
        <v>29</v>
      </c>
      <c r="E179">
        <v>22</v>
      </c>
      <c r="F179">
        <v>12</v>
      </c>
      <c r="G179">
        <v>8</v>
      </c>
      <c r="H179">
        <v>733</v>
      </c>
      <c r="I179">
        <v>0</v>
      </c>
      <c r="J179">
        <v>0</v>
      </c>
      <c r="K179">
        <v>411</v>
      </c>
      <c r="L179">
        <v>88.8</v>
      </c>
      <c r="M179">
        <v>0</v>
      </c>
      <c r="N179">
        <v>0</v>
      </c>
      <c r="O179">
        <v>0</v>
      </c>
      <c r="P179">
        <v>0</v>
      </c>
      <c r="Q179">
        <v>0</v>
      </c>
      <c r="R179">
        <v>0</v>
      </c>
    </row>
    <row r="180" spans="1:18" x14ac:dyDescent="0.2">
      <c r="A180" t="s">
        <v>256</v>
      </c>
      <c r="B180" t="s">
        <v>235</v>
      </c>
      <c r="C180" t="s">
        <v>20</v>
      </c>
      <c r="D180" t="s">
        <v>35</v>
      </c>
      <c r="E180">
        <v>24</v>
      </c>
      <c r="F180">
        <v>15</v>
      </c>
      <c r="G180">
        <v>7</v>
      </c>
      <c r="H180">
        <v>620</v>
      </c>
      <c r="I180">
        <v>0</v>
      </c>
      <c r="J180">
        <v>1</v>
      </c>
      <c r="K180">
        <v>337</v>
      </c>
      <c r="L180">
        <v>80.099999999999994</v>
      </c>
      <c r="M180">
        <v>0</v>
      </c>
      <c r="N180">
        <v>0</v>
      </c>
      <c r="O180">
        <v>0.2</v>
      </c>
      <c r="P180">
        <v>0.13</v>
      </c>
      <c r="Q180">
        <v>0</v>
      </c>
      <c r="R180">
        <v>0</v>
      </c>
    </row>
    <row r="181" spans="1:18" x14ac:dyDescent="0.2">
      <c r="A181" t="s">
        <v>257</v>
      </c>
      <c r="B181" t="s">
        <v>235</v>
      </c>
      <c r="C181" t="s">
        <v>20</v>
      </c>
      <c r="D181" t="s">
        <v>29</v>
      </c>
      <c r="E181">
        <v>21</v>
      </c>
      <c r="F181">
        <v>6</v>
      </c>
      <c r="G181">
        <v>6</v>
      </c>
      <c r="H181">
        <v>487</v>
      </c>
      <c r="I181">
        <v>0</v>
      </c>
      <c r="J181">
        <v>0</v>
      </c>
      <c r="K181">
        <v>229</v>
      </c>
      <c r="L181">
        <v>84.3</v>
      </c>
      <c r="M181">
        <v>0</v>
      </c>
      <c r="N181">
        <v>0</v>
      </c>
      <c r="O181">
        <v>0.04</v>
      </c>
      <c r="P181">
        <v>0</v>
      </c>
      <c r="Q181">
        <v>2</v>
      </c>
      <c r="R181">
        <v>0</v>
      </c>
    </row>
    <row r="182" spans="1:18" x14ac:dyDescent="0.2">
      <c r="A182" t="s">
        <v>258</v>
      </c>
      <c r="B182" t="s">
        <v>235</v>
      </c>
      <c r="C182" t="s">
        <v>61</v>
      </c>
      <c r="D182" t="s">
        <v>46</v>
      </c>
      <c r="E182">
        <v>28</v>
      </c>
      <c r="F182">
        <v>23</v>
      </c>
      <c r="G182">
        <v>5</v>
      </c>
      <c r="H182">
        <v>717</v>
      </c>
      <c r="I182">
        <v>1</v>
      </c>
      <c r="J182">
        <v>0</v>
      </c>
      <c r="K182">
        <v>368</v>
      </c>
      <c r="L182">
        <v>78.5</v>
      </c>
      <c r="M182">
        <v>0</v>
      </c>
      <c r="N182">
        <v>0</v>
      </c>
      <c r="O182">
        <v>0.18</v>
      </c>
      <c r="P182">
        <v>0.12</v>
      </c>
      <c r="Q182">
        <v>6</v>
      </c>
      <c r="R182">
        <v>1</v>
      </c>
    </row>
    <row r="183" spans="1:18" x14ac:dyDescent="0.2">
      <c r="A183" t="s">
        <v>259</v>
      </c>
      <c r="B183" t="s">
        <v>235</v>
      </c>
      <c r="C183" t="s">
        <v>39</v>
      </c>
      <c r="D183" t="s">
        <v>27</v>
      </c>
      <c r="E183">
        <v>25</v>
      </c>
      <c r="F183">
        <v>9</v>
      </c>
      <c r="G183">
        <v>3</v>
      </c>
      <c r="H183">
        <v>308</v>
      </c>
      <c r="I183">
        <v>1</v>
      </c>
      <c r="J183">
        <v>0</v>
      </c>
      <c r="K183">
        <v>44</v>
      </c>
      <c r="L183">
        <v>56.8</v>
      </c>
      <c r="M183">
        <v>0</v>
      </c>
      <c r="N183">
        <v>0</v>
      </c>
      <c r="O183">
        <v>0.4</v>
      </c>
      <c r="P183">
        <v>0.03</v>
      </c>
      <c r="Q183">
        <v>2</v>
      </c>
      <c r="R183">
        <v>0</v>
      </c>
    </row>
    <row r="184" spans="1:18" x14ac:dyDescent="0.2">
      <c r="A184" t="s">
        <v>260</v>
      </c>
      <c r="B184" t="s">
        <v>235</v>
      </c>
      <c r="C184" t="s">
        <v>20</v>
      </c>
      <c r="D184" t="s">
        <v>27</v>
      </c>
      <c r="E184">
        <v>16</v>
      </c>
      <c r="F184">
        <v>1</v>
      </c>
      <c r="G184">
        <v>0</v>
      </c>
      <c r="H184">
        <v>1</v>
      </c>
      <c r="I184">
        <v>0</v>
      </c>
      <c r="J184">
        <v>0</v>
      </c>
      <c r="K184">
        <v>0</v>
      </c>
      <c r="L184">
        <v>-1</v>
      </c>
      <c r="M184">
        <v>0</v>
      </c>
      <c r="N184">
        <v>0</v>
      </c>
      <c r="O184">
        <v>0</v>
      </c>
      <c r="P184">
        <v>0</v>
      </c>
      <c r="Q184">
        <v>0</v>
      </c>
      <c r="R184">
        <v>0</v>
      </c>
    </row>
    <row r="185" spans="1:18" x14ac:dyDescent="0.2">
      <c r="A185" t="s">
        <v>261</v>
      </c>
      <c r="B185" t="s">
        <v>262</v>
      </c>
      <c r="C185" t="s">
        <v>26</v>
      </c>
      <c r="D185" t="s">
        <v>24</v>
      </c>
      <c r="E185">
        <v>28</v>
      </c>
      <c r="F185">
        <v>35</v>
      </c>
      <c r="G185">
        <v>35</v>
      </c>
      <c r="H185">
        <v>3131</v>
      </c>
      <c r="I185">
        <v>0</v>
      </c>
      <c r="J185">
        <v>0</v>
      </c>
      <c r="K185">
        <v>1156</v>
      </c>
      <c r="L185">
        <v>79.8</v>
      </c>
      <c r="M185">
        <v>0</v>
      </c>
      <c r="N185">
        <v>0</v>
      </c>
      <c r="O185">
        <v>0</v>
      </c>
      <c r="P185">
        <v>0</v>
      </c>
      <c r="Q185">
        <v>0</v>
      </c>
      <c r="R185">
        <v>1</v>
      </c>
    </row>
    <row r="186" spans="1:18" x14ac:dyDescent="0.2">
      <c r="A186" t="s">
        <v>263</v>
      </c>
      <c r="B186" t="s">
        <v>262</v>
      </c>
      <c r="C186" t="s">
        <v>20</v>
      </c>
      <c r="D186" t="s">
        <v>55</v>
      </c>
      <c r="E186">
        <v>18</v>
      </c>
      <c r="F186">
        <v>32</v>
      </c>
      <c r="G186">
        <v>30</v>
      </c>
      <c r="H186">
        <v>2553</v>
      </c>
      <c r="I186">
        <v>5</v>
      </c>
      <c r="J186">
        <v>3</v>
      </c>
      <c r="K186">
        <v>1155</v>
      </c>
      <c r="L186">
        <v>74.900000000000006</v>
      </c>
      <c r="M186">
        <v>0</v>
      </c>
      <c r="N186">
        <v>0</v>
      </c>
      <c r="O186">
        <v>0.24</v>
      </c>
      <c r="P186">
        <v>0.17</v>
      </c>
      <c r="Q186">
        <v>1</v>
      </c>
      <c r="R186">
        <v>0</v>
      </c>
    </row>
    <row r="187" spans="1:18" x14ac:dyDescent="0.2">
      <c r="A187" t="s">
        <v>264</v>
      </c>
      <c r="B187" t="s">
        <v>262</v>
      </c>
      <c r="C187" t="s">
        <v>159</v>
      </c>
      <c r="D187" t="s">
        <v>145</v>
      </c>
      <c r="E187">
        <v>27</v>
      </c>
      <c r="F187">
        <v>31</v>
      </c>
      <c r="G187">
        <v>29</v>
      </c>
      <c r="H187">
        <v>2522</v>
      </c>
      <c r="I187">
        <v>1</v>
      </c>
      <c r="J187">
        <v>2</v>
      </c>
      <c r="K187">
        <v>2164</v>
      </c>
      <c r="L187">
        <v>89.9</v>
      </c>
      <c r="M187">
        <v>0</v>
      </c>
      <c r="N187">
        <v>0</v>
      </c>
      <c r="O187">
        <v>0.03</v>
      </c>
      <c r="P187">
        <v>0.06</v>
      </c>
      <c r="Q187">
        <v>7</v>
      </c>
      <c r="R187">
        <v>1</v>
      </c>
    </row>
    <row r="188" spans="1:18" x14ac:dyDescent="0.2">
      <c r="A188" t="s">
        <v>265</v>
      </c>
      <c r="B188" t="s">
        <v>262</v>
      </c>
      <c r="C188" t="s">
        <v>20</v>
      </c>
      <c r="D188" t="s">
        <v>29</v>
      </c>
      <c r="E188">
        <v>24</v>
      </c>
      <c r="F188">
        <v>30</v>
      </c>
      <c r="G188">
        <v>28</v>
      </c>
      <c r="H188">
        <v>2558</v>
      </c>
      <c r="I188">
        <v>0</v>
      </c>
      <c r="J188">
        <v>1</v>
      </c>
      <c r="K188">
        <v>1768</v>
      </c>
      <c r="L188">
        <v>89.3</v>
      </c>
      <c r="M188">
        <v>0</v>
      </c>
      <c r="N188">
        <v>0</v>
      </c>
      <c r="O188">
        <v>0.04</v>
      </c>
      <c r="P188">
        <v>0.01</v>
      </c>
      <c r="Q188">
        <v>2</v>
      </c>
      <c r="R188">
        <v>0</v>
      </c>
    </row>
    <row r="189" spans="1:18" x14ac:dyDescent="0.2">
      <c r="A189" t="s">
        <v>266</v>
      </c>
      <c r="B189" t="s">
        <v>262</v>
      </c>
      <c r="C189" t="s">
        <v>267</v>
      </c>
      <c r="D189" t="s">
        <v>27</v>
      </c>
      <c r="E189">
        <v>31</v>
      </c>
      <c r="F189">
        <v>29</v>
      </c>
      <c r="G189">
        <v>26</v>
      </c>
      <c r="H189">
        <v>2332</v>
      </c>
      <c r="I189">
        <v>10</v>
      </c>
      <c r="J189">
        <v>3</v>
      </c>
      <c r="K189">
        <v>691</v>
      </c>
      <c r="L189">
        <v>75</v>
      </c>
      <c r="M189">
        <v>2</v>
      </c>
      <c r="N189">
        <v>2</v>
      </c>
      <c r="O189">
        <v>0.41</v>
      </c>
      <c r="P189">
        <v>0.11</v>
      </c>
      <c r="Q189">
        <v>2</v>
      </c>
      <c r="R189">
        <v>0</v>
      </c>
    </row>
    <row r="190" spans="1:18" x14ac:dyDescent="0.2">
      <c r="A190" t="s">
        <v>268</v>
      </c>
      <c r="B190" t="s">
        <v>262</v>
      </c>
      <c r="C190" t="s">
        <v>59</v>
      </c>
      <c r="D190" t="s">
        <v>29</v>
      </c>
      <c r="E190">
        <v>23</v>
      </c>
      <c r="F190">
        <v>27</v>
      </c>
      <c r="G190">
        <v>26</v>
      </c>
      <c r="H190">
        <v>2299</v>
      </c>
      <c r="I190">
        <v>1</v>
      </c>
      <c r="J190">
        <v>3</v>
      </c>
      <c r="K190">
        <v>1490</v>
      </c>
      <c r="L190">
        <v>76.2</v>
      </c>
      <c r="M190">
        <v>0</v>
      </c>
      <c r="N190">
        <v>0</v>
      </c>
      <c r="O190">
        <v>0.02</v>
      </c>
      <c r="P190">
        <v>0.16</v>
      </c>
      <c r="Q190">
        <v>4</v>
      </c>
      <c r="R190">
        <v>0</v>
      </c>
    </row>
    <row r="191" spans="1:18" x14ac:dyDescent="0.2">
      <c r="A191" t="s">
        <v>269</v>
      </c>
      <c r="B191" t="s">
        <v>262</v>
      </c>
      <c r="C191" t="s">
        <v>32</v>
      </c>
      <c r="D191" t="s">
        <v>29</v>
      </c>
      <c r="E191">
        <v>25</v>
      </c>
      <c r="F191">
        <v>25</v>
      </c>
      <c r="G191">
        <v>24</v>
      </c>
      <c r="H191">
        <v>2089</v>
      </c>
      <c r="I191">
        <v>1</v>
      </c>
      <c r="J191">
        <v>2</v>
      </c>
      <c r="K191">
        <v>1302</v>
      </c>
      <c r="L191">
        <v>82.9</v>
      </c>
      <c r="M191">
        <v>0</v>
      </c>
      <c r="N191">
        <v>0</v>
      </c>
      <c r="O191">
        <v>0.04</v>
      </c>
      <c r="P191">
        <v>0.1</v>
      </c>
      <c r="Q191">
        <v>8</v>
      </c>
      <c r="R191">
        <v>0</v>
      </c>
    </row>
    <row r="192" spans="1:18" x14ac:dyDescent="0.2">
      <c r="A192" t="s">
        <v>270</v>
      </c>
      <c r="B192" t="s">
        <v>262</v>
      </c>
      <c r="C192" t="s">
        <v>39</v>
      </c>
      <c r="D192" t="s">
        <v>29</v>
      </c>
      <c r="E192">
        <v>22</v>
      </c>
      <c r="F192">
        <v>23</v>
      </c>
      <c r="G192">
        <v>22</v>
      </c>
      <c r="H192">
        <v>1996</v>
      </c>
      <c r="I192">
        <v>2</v>
      </c>
      <c r="J192">
        <v>0</v>
      </c>
      <c r="K192">
        <v>1492</v>
      </c>
      <c r="L192">
        <v>86</v>
      </c>
      <c r="M192">
        <v>0</v>
      </c>
      <c r="N192">
        <v>0</v>
      </c>
      <c r="O192">
        <v>0.05</v>
      </c>
      <c r="P192">
        <v>0</v>
      </c>
      <c r="Q192">
        <v>4</v>
      </c>
      <c r="R192">
        <v>1</v>
      </c>
    </row>
    <row r="193" spans="1:18" x14ac:dyDescent="0.2">
      <c r="A193" t="s">
        <v>271</v>
      </c>
      <c r="B193" t="s">
        <v>262</v>
      </c>
      <c r="C193" t="s">
        <v>34</v>
      </c>
      <c r="D193" t="s">
        <v>27</v>
      </c>
      <c r="E193">
        <v>29</v>
      </c>
      <c r="F193">
        <v>31</v>
      </c>
      <c r="G193">
        <v>22</v>
      </c>
      <c r="H193">
        <v>1923</v>
      </c>
      <c r="I193">
        <v>13</v>
      </c>
      <c r="J193">
        <v>2</v>
      </c>
      <c r="K193">
        <v>524</v>
      </c>
      <c r="L193">
        <v>78.2</v>
      </c>
      <c r="M193">
        <v>3</v>
      </c>
      <c r="N193">
        <v>3</v>
      </c>
      <c r="O193">
        <v>0.46</v>
      </c>
      <c r="P193">
        <v>0.13</v>
      </c>
      <c r="Q193">
        <v>3</v>
      </c>
      <c r="R193">
        <v>0</v>
      </c>
    </row>
    <row r="194" spans="1:18" x14ac:dyDescent="0.2">
      <c r="A194" t="s">
        <v>272</v>
      </c>
      <c r="B194" t="s">
        <v>262</v>
      </c>
      <c r="C194" t="s">
        <v>193</v>
      </c>
      <c r="D194" t="s">
        <v>35</v>
      </c>
      <c r="E194">
        <v>27</v>
      </c>
      <c r="F194">
        <v>24</v>
      </c>
      <c r="G194">
        <v>18</v>
      </c>
      <c r="H194">
        <v>1534</v>
      </c>
      <c r="I194">
        <v>0</v>
      </c>
      <c r="J194">
        <v>2</v>
      </c>
      <c r="K194">
        <v>1112</v>
      </c>
      <c r="L194">
        <v>86.9</v>
      </c>
      <c r="M194">
        <v>0</v>
      </c>
      <c r="N194">
        <v>0</v>
      </c>
      <c r="O194">
        <v>0.08</v>
      </c>
      <c r="P194">
        <v>0.06</v>
      </c>
      <c r="Q194">
        <v>5</v>
      </c>
      <c r="R194">
        <v>0</v>
      </c>
    </row>
    <row r="195" spans="1:18" x14ac:dyDescent="0.2">
      <c r="A195" t="s">
        <v>273</v>
      </c>
      <c r="B195" t="s">
        <v>262</v>
      </c>
      <c r="C195" t="s">
        <v>20</v>
      </c>
      <c r="D195" t="s">
        <v>21</v>
      </c>
      <c r="E195">
        <v>20</v>
      </c>
      <c r="F195">
        <v>20</v>
      </c>
      <c r="G195">
        <v>18</v>
      </c>
      <c r="H195">
        <v>1440</v>
      </c>
      <c r="I195">
        <v>2</v>
      </c>
      <c r="J195">
        <v>4</v>
      </c>
      <c r="K195">
        <v>724</v>
      </c>
      <c r="L195">
        <v>87.7</v>
      </c>
      <c r="M195">
        <v>0</v>
      </c>
      <c r="N195">
        <v>0</v>
      </c>
      <c r="O195">
        <v>0.13</v>
      </c>
      <c r="P195">
        <v>0.18</v>
      </c>
      <c r="Q195">
        <v>0</v>
      </c>
      <c r="R195">
        <v>0</v>
      </c>
    </row>
    <row r="196" spans="1:18" x14ac:dyDescent="0.2">
      <c r="A196" t="s">
        <v>274</v>
      </c>
      <c r="B196" t="s">
        <v>262</v>
      </c>
      <c r="C196" t="s">
        <v>32</v>
      </c>
      <c r="D196" t="s">
        <v>35</v>
      </c>
      <c r="E196">
        <v>23</v>
      </c>
      <c r="F196">
        <v>25</v>
      </c>
      <c r="G196">
        <v>17</v>
      </c>
      <c r="H196">
        <v>1615</v>
      </c>
      <c r="I196">
        <v>0</v>
      </c>
      <c r="J196">
        <v>3</v>
      </c>
      <c r="K196">
        <v>1286</v>
      </c>
      <c r="L196">
        <v>86.5</v>
      </c>
      <c r="M196">
        <v>0</v>
      </c>
      <c r="N196">
        <v>0</v>
      </c>
      <c r="O196">
        <v>0.04</v>
      </c>
      <c r="P196">
        <v>0.16</v>
      </c>
      <c r="Q196">
        <v>4</v>
      </c>
      <c r="R196">
        <v>0</v>
      </c>
    </row>
    <row r="197" spans="1:18" x14ac:dyDescent="0.2">
      <c r="A197" t="s">
        <v>275</v>
      </c>
      <c r="B197" t="s">
        <v>262</v>
      </c>
      <c r="C197" t="s">
        <v>135</v>
      </c>
      <c r="D197" t="s">
        <v>35</v>
      </c>
      <c r="E197">
        <v>28</v>
      </c>
      <c r="F197">
        <v>23</v>
      </c>
      <c r="G197">
        <v>17</v>
      </c>
      <c r="H197">
        <v>1544</v>
      </c>
      <c r="I197">
        <v>1</v>
      </c>
      <c r="J197">
        <v>0</v>
      </c>
      <c r="K197">
        <v>1003</v>
      </c>
      <c r="L197">
        <v>93.4</v>
      </c>
      <c r="M197">
        <v>0</v>
      </c>
      <c r="N197">
        <v>0</v>
      </c>
      <c r="O197">
        <v>0.03</v>
      </c>
      <c r="P197">
        <v>0.01</v>
      </c>
      <c r="Q197">
        <v>3</v>
      </c>
      <c r="R197">
        <v>0</v>
      </c>
    </row>
    <row r="198" spans="1:18" x14ac:dyDescent="0.2">
      <c r="A198" t="s">
        <v>276</v>
      </c>
      <c r="B198" t="s">
        <v>262</v>
      </c>
      <c r="C198" t="s">
        <v>39</v>
      </c>
      <c r="D198" t="s">
        <v>29</v>
      </c>
      <c r="E198">
        <v>33</v>
      </c>
      <c r="F198">
        <v>20</v>
      </c>
      <c r="G198">
        <v>17</v>
      </c>
      <c r="H198">
        <v>1396</v>
      </c>
      <c r="I198">
        <v>1</v>
      </c>
      <c r="J198">
        <v>0</v>
      </c>
      <c r="K198">
        <v>965</v>
      </c>
      <c r="L198">
        <v>83.6</v>
      </c>
      <c r="M198">
        <v>0</v>
      </c>
      <c r="N198">
        <v>0</v>
      </c>
      <c r="O198">
        <v>0.06</v>
      </c>
      <c r="P198">
        <v>0.03</v>
      </c>
      <c r="Q198">
        <v>1</v>
      </c>
      <c r="R198">
        <v>1</v>
      </c>
    </row>
    <row r="199" spans="1:18" x14ac:dyDescent="0.2">
      <c r="A199" t="s">
        <v>277</v>
      </c>
      <c r="B199" t="s">
        <v>262</v>
      </c>
      <c r="C199" t="s">
        <v>118</v>
      </c>
      <c r="D199" t="s">
        <v>27</v>
      </c>
      <c r="E199">
        <v>25</v>
      </c>
      <c r="F199">
        <v>29</v>
      </c>
      <c r="G199">
        <v>16</v>
      </c>
      <c r="H199">
        <v>1616</v>
      </c>
      <c r="I199">
        <v>10</v>
      </c>
      <c r="J199">
        <v>1</v>
      </c>
      <c r="K199">
        <v>674</v>
      </c>
      <c r="L199">
        <v>75.7</v>
      </c>
      <c r="M199">
        <v>1</v>
      </c>
      <c r="N199">
        <v>1</v>
      </c>
      <c r="O199">
        <v>0.39</v>
      </c>
      <c r="P199">
        <v>0.05</v>
      </c>
      <c r="Q199">
        <v>1</v>
      </c>
      <c r="R199">
        <v>1</v>
      </c>
    </row>
    <row r="200" spans="1:18" x14ac:dyDescent="0.2">
      <c r="A200" t="s">
        <v>278</v>
      </c>
      <c r="B200" t="s">
        <v>262</v>
      </c>
      <c r="C200" t="s">
        <v>39</v>
      </c>
      <c r="D200" t="s">
        <v>46</v>
      </c>
      <c r="E200">
        <v>31</v>
      </c>
      <c r="F200">
        <v>25</v>
      </c>
      <c r="G200">
        <v>16</v>
      </c>
      <c r="H200">
        <v>1406</v>
      </c>
      <c r="I200">
        <v>1</v>
      </c>
      <c r="J200">
        <v>5</v>
      </c>
      <c r="K200">
        <v>787</v>
      </c>
      <c r="L200">
        <v>79.3</v>
      </c>
      <c r="M200">
        <v>0</v>
      </c>
      <c r="N200">
        <v>0</v>
      </c>
      <c r="O200">
        <v>0.13</v>
      </c>
      <c r="P200">
        <v>0.16</v>
      </c>
      <c r="Q200">
        <v>0</v>
      </c>
      <c r="R200">
        <v>0</v>
      </c>
    </row>
    <row r="201" spans="1:18" x14ac:dyDescent="0.2">
      <c r="A201" t="s">
        <v>279</v>
      </c>
      <c r="B201" t="s">
        <v>262</v>
      </c>
      <c r="C201" t="s">
        <v>32</v>
      </c>
      <c r="D201" t="s">
        <v>29</v>
      </c>
      <c r="E201">
        <v>26</v>
      </c>
      <c r="F201">
        <v>10</v>
      </c>
      <c r="G201">
        <v>10</v>
      </c>
      <c r="H201">
        <v>900</v>
      </c>
      <c r="I201">
        <v>0</v>
      </c>
      <c r="J201">
        <v>0</v>
      </c>
      <c r="K201">
        <v>592</v>
      </c>
      <c r="L201">
        <v>90.7</v>
      </c>
      <c r="M201">
        <v>0</v>
      </c>
      <c r="N201">
        <v>0</v>
      </c>
      <c r="O201">
        <v>0</v>
      </c>
      <c r="P201">
        <v>0</v>
      </c>
      <c r="Q201">
        <v>2</v>
      </c>
      <c r="R201">
        <v>0</v>
      </c>
    </row>
    <row r="202" spans="1:18" x14ac:dyDescent="0.2">
      <c r="A202" t="s">
        <v>280</v>
      </c>
      <c r="B202" t="s">
        <v>262</v>
      </c>
      <c r="C202" t="s">
        <v>281</v>
      </c>
      <c r="D202" t="s">
        <v>35</v>
      </c>
      <c r="E202">
        <v>21</v>
      </c>
      <c r="F202">
        <v>14</v>
      </c>
      <c r="G202">
        <v>9</v>
      </c>
      <c r="H202">
        <v>866</v>
      </c>
      <c r="I202">
        <v>1</v>
      </c>
      <c r="J202">
        <v>2</v>
      </c>
      <c r="K202">
        <v>521</v>
      </c>
      <c r="L202">
        <v>86.4</v>
      </c>
      <c r="M202">
        <v>0</v>
      </c>
      <c r="N202">
        <v>0</v>
      </c>
      <c r="O202">
        <v>0.11</v>
      </c>
      <c r="P202">
        <v>0.22</v>
      </c>
      <c r="Q202">
        <v>0</v>
      </c>
      <c r="R202">
        <v>0</v>
      </c>
    </row>
    <row r="203" spans="1:18" x14ac:dyDescent="0.2">
      <c r="A203" t="s">
        <v>282</v>
      </c>
      <c r="B203" t="s">
        <v>262</v>
      </c>
      <c r="C203" t="s">
        <v>20</v>
      </c>
      <c r="D203" t="s">
        <v>29</v>
      </c>
      <c r="E203">
        <v>25</v>
      </c>
      <c r="F203">
        <v>10</v>
      </c>
      <c r="G203">
        <v>8</v>
      </c>
      <c r="H203">
        <v>753</v>
      </c>
      <c r="I203">
        <v>0</v>
      </c>
      <c r="J203">
        <v>2</v>
      </c>
      <c r="K203">
        <v>575</v>
      </c>
      <c r="L203">
        <v>80.3</v>
      </c>
      <c r="M203">
        <v>0</v>
      </c>
      <c r="N203">
        <v>0</v>
      </c>
      <c r="O203">
        <v>7.0000000000000007E-2</v>
      </c>
      <c r="P203">
        <v>0.14000000000000001</v>
      </c>
      <c r="Q203">
        <v>0</v>
      </c>
      <c r="R203">
        <v>0</v>
      </c>
    </row>
    <row r="204" spans="1:18" x14ac:dyDescent="0.2">
      <c r="A204" t="s">
        <v>283</v>
      </c>
      <c r="B204" t="s">
        <v>262</v>
      </c>
      <c r="C204" t="s">
        <v>69</v>
      </c>
      <c r="D204" t="s">
        <v>29</v>
      </c>
      <c r="E204">
        <v>28</v>
      </c>
      <c r="F204">
        <v>10</v>
      </c>
      <c r="G204">
        <v>8</v>
      </c>
      <c r="H204">
        <v>746</v>
      </c>
      <c r="I204">
        <v>0</v>
      </c>
      <c r="J204">
        <v>1</v>
      </c>
      <c r="K204">
        <v>463</v>
      </c>
      <c r="L204">
        <v>75.8</v>
      </c>
      <c r="M204">
        <v>0</v>
      </c>
      <c r="N204">
        <v>0</v>
      </c>
      <c r="O204">
        <v>0.03</v>
      </c>
      <c r="P204">
        <v>0.11</v>
      </c>
      <c r="Q204">
        <v>1</v>
      </c>
      <c r="R204">
        <v>0</v>
      </c>
    </row>
    <row r="205" spans="1:18" x14ac:dyDescent="0.2">
      <c r="A205" t="s">
        <v>284</v>
      </c>
      <c r="B205" t="s">
        <v>262</v>
      </c>
      <c r="C205" t="s">
        <v>39</v>
      </c>
      <c r="D205" t="s">
        <v>27</v>
      </c>
      <c r="E205">
        <v>19</v>
      </c>
      <c r="F205">
        <v>14</v>
      </c>
      <c r="G205">
        <v>7</v>
      </c>
      <c r="H205">
        <v>589</v>
      </c>
      <c r="I205">
        <v>2</v>
      </c>
      <c r="J205">
        <v>1</v>
      </c>
      <c r="K205">
        <v>159</v>
      </c>
      <c r="L205">
        <v>79.2</v>
      </c>
      <c r="M205">
        <v>0</v>
      </c>
      <c r="N205">
        <v>0</v>
      </c>
      <c r="O205">
        <v>0.53</v>
      </c>
      <c r="P205">
        <v>0.32</v>
      </c>
      <c r="Q205">
        <v>0</v>
      </c>
      <c r="R205">
        <v>0</v>
      </c>
    </row>
    <row r="206" spans="1:18" x14ac:dyDescent="0.2">
      <c r="A206" t="s">
        <v>285</v>
      </c>
      <c r="B206" t="s">
        <v>262</v>
      </c>
      <c r="C206" t="s">
        <v>20</v>
      </c>
      <c r="D206" t="s">
        <v>29</v>
      </c>
      <c r="E206">
        <v>22</v>
      </c>
      <c r="F206">
        <v>11</v>
      </c>
      <c r="G206">
        <v>5</v>
      </c>
      <c r="H206">
        <v>490</v>
      </c>
      <c r="I206">
        <v>0</v>
      </c>
      <c r="J206">
        <v>0</v>
      </c>
      <c r="K206">
        <v>288</v>
      </c>
      <c r="L206">
        <v>78.5</v>
      </c>
      <c r="M206">
        <v>0</v>
      </c>
      <c r="N206">
        <v>0</v>
      </c>
      <c r="O206">
        <v>0.02</v>
      </c>
      <c r="P206">
        <v>0.04</v>
      </c>
      <c r="Q206">
        <v>0</v>
      </c>
      <c r="R206">
        <v>0</v>
      </c>
    </row>
    <row r="207" spans="1:18" x14ac:dyDescent="0.2">
      <c r="A207" t="s">
        <v>286</v>
      </c>
      <c r="B207" t="s">
        <v>262</v>
      </c>
      <c r="C207" t="s">
        <v>20</v>
      </c>
      <c r="D207" t="s">
        <v>27</v>
      </c>
      <c r="E207">
        <v>21</v>
      </c>
      <c r="F207">
        <v>17</v>
      </c>
      <c r="G207">
        <v>4</v>
      </c>
      <c r="H207">
        <v>423</v>
      </c>
      <c r="I207">
        <v>2</v>
      </c>
      <c r="J207">
        <v>1</v>
      </c>
      <c r="K207">
        <v>89</v>
      </c>
      <c r="L207">
        <v>82</v>
      </c>
      <c r="M207">
        <v>0</v>
      </c>
      <c r="N207">
        <v>0</v>
      </c>
      <c r="O207">
        <v>0.52</v>
      </c>
      <c r="P207">
        <v>0.18</v>
      </c>
      <c r="Q207">
        <v>0</v>
      </c>
      <c r="R207">
        <v>0</v>
      </c>
    </row>
    <row r="208" spans="1:18" x14ac:dyDescent="0.2">
      <c r="A208" t="s">
        <v>287</v>
      </c>
      <c r="B208" t="s">
        <v>262</v>
      </c>
      <c r="C208" t="s">
        <v>288</v>
      </c>
      <c r="D208" t="s">
        <v>24</v>
      </c>
      <c r="E208">
        <v>28</v>
      </c>
      <c r="F208">
        <v>3</v>
      </c>
      <c r="G208">
        <v>3</v>
      </c>
      <c r="H208">
        <v>270</v>
      </c>
      <c r="I208">
        <v>0</v>
      </c>
      <c r="J208">
        <v>0</v>
      </c>
      <c r="K208">
        <v>67</v>
      </c>
      <c r="L208">
        <v>92.5</v>
      </c>
      <c r="M208">
        <v>0</v>
      </c>
      <c r="N208">
        <v>0</v>
      </c>
      <c r="O208">
        <v>0</v>
      </c>
      <c r="P208">
        <v>0</v>
      </c>
      <c r="Q208">
        <v>0</v>
      </c>
      <c r="R208">
        <v>0</v>
      </c>
    </row>
    <row r="209" spans="1:18" x14ac:dyDescent="0.2">
      <c r="A209" t="s">
        <v>289</v>
      </c>
      <c r="B209" t="s">
        <v>262</v>
      </c>
      <c r="C209" t="s">
        <v>20</v>
      </c>
      <c r="D209" t="s">
        <v>35</v>
      </c>
      <c r="E209">
        <v>20</v>
      </c>
      <c r="F209">
        <v>7</v>
      </c>
      <c r="G209">
        <v>2</v>
      </c>
      <c r="H209">
        <v>238</v>
      </c>
      <c r="I209">
        <v>0</v>
      </c>
      <c r="J209">
        <v>0</v>
      </c>
      <c r="K209">
        <v>91</v>
      </c>
      <c r="L209">
        <v>75.8</v>
      </c>
      <c r="M209">
        <v>0</v>
      </c>
      <c r="N209">
        <v>0</v>
      </c>
      <c r="O209">
        <v>0.17</v>
      </c>
      <c r="P209">
        <v>0.02</v>
      </c>
      <c r="Q209">
        <v>1</v>
      </c>
      <c r="R209">
        <v>0</v>
      </c>
    </row>
    <row r="210" spans="1:18" x14ac:dyDescent="0.2">
      <c r="A210" t="s">
        <v>290</v>
      </c>
      <c r="B210" t="s">
        <v>262</v>
      </c>
      <c r="C210" t="s">
        <v>291</v>
      </c>
      <c r="D210" t="s">
        <v>29</v>
      </c>
      <c r="E210">
        <v>27</v>
      </c>
      <c r="F210">
        <v>1</v>
      </c>
      <c r="G210">
        <v>1</v>
      </c>
      <c r="H210">
        <v>90</v>
      </c>
      <c r="I210">
        <v>0</v>
      </c>
      <c r="J210">
        <v>0</v>
      </c>
      <c r="K210">
        <v>64</v>
      </c>
      <c r="L210">
        <v>84.4</v>
      </c>
      <c r="M210">
        <v>0</v>
      </c>
      <c r="N210">
        <v>0</v>
      </c>
      <c r="O210">
        <v>0</v>
      </c>
      <c r="P210">
        <v>0</v>
      </c>
      <c r="Q210">
        <v>0</v>
      </c>
      <c r="R210">
        <v>0</v>
      </c>
    </row>
    <row r="211" spans="1:18" x14ac:dyDescent="0.2">
      <c r="A211" t="s">
        <v>292</v>
      </c>
      <c r="B211" t="s">
        <v>262</v>
      </c>
      <c r="C211" t="s">
        <v>20</v>
      </c>
      <c r="D211" t="s">
        <v>27</v>
      </c>
      <c r="E211">
        <v>20</v>
      </c>
      <c r="F211">
        <v>2</v>
      </c>
      <c r="G211">
        <v>0</v>
      </c>
      <c r="H211">
        <v>71</v>
      </c>
      <c r="I211">
        <v>0</v>
      </c>
      <c r="J211">
        <v>0</v>
      </c>
      <c r="K211">
        <v>30</v>
      </c>
      <c r="L211">
        <v>56.7</v>
      </c>
      <c r="M211">
        <v>0</v>
      </c>
      <c r="N211">
        <v>0</v>
      </c>
      <c r="O211">
        <v>0.06</v>
      </c>
      <c r="P211">
        <v>0</v>
      </c>
      <c r="Q211">
        <v>0</v>
      </c>
      <c r="R211">
        <v>0</v>
      </c>
    </row>
    <row r="212" spans="1:18" x14ac:dyDescent="0.2">
      <c r="A212" t="s">
        <v>293</v>
      </c>
      <c r="B212" t="s">
        <v>262</v>
      </c>
      <c r="C212" t="s">
        <v>26</v>
      </c>
      <c r="D212" t="s">
        <v>29</v>
      </c>
      <c r="E212">
        <v>28</v>
      </c>
      <c r="F212">
        <v>3</v>
      </c>
      <c r="G212">
        <v>0</v>
      </c>
      <c r="H212">
        <v>47</v>
      </c>
      <c r="I212">
        <v>0</v>
      </c>
      <c r="J212">
        <v>0</v>
      </c>
      <c r="K212">
        <v>48</v>
      </c>
      <c r="L212">
        <v>85.4</v>
      </c>
      <c r="M212">
        <v>0</v>
      </c>
      <c r="N212">
        <v>0</v>
      </c>
      <c r="O212">
        <v>0</v>
      </c>
      <c r="P212">
        <v>0</v>
      </c>
      <c r="Q212">
        <v>0</v>
      </c>
      <c r="R212">
        <v>0</v>
      </c>
    </row>
    <row r="213" spans="1:18" x14ac:dyDescent="0.2">
      <c r="A213" t="s">
        <v>294</v>
      </c>
      <c r="B213" t="s">
        <v>262</v>
      </c>
      <c r="C213" t="s">
        <v>295</v>
      </c>
      <c r="D213" t="s">
        <v>24</v>
      </c>
      <c r="E213">
        <v>25</v>
      </c>
      <c r="F213">
        <v>1</v>
      </c>
      <c r="G213">
        <v>0</v>
      </c>
      <c r="H213">
        <v>16</v>
      </c>
      <c r="I213">
        <v>0</v>
      </c>
      <c r="J213">
        <v>0</v>
      </c>
      <c r="K213">
        <v>11</v>
      </c>
      <c r="L213">
        <v>63.6</v>
      </c>
      <c r="M213">
        <v>0</v>
      </c>
      <c r="N213">
        <v>0</v>
      </c>
      <c r="O213">
        <v>0</v>
      </c>
      <c r="P213">
        <v>0</v>
      </c>
      <c r="Q213">
        <v>0</v>
      </c>
      <c r="R213">
        <v>0</v>
      </c>
    </row>
    <row r="214" spans="1:18" x14ac:dyDescent="0.2">
      <c r="A214" t="s">
        <v>296</v>
      </c>
      <c r="B214" t="s">
        <v>297</v>
      </c>
      <c r="C214" t="s">
        <v>176</v>
      </c>
      <c r="D214" t="s">
        <v>142</v>
      </c>
      <c r="E214">
        <v>29</v>
      </c>
      <c r="F214">
        <v>38</v>
      </c>
      <c r="G214">
        <v>38</v>
      </c>
      <c r="H214">
        <v>3409</v>
      </c>
      <c r="I214">
        <v>8</v>
      </c>
      <c r="J214">
        <v>2</v>
      </c>
      <c r="K214">
        <v>2212</v>
      </c>
      <c r="L214">
        <v>82</v>
      </c>
      <c r="M214">
        <v>0</v>
      </c>
      <c r="N214">
        <v>0</v>
      </c>
      <c r="O214">
        <v>0.12</v>
      </c>
      <c r="P214">
        <v>0.05</v>
      </c>
      <c r="Q214">
        <v>7</v>
      </c>
      <c r="R214">
        <v>0</v>
      </c>
    </row>
    <row r="215" spans="1:18" x14ac:dyDescent="0.2">
      <c r="A215" t="s">
        <v>298</v>
      </c>
      <c r="B215" t="s">
        <v>297</v>
      </c>
      <c r="C215" t="s">
        <v>20</v>
      </c>
      <c r="D215" t="s">
        <v>29</v>
      </c>
      <c r="E215">
        <v>28</v>
      </c>
      <c r="F215">
        <v>38</v>
      </c>
      <c r="G215">
        <v>38</v>
      </c>
      <c r="H215">
        <v>3399</v>
      </c>
      <c r="I215">
        <v>0</v>
      </c>
      <c r="J215">
        <v>0</v>
      </c>
      <c r="K215">
        <v>2661</v>
      </c>
      <c r="L215">
        <v>79.3</v>
      </c>
      <c r="M215">
        <v>0</v>
      </c>
      <c r="N215">
        <v>0</v>
      </c>
      <c r="O215">
        <v>0.04</v>
      </c>
      <c r="P215">
        <v>7.0000000000000007E-2</v>
      </c>
      <c r="Q215">
        <v>7</v>
      </c>
      <c r="R215">
        <v>0</v>
      </c>
    </row>
    <row r="216" spans="1:18" x14ac:dyDescent="0.2">
      <c r="A216" t="s">
        <v>299</v>
      </c>
      <c r="B216" t="s">
        <v>297</v>
      </c>
      <c r="C216" t="s">
        <v>20</v>
      </c>
      <c r="D216" t="s">
        <v>27</v>
      </c>
      <c r="E216">
        <v>26</v>
      </c>
      <c r="F216">
        <v>38</v>
      </c>
      <c r="G216">
        <v>37</v>
      </c>
      <c r="H216">
        <v>3050</v>
      </c>
      <c r="I216">
        <v>17</v>
      </c>
      <c r="J216">
        <v>7</v>
      </c>
      <c r="K216">
        <v>506</v>
      </c>
      <c r="L216">
        <v>76.3</v>
      </c>
      <c r="M216">
        <v>2</v>
      </c>
      <c r="N216">
        <v>2</v>
      </c>
      <c r="O216">
        <v>0.51</v>
      </c>
      <c r="P216">
        <v>0.12</v>
      </c>
      <c r="Q216">
        <v>3</v>
      </c>
      <c r="R216">
        <v>0</v>
      </c>
    </row>
    <row r="217" spans="1:18" x14ac:dyDescent="0.2">
      <c r="A217" t="s">
        <v>300</v>
      </c>
      <c r="B217" t="s">
        <v>297</v>
      </c>
      <c r="C217" t="s">
        <v>34</v>
      </c>
      <c r="D217" t="s">
        <v>24</v>
      </c>
      <c r="E217">
        <v>20</v>
      </c>
      <c r="F217">
        <v>35</v>
      </c>
      <c r="G217">
        <v>35</v>
      </c>
      <c r="H217">
        <v>3150</v>
      </c>
      <c r="I217">
        <v>0</v>
      </c>
      <c r="J217">
        <v>0</v>
      </c>
      <c r="K217">
        <v>1348</v>
      </c>
      <c r="L217">
        <v>80.900000000000006</v>
      </c>
      <c r="M217">
        <v>0</v>
      </c>
      <c r="N217">
        <v>0</v>
      </c>
      <c r="O217">
        <v>0</v>
      </c>
      <c r="P217">
        <v>0</v>
      </c>
      <c r="Q217">
        <v>0</v>
      </c>
      <c r="R217">
        <v>0</v>
      </c>
    </row>
    <row r="218" spans="1:18" x14ac:dyDescent="0.2">
      <c r="A218" t="s">
        <v>301</v>
      </c>
      <c r="B218" t="s">
        <v>297</v>
      </c>
      <c r="C218" t="s">
        <v>20</v>
      </c>
      <c r="D218" t="s">
        <v>35</v>
      </c>
      <c r="E218">
        <v>23</v>
      </c>
      <c r="F218">
        <v>36</v>
      </c>
      <c r="G218">
        <v>34</v>
      </c>
      <c r="H218">
        <v>2847</v>
      </c>
      <c r="I218">
        <v>8</v>
      </c>
      <c r="J218">
        <v>8</v>
      </c>
      <c r="K218">
        <v>1162</v>
      </c>
      <c r="L218">
        <v>67.8</v>
      </c>
      <c r="M218">
        <v>0</v>
      </c>
      <c r="N218">
        <v>0</v>
      </c>
      <c r="O218">
        <v>0.21</v>
      </c>
      <c r="P218">
        <v>0.22</v>
      </c>
      <c r="Q218">
        <v>2</v>
      </c>
      <c r="R218">
        <v>0</v>
      </c>
    </row>
    <row r="219" spans="1:18" x14ac:dyDescent="0.2">
      <c r="A219" t="s">
        <v>302</v>
      </c>
      <c r="B219" t="s">
        <v>297</v>
      </c>
      <c r="C219" t="s">
        <v>303</v>
      </c>
      <c r="D219" t="s">
        <v>29</v>
      </c>
      <c r="E219">
        <v>28</v>
      </c>
      <c r="F219">
        <v>36</v>
      </c>
      <c r="G219">
        <v>29</v>
      </c>
      <c r="H219">
        <v>2461</v>
      </c>
      <c r="I219">
        <v>2</v>
      </c>
      <c r="J219">
        <v>3</v>
      </c>
      <c r="K219">
        <v>1630</v>
      </c>
      <c r="L219">
        <v>80.099999999999994</v>
      </c>
      <c r="M219">
        <v>0</v>
      </c>
      <c r="N219">
        <v>0</v>
      </c>
      <c r="O219">
        <v>0.05</v>
      </c>
      <c r="P219">
        <v>0.11</v>
      </c>
      <c r="Q219">
        <v>7</v>
      </c>
      <c r="R219">
        <v>0</v>
      </c>
    </row>
    <row r="220" spans="1:18" x14ac:dyDescent="0.2">
      <c r="A220" t="s">
        <v>304</v>
      </c>
      <c r="B220" t="s">
        <v>297</v>
      </c>
      <c r="C220" t="s">
        <v>20</v>
      </c>
      <c r="D220" t="s">
        <v>35</v>
      </c>
      <c r="E220">
        <v>24</v>
      </c>
      <c r="F220">
        <v>29</v>
      </c>
      <c r="G220">
        <v>28</v>
      </c>
      <c r="H220">
        <v>2428</v>
      </c>
      <c r="I220">
        <v>1</v>
      </c>
      <c r="J220">
        <v>2</v>
      </c>
      <c r="K220">
        <v>1462</v>
      </c>
      <c r="L220">
        <v>82.8</v>
      </c>
      <c r="M220">
        <v>0</v>
      </c>
      <c r="N220">
        <v>0</v>
      </c>
      <c r="O220">
        <v>0.01</v>
      </c>
      <c r="P220">
        <v>0.14000000000000001</v>
      </c>
      <c r="Q220">
        <v>10</v>
      </c>
      <c r="R220">
        <v>0</v>
      </c>
    </row>
    <row r="221" spans="1:18" x14ac:dyDescent="0.2">
      <c r="A221" t="s">
        <v>305</v>
      </c>
      <c r="B221" t="s">
        <v>297</v>
      </c>
      <c r="C221" t="s">
        <v>210</v>
      </c>
      <c r="D221" t="s">
        <v>35</v>
      </c>
      <c r="E221">
        <v>30</v>
      </c>
      <c r="F221">
        <v>35</v>
      </c>
      <c r="G221">
        <v>28</v>
      </c>
      <c r="H221">
        <v>2393</v>
      </c>
      <c r="I221">
        <v>4</v>
      </c>
      <c r="J221">
        <v>5</v>
      </c>
      <c r="K221">
        <v>1495</v>
      </c>
      <c r="L221">
        <v>79.3</v>
      </c>
      <c r="M221">
        <v>2</v>
      </c>
      <c r="N221">
        <v>2</v>
      </c>
      <c r="O221">
        <v>0.13</v>
      </c>
      <c r="P221">
        <v>0.15</v>
      </c>
      <c r="Q221">
        <v>6</v>
      </c>
      <c r="R221">
        <v>0</v>
      </c>
    </row>
    <row r="222" spans="1:18" x14ac:dyDescent="0.2">
      <c r="A222" t="s">
        <v>306</v>
      </c>
      <c r="B222" t="s">
        <v>297</v>
      </c>
      <c r="C222" t="s">
        <v>39</v>
      </c>
      <c r="D222" t="s">
        <v>35</v>
      </c>
      <c r="E222">
        <v>23</v>
      </c>
      <c r="F222">
        <v>30</v>
      </c>
      <c r="G222">
        <v>26</v>
      </c>
      <c r="H222">
        <v>2360</v>
      </c>
      <c r="I222">
        <v>6</v>
      </c>
      <c r="J222">
        <v>9</v>
      </c>
      <c r="K222">
        <v>1057</v>
      </c>
      <c r="L222">
        <v>66.7</v>
      </c>
      <c r="M222">
        <v>0</v>
      </c>
      <c r="N222">
        <v>0</v>
      </c>
      <c r="O222">
        <v>0.23</v>
      </c>
      <c r="P222">
        <v>0.31</v>
      </c>
      <c r="Q222">
        <v>3</v>
      </c>
      <c r="R222">
        <v>0</v>
      </c>
    </row>
    <row r="223" spans="1:18" x14ac:dyDescent="0.2">
      <c r="A223" t="s">
        <v>307</v>
      </c>
      <c r="B223" t="s">
        <v>297</v>
      </c>
      <c r="C223" t="s">
        <v>59</v>
      </c>
      <c r="D223" t="s">
        <v>29</v>
      </c>
      <c r="E223">
        <v>28</v>
      </c>
      <c r="F223">
        <v>25</v>
      </c>
      <c r="G223">
        <v>25</v>
      </c>
      <c r="H223">
        <v>2185</v>
      </c>
      <c r="I223">
        <v>1</v>
      </c>
      <c r="J223">
        <v>0</v>
      </c>
      <c r="K223">
        <v>1555</v>
      </c>
      <c r="L223">
        <v>87.7</v>
      </c>
      <c r="M223">
        <v>0</v>
      </c>
      <c r="N223">
        <v>0</v>
      </c>
      <c r="O223">
        <v>0.05</v>
      </c>
      <c r="P223">
        <v>0</v>
      </c>
      <c r="Q223">
        <v>4</v>
      </c>
      <c r="R223">
        <v>1</v>
      </c>
    </row>
    <row r="224" spans="1:18" x14ac:dyDescent="0.2">
      <c r="A224" t="s">
        <v>308</v>
      </c>
      <c r="B224" t="s">
        <v>297</v>
      </c>
      <c r="C224" t="s">
        <v>90</v>
      </c>
      <c r="D224" t="s">
        <v>142</v>
      </c>
      <c r="E224">
        <v>20</v>
      </c>
      <c r="F224">
        <v>27</v>
      </c>
      <c r="G224">
        <v>22</v>
      </c>
      <c r="H224">
        <v>2075</v>
      </c>
      <c r="I224">
        <v>1</v>
      </c>
      <c r="J224">
        <v>0</v>
      </c>
      <c r="K224">
        <v>1259</v>
      </c>
      <c r="L224">
        <v>87.1</v>
      </c>
      <c r="M224">
        <v>0</v>
      </c>
      <c r="N224">
        <v>0</v>
      </c>
      <c r="O224">
        <v>0.1</v>
      </c>
      <c r="P224">
        <v>0.01</v>
      </c>
      <c r="Q224">
        <v>3</v>
      </c>
      <c r="R224">
        <v>0</v>
      </c>
    </row>
    <row r="225" spans="1:18" x14ac:dyDescent="0.2">
      <c r="A225" t="s">
        <v>309</v>
      </c>
      <c r="B225" t="s">
        <v>297</v>
      </c>
      <c r="C225" t="s">
        <v>116</v>
      </c>
      <c r="D225" t="s">
        <v>21</v>
      </c>
      <c r="E225">
        <v>21</v>
      </c>
      <c r="F225">
        <v>27</v>
      </c>
      <c r="G225">
        <v>14</v>
      </c>
      <c r="H225">
        <v>1340</v>
      </c>
      <c r="I225">
        <v>1</v>
      </c>
      <c r="J225">
        <v>2</v>
      </c>
      <c r="K225">
        <v>467</v>
      </c>
      <c r="L225">
        <v>72.2</v>
      </c>
      <c r="M225">
        <v>0</v>
      </c>
      <c r="N225">
        <v>0</v>
      </c>
      <c r="O225">
        <v>0.14000000000000001</v>
      </c>
      <c r="P225">
        <v>0.12</v>
      </c>
      <c r="Q225">
        <v>3</v>
      </c>
      <c r="R225">
        <v>0</v>
      </c>
    </row>
    <row r="226" spans="1:18" x14ac:dyDescent="0.2">
      <c r="A226" t="s">
        <v>310</v>
      </c>
      <c r="B226" t="s">
        <v>297</v>
      </c>
      <c r="C226" t="s">
        <v>32</v>
      </c>
      <c r="D226" t="s">
        <v>21</v>
      </c>
      <c r="E226">
        <v>29</v>
      </c>
      <c r="F226">
        <v>26</v>
      </c>
      <c r="G226">
        <v>14</v>
      </c>
      <c r="H226">
        <v>1288</v>
      </c>
      <c r="I226">
        <v>7</v>
      </c>
      <c r="J226">
        <v>2</v>
      </c>
      <c r="K226">
        <v>573</v>
      </c>
      <c r="L226">
        <v>75.400000000000006</v>
      </c>
      <c r="M226">
        <v>0</v>
      </c>
      <c r="N226">
        <v>0</v>
      </c>
      <c r="O226">
        <v>0.44</v>
      </c>
      <c r="P226">
        <v>0.17</v>
      </c>
      <c r="Q226">
        <v>3</v>
      </c>
      <c r="R226">
        <v>0</v>
      </c>
    </row>
    <row r="227" spans="1:18" x14ac:dyDescent="0.2">
      <c r="A227" t="s">
        <v>311</v>
      </c>
      <c r="B227" t="s">
        <v>297</v>
      </c>
      <c r="C227" t="s">
        <v>32</v>
      </c>
      <c r="D227" t="s">
        <v>29</v>
      </c>
      <c r="E227">
        <v>26</v>
      </c>
      <c r="F227">
        <v>15</v>
      </c>
      <c r="G227">
        <v>14</v>
      </c>
      <c r="H227">
        <v>1204</v>
      </c>
      <c r="I227">
        <v>1</v>
      </c>
      <c r="J227">
        <v>0</v>
      </c>
      <c r="K227">
        <v>665</v>
      </c>
      <c r="L227">
        <v>85.4</v>
      </c>
      <c r="M227">
        <v>0</v>
      </c>
      <c r="N227">
        <v>0</v>
      </c>
      <c r="O227">
        <v>0.06</v>
      </c>
      <c r="P227">
        <v>0.05</v>
      </c>
      <c r="Q227">
        <v>1</v>
      </c>
      <c r="R227">
        <v>0</v>
      </c>
    </row>
    <row r="228" spans="1:18" x14ac:dyDescent="0.2">
      <c r="A228" t="s">
        <v>312</v>
      </c>
      <c r="B228" t="s">
        <v>297</v>
      </c>
      <c r="C228" t="s">
        <v>69</v>
      </c>
      <c r="D228" t="s">
        <v>21</v>
      </c>
      <c r="E228">
        <v>26</v>
      </c>
      <c r="F228">
        <v>22</v>
      </c>
      <c r="G228">
        <v>13</v>
      </c>
      <c r="H228">
        <v>1156</v>
      </c>
      <c r="I228">
        <v>3</v>
      </c>
      <c r="J228">
        <v>3</v>
      </c>
      <c r="K228">
        <v>328</v>
      </c>
      <c r="L228">
        <v>73.8</v>
      </c>
      <c r="M228">
        <v>0</v>
      </c>
      <c r="N228">
        <v>0</v>
      </c>
      <c r="O228">
        <v>0.16</v>
      </c>
      <c r="P228">
        <v>7.0000000000000007E-2</v>
      </c>
      <c r="Q228">
        <v>0</v>
      </c>
      <c r="R228">
        <v>0</v>
      </c>
    </row>
    <row r="229" spans="1:18" x14ac:dyDescent="0.2">
      <c r="A229" t="s">
        <v>313</v>
      </c>
      <c r="B229" t="s">
        <v>297</v>
      </c>
      <c r="C229" t="s">
        <v>26</v>
      </c>
      <c r="D229" t="s">
        <v>142</v>
      </c>
      <c r="E229">
        <v>24</v>
      </c>
      <c r="F229">
        <v>17</v>
      </c>
      <c r="G229">
        <v>13</v>
      </c>
      <c r="H229">
        <v>1132</v>
      </c>
      <c r="I229">
        <v>0</v>
      </c>
      <c r="J229">
        <v>0</v>
      </c>
      <c r="K229">
        <v>757</v>
      </c>
      <c r="L229">
        <v>85.6</v>
      </c>
      <c r="M229">
        <v>0</v>
      </c>
      <c r="N229">
        <v>0</v>
      </c>
      <c r="O229">
        <v>0.06</v>
      </c>
      <c r="P229">
        <v>0.01</v>
      </c>
      <c r="Q229">
        <v>1</v>
      </c>
      <c r="R229">
        <v>0</v>
      </c>
    </row>
    <row r="230" spans="1:18" x14ac:dyDescent="0.2">
      <c r="A230" t="s">
        <v>314</v>
      </c>
      <c r="B230" t="s">
        <v>297</v>
      </c>
      <c r="C230" t="s">
        <v>20</v>
      </c>
      <c r="D230" t="s">
        <v>145</v>
      </c>
      <c r="E230">
        <v>20</v>
      </c>
      <c r="F230">
        <v>13</v>
      </c>
      <c r="G230">
        <v>3</v>
      </c>
      <c r="H230">
        <v>461</v>
      </c>
      <c r="I230">
        <v>0</v>
      </c>
      <c r="J230">
        <v>0</v>
      </c>
      <c r="K230">
        <v>206</v>
      </c>
      <c r="L230">
        <v>88.3</v>
      </c>
      <c r="M230">
        <v>0</v>
      </c>
      <c r="N230">
        <v>0</v>
      </c>
      <c r="O230">
        <v>0</v>
      </c>
      <c r="P230">
        <v>0.05</v>
      </c>
      <c r="Q230">
        <v>0</v>
      </c>
      <c r="R230">
        <v>0</v>
      </c>
    </row>
    <row r="231" spans="1:18" x14ac:dyDescent="0.2">
      <c r="A231" t="s">
        <v>315</v>
      </c>
      <c r="B231" t="s">
        <v>297</v>
      </c>
      <c r="C231" t="s">
        <v>32</v>
      </c>
      <c r="D231" t="s">
        <v>35</v>
      </c>
      <c r="E231">
        <v>35</v>
      </c>
      <c r="F231">
        <v>16</v>
      </c>
      <c r="G231">
        <v>3</v>
      </c>
      <c r="H231">
        <v>427</v>
      </c>
      <c r="I231">
        <v>0</v>
      </c>
      <c r="J231">
        <v>2</v>
      </c>
      <c r="K231">
        <v>391</v>
      </c>
      <c r="L231">
        <v>74.2</v>
      </c>
      <c r="M231">
        <v>0</v>
      </c>
      <c r="N231">
        <v>0</v>
      </c>
      <c r="O231">
        <v>0.25</v>
      </c>
      <c r="P231">
        <v>0.14000000000000001</v>
      </c>
      <c r="Q231">
        <v>1</v>
      </c>
      <c r="R231">
        <v>0</v>
      </c>
    </row>
    <row r="232" spans="1:18" x14ac:dyDescent="0.2">
      <c r="A232" t="s">
        <v>316</v>
      </c>
      <c r="B232" t="s">
        <v>297</v>
      </c>
      <c r="C232" t="s">
        <v>32</v>
      </c>
      <c r="D232" t="s">
        <v>24</v>
      </c>
      <c r="E232">
        <v>33</v>
      </c>
      <c r="F232">
        <v>3</v>
      </c>
      <c r="G232">
        <v>3</v>
      </c>
      <c r="H232">
        <v>270</v>
      </c>
      <c r="I232">
        <v>0</v>
      </c>
      <c r="J232">
        <v>0</v>
      </c>
      <c r="K232">
        <v>94</v>
      </c>
      <c r="L232">
        <v>87.2</v>
      </c>
      <c r="M232">
        <v>0</v>
      </c>
      <c r="N232">
        <v>0</v>
      </c>
      <c r="O232">
        <v>0</v>
      </c>
      <c r="P232">
        <v>0</v>
      </c>
      <c r="Q232">
        <v>0</v>
      </c>
      <c r="R232">
        <v>0</v>
      </c>
    </row>
    <row r="233" spans="1:18" x14ac:dyDescent="0.2">
      <c r="A233" t="s">
        <v>317</v>
      </c>
      <c r="B233" t="s">
        <v>297</v>
      </c>
      <c r="C233" t="s">
        <v>159</v>
      </c>
      <c r="D233" t="s">
        <v>29</v>
      </c>
      <c r="E233">
        <v>31</v>
      </c>
      <c r="F233">
        <v>2</v>
      </c>
      <c r="G233">
        <v>1</v>
      </c>
      <c r="H233">
        <v>113</v>
      </c>
      <c r="I233">
        <v>0</v>
      </c>
      <c r="J233">
        <v>0</v>
      </c>
      <c r="K233">
        <v>56</v>
      </c>
      <c r="L233">
        <v>82.1</v>
      </c>
      <c r="M233">
        <v>0</v>
      </c>
      <c r="N233">
        <v>0</v>
      </c>
      <c r="O233">
        <v>0.03</v>
      </c>
      <c r="P233">
        <v>0</v>
      </c>
      <c r="Q233">
        <v>0</v>
      </c>
      <c r="R233">
        <v>0</v>
      </c>
    </row>
    <row r="234" spans="1:18" x14ac:dyDescent="0.2">
      <c r="A234" t="s">
        <v>318</v>
      </c>
      <c r="B234" t="s">
        <v>297</v>
      </c>
      <c r="C234" t="s">
        <v>20</v>
      </c>
      <c r="D234" t="s">
        <v>145</v>
      </c>
      <c r="E234">
        <v>20</v>
      </c>
      <c r="F234">
        <v>14</v>
      </c>
      <c r="G234">
        <v>0</v>
      </c>
      <c r="H234">
        <v>355</v>
      </c>
      <c r="I234">
        <v>0</v>
      </c>
      <c r="J234">
        <v>0</v>
      </c>
      <c r="K234">
        <v>117</v>
      </c>
      <c r="L234">
        <v>73.5</v>
      </c>
      <c r="M234">
        <v>0</v>
      </c>
      <c r="N234">
        <v>0</v>
      </c>
      <c r="O234">
        <v>0.09</v>
      </c>
      <c r="P234">
        <v>0.21</v>
      </c>
      <c r="Q234">
        <v>0</v>
      </c>
      <c r="R234">
        <v>0</v>
      </c>
    </row>
    <row r="235" spans="1:18" x14ac:dyDescent="0.2">
      <c r="A235" t="s">
        <v>319</v>
      </c>
      <c r="B235" t="s">
        <v>297</v>
      </c>
      <c r="C235" t="s">
        <v>116</v>
      </c>
      <c r="D235" t="s">
        <v>29</v>
      </c>
      <c r="E235">
        <v>19</v>
      </c>
      <c r="F235">
        <v>1</v>
      </c>
      <c r="G235">
        <v>0</v>
      </c>
      <c r="H235">
        <v>38</v>
      </c>
      <c r="I235">
        <v>0</v>
      </c>
      <c r="J235">
        <v>0</v>
      </c>
      <c r="K235">
        <v>23</v>
      </c>
      <c r="L235">
        <v>73.900000000000006</v>
      </c>
      <c r="M235">
        <v>0</v>
      </c>
      <c r="N235">
        <v>0</v>
      </c>
      <c r="O235">
        <v>0</v>
      </c>
      <c r="P235">
        <v>0</v>
      </c>
      <c r="Q235">
        <v>0</v>
      </c>
      <c r="R235">
        <v>0</v>
      </c>
    </row>
    <row r="236" spans="1:18" x14ac:dyDescent="0.2">
      <c r="A236" t="s">
        <v>320</v>
      </c>
      <c r="B236" t="s">
        <v>297</v>
      </c>
      <c r="C236" t="s">
        <v>20</v>
      </c>
      <c r="D236" t="s">
        <v>29</v>
      </c>
      <c r="E236">
        <v>20</v>
      </c>
      <c r="F236">
        <v>2</v>
      </c>
      <c r="G236">
        <v>0</v>
      </c>
      <c r="H236">
        <v>33</v>
      </c>
      <c r="I236">
        <v>0</v>
      </c>
      <c r="J236">
        <v>0</v>
      </c>
      <c r="K236">
        <v>19</v>
      </c>
      <c r="L236">
        <v>84.2</v>
      </c>
      <c r="M236">
        <v>0</v>
      </c>
      <c r="N236">
        <v>0</v>
      </c>
      <c r="O236">
        <v>0</v>
      </c>
      <c r="P236">
        <v>0</v>
      </c>
      <c r="Q236">
        <v>0</v>
      </c>
      <c r="R236">
        <v>0</v>
      </c>
    </row>
    <row r="237" spans="1:18" x14ac:dyDescent="0.2">
      <c r="A237" t="s">
        <v>321</v>
      </c>
      <c r="B237" t="s">
        <v>322</v>
      </c>
      <c r="C237" t="s">
        <v>20</v>
      </c>
      <c r="D237" t="s">
        <v>29</v>
      </c>
      <c r="E237">
        <v>27</v>
      </c>
      <c r="F237">
        <v>35</v>
      </c>
      <c r="G237">
        <v>33</v>
      </c>
      <c r="H237">
        <v>2991</v>
      </c>
      <c r="I237">
        <v>3</v>
      </c>
      <c r="J237">
        <v>1</v>
      </c>
      <c r="K237">
        <v>1835</v>
      </c>
      <c r="L237">
        <v>88.9</v>
      </c>
      <c r="M237">
        <v>0</v>
      </c>
      <c r="N237">
        <v>0</v>
      </c>
      <c r="O237">
        <v>0.04</v>
      </c>
      <c r="P237">
        <v>0.03</v>
      </c>
      <c r="Q237">
        <v>4</v>
      </c>
      <c r="R237">
        <v>0</v>
      </c>
    </row>
    <row r="238" spans="1:18" x14ac:dyDescent="0.2">
      <c r="A238" t="s">
        <v>323</v>
      </c>
      <c r="B238" t="s">
        <v>322</v>
      </c>
      <c r="C238" t="s">
        <v>39</v>
      </c>
      <c r="D238" t="s">
        <v>27</v>
      </c>
      <c r="E238">
        <v>23</v>
      </c>
      <c r="F238">
        <v>34</v>
      </c>
      <c r="G238">
        <v>33</v>
      </c>
      <c r="H238">
        <v>2861</v>
      </c>
      <c r="I238">
        <v>7</v>
      </c>
      <c r="J238">
        <v>3</v>
      </c>
      <c r="K238">
        <v>772</v>
      </c>
      <c r="L238">
        <v>69.2</v>
      </c>
      <c r="M238">
        <v>1</v>
      </c>
      <c r="N238">
        <v>1</v>
      </c>
      <c r="O238">
        <v>0.36</v>
      </c>
      <c r="P238">
        <v>0.1</v>
      </c>
      <c r="Q238">
        <v>4</v>
      </c>
      <c r="R238">
        <v>1</v>
      </c>
    </row>
    <row r="239" spans="1:18" x14ac:dyDescent="0.2">
      <c r="A239" t="s">
        <v>324</v>
      </c>
      <c r="B239" t="s">
        <v>322</v>
      </c>
      <c r="C239" t="s">
        <v>20</v>
      </c>
      <c r="D239" t="s">
        <v>27</v>
      </c>
      <c r="E239">
        <v>23</v>
      </c>
      <c r="F239">
        <v>33</v>
      </c>
      <c r="G239">
        <v>32</v>
      </c>
      <c r="H239">
        <v>2871</v>
      </c>
      <c r="I239">
        <v>16</v>
      </c>
      <c r="J239">
        <v>0</v>
      </c>
      <c r="K239">
        <v>669</v>
      </c>
      <c r="L239">
        <v>71.599999999999994</v>
      </c>
      <c r="M239">
        <v>0</v>
      </c>
      <c r="N239">
        <v>0</v>
      </c>
      <c r="O239">
        <v>0.48</v>
      </c>
      <c r="P239">
        <v>0.06</v>
      </c>
      <c r="Q239">
        <v>3</v>
      </c>
      <c r="R239">
        <v>0</v>
      </c>
    </row>
    <row r="240" spans="1:18" x14ac:dyDescent="0.2">
      <c r="A240" t="s">
        <v>325</v>
      </c>
      <c r="B240" t="s">
        <v>322</v>
      </c>
      <c r="C240" t="s">
        <v>20</v>
      </c>
      <c r="D240" t="s">
        <v>24</v>
      </c>
      <c r="E240">
        <v>26</v>
      </c>
      <c r="F240">
        <v>31</v>
      </c>
      <c r="G240">
        <v>31</v>
      </c>
      <c r="H240">
        <v>2742</v>
      </c>
      <c r="I240">
        <v>0</v>
      </c>
      <c r="J240">
        <v>0</v>
      </c>
      <c r="K240">
        <v>1152</v>
      </c>
      <c r="L240">
        <v>66.099999999999994</v>
      </c>
      <c r="M240">
        <v>0</v>
      </c>
      <c r="N240">
        <v>0</v>
      </c>
      <c r="O240">
        <v>0</v>
      </c>
      <c r="P240">
        <v>0</v>
      </c>
      <c r="Q240">
        <v>1</v>
      </c>
      <c r="R240">
        <v>0</v>
      </c>
    </row>
    <row r="241" spans="1:18" x14ac:dyDescent="0.2">
      <c r="A241" t="s">
        <v>326</v>
      </c>
      <c r="B241" t="s">
        <v>322</v>
      </c>
      <c r="C241" t="s">
        <v>34</v>
      </c>
      <c r="D241" t="s">
        <v>29</v>
      </c>
      <c r="E241">
        <v>27</v>
      </c>
      <c r="F241">
        <v>30</v>
      </c>
      <c r="G241">
        <v>30</v>
      </c>
      <c r="H241">
        <v>2681</v>
      </c>
      <c r="I241">
        <v>0</v>
      </c>
      <c r="J241">
        <v>7</v>
      </c>
      <c r="K241">
        <v>1690</v>
      </c>
      <c r="L241">
        <v>72.5</v>
      </c>
      <c r="M241">
        <v>0</v>
      </c>
      <c r="N241">
        <v>0</v>
      </c>
      <c r="O241">
        <v>0.02</v>
      </c>
      <c r="P241">
        <v>0.18</v>
      </c>
      <c r="Q241">
        <v>2</v>
      </c>
      <c r="R241">
        <v>1</v>
      </c>
    </row>
    <row r="242" spans="1:18" x14ac:dyDescent="0.2">
      <c r="A242" t="s">
        <v>327</v>
      </c>
      <c r="B242" t="s">
        <v>322</v>
      </c>
      <c r="C242" t="s">
        <v>20</v>
      </c>
      <c r="D242" t="s">
        <v>29</v>
      </c>
      <c r="E242">
        <v>22</v>
      </c>
      <c r="F242">
        <v>31</v>
      </c>
      <c r="G242">
        <v>29</v>
      </c>
      <c r="H242">
        <v>2685</v>
      </c>
      <c r="I242">
        <v>0</v>
      </c>
      <c r="J242">
        <v>2</v>
      </c>
      <c r="K242">
        <v>1302</v>
      </c>
      <c r="L242">
        <v>84.6</v>
      </c>
      <c r="M242">
        <v>0</v>
      </c>
      <c r="N242">
        <v>0</v>
      </c>
      <c r="O242">
        <v>0.03</v>
      </c>
      <c r="P242">
        <v>0.02</v>
      </c>
      <c r="Q242">
        <v>4</v>
      </c>
      <c r="R242">
        <v>0</v>
      </c>
    </row>
    <row r="243" spans="1:18" x14ac:dyDescent="0.2">
      <c r="A243" t="s">
        <v>328</v>
      </c>
      <c r="B243" t="s">
        <v>322</v>
      </c>
      <c r="C243" t="s">
        <v>34</v>
      </c>
      <c r="D243" t="s">
        <v>35</v>
      </c>
      <c r="E243">
        <v>27</v>
      </c>
      <c r="F243">
        <v>29</v>
      </c>
      <c r="G243">
        <v>29</v>
      </c>
      <c r="H243">
        <v>2443</v>
      </c>
      <c r="I243">
        <v>2</v>
      </c>
      <c r="J243">
        <v>3</v>
      </c>
      <c r="K243">
        <v>1332</v>
      </c>
      <c r="L243">
        <v>86</v>
      </c>
      <c r="M243">
        <v>0</v>
      </c>
      <c r="N243">
        <v>0</v>
      </c>
      <c r="O243">
        <v>0.08</v>
      </c>
      <c r="P243">
        <v>0.08</v>
      </c>
      <c r="Q243">
        <v>6</v>
      </c>
      <c r="R243">
        <v>0</v>
      </c>
    </row>
    <row r="244" spans="1:18" x14ac:dyDescent="0.2">
      <c r="A244" t="s">
        <v>329</v>
      </c>
      <c r="B244" t="s">
        <v>322</v>
      </c>
      <c r="C244" t="s">
        <v>20</v>
      </c>
      <c r="D244" t="s">
        <v>29</v>
      </c>
      <c r="E244">
        <v>23</v>
      </c>
      <c r="F244">
        <v>28</v>
      </c>
      <c r="G244">
        <v>26</v>
      </c>
      <c r="H244">
        <v>2287</v>
      </c>
      <c r="I244">
        <v>1</v>
      </c>
      <c r="J244">
        <v>0</v>
      </c>
      <c r="K244">
        <v>1200</v>
      </c>
      <c r="L244">
        <v>78.8</v>
      </c>
      <c r="M244">
        <v>0</v>
      </c>
      <c r="N244">
        <v>0</v>
      </c>
      <c r="O244">
        <v>0.03</v>
      </c>
      <c r="P244">
        <v>0.03</v>
      </c>
      <c r="Q244">
        <v>9</v>
      </c>
      <c r="R244">
        <v>0</v>
      </c>
    </row>
    <row r="245" spans="1:18" x14ac:dyDescent="0.2">
      <c r="A245" t="s">
        <v>330</v>
      </c>
      <c r="B245" t="s">
        <v>322</v>
      </c>
      <c r="C245" t="s">
        <v>295</v>
      </c>
      <c r="D245" t="s">
        <v>35</v>
      </c>
      <c r="E245">
        <v>30</v>
      </c>
      <c r="F245">
        <v>36</v>
      </c>
      <c r="G245">
        <v>24</v>
      </c>
      <c r="H245">
        <v>2253</v>
      </c>
      <c r="I245">
        <v>6</v>
      </c>
      <c r="J245">
        <v>5</v>
      </c>
      <c r="K245">
        <v>947</v>
      </c>
      <c r="L245">
        <v>79.099999999999994</v>
      </c>
      <c r="M245">
        <v>3</v>
      </c>
      <c r="N245">
        <v>4</v>
      </c>
      <c r="O245">
        <v>0.27</v>
      </c>
      <c r="P245">
        <v>0.19</v>
      </c>
      <c r="Q245">
        <v>2</v>
      </c>
      <c r="R245">
        <v>0</v>
      </c>
    </row>
    <row r="246" spans="1:18" x14ac:dyDescent="0.2">
      <c r="A246" t="s">
        <v>331</v>
      </c>
      <c r="B246" t="s">
        <v>322</v>
      </c>
      <c r="C246" t="s">
        <v>39</v>
      </c>
      <c r="D246" t="s">
        <v>35</v>
      </c>
      <c r="E246">
        <v>29</v>
      </c>
      <c r="F246">
        <v>24</v>
      </c>
      <c r="G246">
        <v>23</v>
      </c>
      <c r="H246">
        <v>2051</v>
      </c>
      <c r="I246">
        <v>0</v>
      </c>
      <c r="J246">
        <v>0</v>
      </c>
      <c r="K246">
        <v>1048</v>
      </c>
      <c r="L246">
        <v>85.8</v>
      </c>
      <c r="M246">
        <v>0</v>
      </c>
      <c r="N246">
        <v>0</v>
      </c>
      <c r="O246">
        <v>0.01</v>
      </c>
      <c r="P246">
        <v>0.04</v>
      </c>
      <c r="Q246">
        <v>6</v>
      </c>
      <c r="R246">
        <v>0</v>
      </c>
    </row>
    <row r="247" spans="1:18" x14ac:dyDescent="0.2">
      <c r="A247" t="s">
        <v>332</v>
      </c>
      <c r="B247" t="s">
        <v>322</v>
      </c>
      <c r="C247" t="s">
        <v>246</v>
      </c>
      <c r="D247" t="s">
        <v>29</v>
      </c>
      <c r="E247">
        <v>25</v>
      </c>
      <c r="F247">
        <v>24</v>
      </c>
      <c r="G247">
        <v>23</v>
      </c>
      <c r="H247">
        <v>1937</v>
      </c>
      <c r="I247">
        <v>2</v>
      </c>
      <c r="J247">
        <v>0</v>
      </c>
      <c r="K247">
        <v>1227</v>
      </c>
      <c r="L247">
        <v>90.9</v>
      </c>
      <c r="M247">
        <v>0</v>
      </c>
      <c r="N247">
        <v>0</v>
      </c>
      <c r="O247">
        <v>0.06</v>
      </c>
      <c r="P247">
        <v>0</v>
      </c>
      <c r="Q247">
        <v>2</v>
      </c>
      <c r="R247">
        <v>0</v>
      </c>
    </row>
    <row r="248" spans="1:18" x14ac:dyDescent="0.2">
      <c r="A248" t="s">
        <v>333</v>
      </c>
      <c r="B248" t="s">
        <v>322</v>
      </c>
      <c r="C248" t="s">
        <v>246</v>
      </c>
      <c r="D248" t="s">
        <v>46</v>
      </c>
      <c r="E248">
        <v>29</v>
      </c>
      <c r="F248">
        <v>23</v>
      </c>
      <c r="G248">
        <v>21</v>
      </c>
      <c r="H248">
        <v>1764</v>
      </c>
      <c r="I248">
        <v>6</v>
      </c>
      <c r="J248">
        <v>4</v>
      </c>
      <c r="K248">
        <v>1111</v>
      </c>
      <c r="L248">
        <v>79.099999999999994</v>
      </c>
      <c r="M248">
        <v>0</v>
      </c>
      <c r="N248">
        <v>0</v>
      </c>
      <c r="O248">
        <v>0.17</v>
      </c>
      <c r="P248">
        <v>0.28000000000000003</v>
      </c>
      <c r="Q248">
        <v>4</v>
      </c>
      <c r="R248">
        <v>0</v>
      </c>
    </row>
    <row r="249" spans="1:18" x14ac:dyDescent="0.2">
      <c r="A249" t="s">
        <v>334</v>
      </c>
      <c r="B249" t="s">
        <v>322</v>
      </c>
      <c r="C249" t="s">
        <v>168</v>
      </c>
      <c r="D249" t="s">
        <v>142</v>
      </c>
      <c r="E249">
        <v>31</v>
      </c>
      <c r="F249">
        <v>25</v>
      </c>
      <c r="G249">
        <v>18</v>
      </c>
      <c r="H249">
        <v>1613</v>
      </c>
      <c r="I249">
        <v>0</v>
      </c>
      <c r="J249">
        <v>3</v>
      </c>
      <c r="K249">
        <v>766</v>
      </c>
      <c r="L249">
        <v>81.5</v>
      </c>
      <c r="M249">
        <v>0</v>
      </c>
      <c r="N249">
        <v>0</v>
      </c>
      <c r="O249">
        <v>0.06</v>
      </c>
      <c r="P249">
        <v>0.11</v>
      </c>
      <c r="Q249">
        <v>0</v>
      </c>
      <c r="R249">
        <v>0</v>
      </c>
    </row>
    <row r="250" spans="1:18" x14ac:dyDescent="0.2">
      <c r="A250" t="s">
        <v>335</v>
      </c>
      <c r="B250" t="s">
        <v>322</v>
      </c>
      <c r="C250" t="s">
        <v>69</v>
      </c>
      <c r="D250" t="s">
        <v>35</v>
      </c>
      <c r="E250">
        <v>27</v>
      </c>
      <c r="F250">
        <v>28</v>
      </c>
      <c r="G250">
        <v>17</v>
      </c>
      <c r="H250">
        <v>1570</v>
      </c>
      <c r="I250">
        <v>0</v>
      </c>
      <c r="J250">
        <v>1</v>
      </c>
      <c r="K250">
        <v>901</v>
      </c>
      <c r="L250">
        <v>83.2</v>
      </c>
      <c r="M250">
        <v>0</v>
      </c>
      <c r="N250">
        <v>0</v>
      </c>
      <c r="O250">
        <v>0.03</v>
      </c>
      <c r="P250">
        <v>0.05</v>
      </c>
      <c r="Q250">
        <v>3</v>
      </c>
      <c r="R250">
        <v>0</v>
      </c>
    </row>
    <row r="251" spans="1:18" x14ac:dyDescent="0.2">
      <c r="A251" t="s">
        <v>336</v>
      </c>
      <c r="B251" t="s">
        <v>322</v>
      </c>
      <c r="C251" t="s">
        <v>129</v>
      </c>
      <c r="D251" t="s">
        <v>55</v>
      </c>
      <c r="E251">
        <v>24</v>
      </c>
      <c r="F251">
        <v>30</v>
      </c>
      <c r="G251">
        <v>17</v>
      </c>
      <c r="H251">
        <v>1542</v>
      </c>
      <c r="I251">
        <v>1</v>
      </c>
      <c r="J251">
        <v>2</v>
      </c>
      <c r="K251">
        <v>688</v>
      </c>
      <c r="L251">
        <v>77</v>
      </c>
      <c r="M251">
        <v>0</v>
      </c>
      <c r="N251">
        <v>0</v>
      </c>
      <c r="O251">
        <v>0.06</v>
      </c>
      <c r="P251">
        <v>0.11</v>
      </c>
      <c r="Q251">
        <v>0</v>
      </c>
      <c r="R251">
        <v>0</v>
      </c>
    </row>
    <row r="252" spans="1:18" x14ac:dyDescent="0.2">
      <c r="A252" t="s">
        <v>337</v>
      </c>
      <c r="B252" t="s">
        <v>322</v>
      </c>
      <c r="C252" t="s">
        <v>20</v>
      </c>
      <c r="D252" t="s">
        <v>35</v>
      </c>
      <c r="E252">
        <v>22</v>
      </c>
      <c r="F252">
        <v>25</v>
      </c>
      <c r="G252">
        <v>17</v>
      </c>
      <c r="H252">
        <v>1423</v>
      </c>
      <c r="I252">
        <v>0</v>
      </c>
      <c r="J252">
        <v>1</v>
      </c>
      <c r="K252">
        <v>684</v>
      </c>
      <c r="L252">
        <v>83.8</v>
      </c>
      <c r="M252">
        <v>0</v>
      </c>
      <c r="N252">
        <v>0</v>
      </c>
      <c r="O252">
        <v>0.01</v>
      </c>
      <c r="P252">
        <v>0.06</v>
      </c>
      <c r="Q252">
        <v>3</v>
      </c>
      <c r="R252">
        <v>0</v>
      </c>
    </row>
    <row r="253" spans="1:18" x14ac:dyDescent="0.2">
      <c r="A253" t="s">
        <v>338</v>
      </c>
      <c r="B253" t="s">
        <v>322</v>
      </c>
      <c r="C253" t="s">
        <v>103</v>
      </c>
      <c r="D253" t="s">
        <v>24</v>
      </c>
      <c r="E253">
        <v>30</v>
      </c>
      <c r="F253">
        <v>7</v>
      </c>
      <c r="G253">
        <v>7</v>
      </c>
      <c r="H253">
        <v>630</v>
      </c>
      <c r="I253">
        <v>0</v>
      </c>
      <c r="J253">
        <v>0</v>
      </c>
      <c r="K253">
        <v>199</v>
      </c>
      <c r="L253">
        <v>71.400000000000006</v>
      </c>
      <c r="M253">
        <v>0</v>
      </c>
      <c r="N253">
        <v>0</v>
      </c>
      <c r="O253">
        <v>0</v>
      </c>
      <c r="P253">
        <v>0</v>
      </c>
      <c r="Q253">
        <v>1</v>
      </c>
      <c r="R253">
        <v>0</v>
      </c>
    </row>
    <row r="254" spans="1:18" x14ac:dyDescent="0.2">
      <c r="A254" t="s">
        <v>339</v>
      </c>
      <c r="B254" t="s">
        <v>322</v>
      </c>
      <c r="C254" t="s">
        <v>39</v>
      </c>
      <c r="D254" t="s">
        <v>21</v>
      </c>
      <c r="E254">
        <v>27</v>
      </c>
      <c r="F254">
        <v>12</v>
      </c>
      <c r="G254">
        <v>3</v>
      </c>
      <c r="H254">
        <v>455</v>
      </c>
      <c r="I254">
        <v>1</v>
      </c>
      <c r="J254">
        <v>0</v>
      </c>
      <c r="K254">
        <v>272</v>
      </c>
      <c r="L254">
        <v>79.400000000000006</v>
      </c>
      <c r="M254">
        <v>0</v>
      </c>
      <c r="N254">
        <v>0</v>
      </c>
      <c r="O254">
        <v>0.04</v>
      </c>
      <c r="P254">
        <v>0.13</v>
      </c>
      <c r="Q254">
        <v>2</v>
      </c>
      <c r="R254">
        <v>0</v>
      </c>
    </row>
    <row r="255" spans="1:18" x14ac:dyDescent="0.2">
      <c r="A255" t="s">
        <v>340</v>
      </c>
      <c r="B255" t="s">
        <v>322</v>
      </c>
      <c r="C255" t="s">
        <v>20</v>
      </c>
      <c r="D255" t="s">
        <v>145</v>
      </c>
      <c r="E255">
        <v>30</v>
      </c>
      <c r="F255">
        <v>8</v>
      </c>
      <c r="G255">
        <v>2</v>
      </c>
      <c r="H255">
        <v>266</v>
      </c>
      <c r="I255">
        <v>0</v>
      </c>
      <c r="J255">
        <v>0</v>
      </c>
      <c r="K255">
        <v>234</v>
      </c>
      <c r="L255">
        <v>88</v>
      </c>
      <c r="M255">
        <v>0</v>
      </c>
      <c r="N255">
        <v>0</v>
      </c>
      <c r="O255">
        <v>0.01</v>
      </c>
      <c r="P255">
        <v>0.03</v>
      </c>
      <c r="Q255">
        <v>1</v>
      </c>
      <c r="R255">
        <v>0</v>
      </c>
    </row>
    <row r="256" spans="1:18" x14ac:dyDescent="0.2">
      <c r="A256" t="s">
        <v>341</v>
      </c>
      <c r="B256" t="s">
        <v>322</v>
      </c>
      <c r="C256" t="s">
        <v>20</v>
      </c>
      <c r="D256" t="s">
        <v>46</v>
      </c>
      <c r="E256">
        <v>19</v>
      </c>
      <c r="F256">
        <v>3</v>
      </c>
      <c r="G256">
        <v>1</v>
      </c>
      <c r="H256">
        <v>88</v>
      </c>
      <c r="I256">
        <v>0</v>
      </c>
      <c r="J256">
        <v>0</v>
      </c>
      <c r="K256">
        <v>26</v>
      </c>
      <c r="L256">
        <v>84.6</v>
      </c>
      <c r="M256">
        <v>0</v>
      </c>
      <c r="N256">
        <v>0</v>
      </c>
      <c r="O256">
        <v>0</v>
      </c>
      <c r="P256">
        <v>0.03</v>
      </c>
      <c r="Q256">
        <v>0</v>
      </c>
      <c r="R256">
        <v>0</v>
      </c>
    </row>
    <row r="257" spans="1:18" x14ac:dyDescent="0.2">
      <c r="A257" t="s">
        <v>342</v>
      </c>
      <c r="B257" t="s">
        <v>322</v>
      </c>
      <c r="C257" t="s">
        <v>34</v>
      </c>
      <c r="D257" t="s">
        <v>185</v>
      </c>
      <c r="E257">
        <v>19</v>
      </c>
      <c r="F257">
        <v>2</v>
      </c>
      <c r="G257">
        <v>1</v>
      </c>
      <c r="H257">
        <v>81</v>
      </c>
      <c r="I257">
        <v>0</v>
      </c>
      <c r="J257">
        <v>0</v>
      </c>
      <c r="K257">
        <v>34</v>
      </c>
      <c r="L257">
        <v>79.400000000000006</v>
      </c>
      <c r="M257">
        <v>0</v>
      </c>
      <c r="N257">
        <v>0</v>
      </c>
      <c r="O257">
        <v>0.02</v>
      </c>
      <c r="P257">
        <v>0</v>
      </c>
      <c r="Q257">
        <v>1</v>
      </c>
      <c r="R257">
        <v>0</v>
      </c>
    </row>
    <row r="258" spans="1:18" x14ac:dyDescent="0.2">
      <c r="A258" t="s">
        <v>343</v>
      </c>
      <c r="B258" t="s">
        <v>322</v>
      </c>
      <c r="C258" t="s">
        <v>20</v>
      </c>
      <c r="D258" t="s">
        <v>29</v>
      </c>
      <c r="E258">
        <v>23</v>
      </c>
      <c r="F258">
        <v>4</v>
      </c>
      <c r="G258">
        <v>1</v>
      </c>
      <c r="H258">
        <v>79</v>
      </c>
      <c r="I258">
        <v>0</v>
      </c>
      <c r="J258">
        <v>0</v>
      </c>
      <c r="K258">
        <v>61</v>
      </c>
      <c r="L258">
        <v>77</v>
      </c>
      <c r="M258">
        <v>0</v>
      </c>
      <c r="N258">
        <v>0</v>
      </c>
      <c r="O258">
        <v>0</v>
      </c>
      <c r="P258">
        <v>0</v>
      </c>
      <c r="Q258">
        <v>0</v>
      </c>
      <c r="R258">
        <v>0</v>
      </c>
    </row>
    <row r="259" spans="1:18" x14ac:dyDescent="0.2">
      <c r="A259" t="s">
        <v>344</v>
      </c>
      <c r="B259" t="s">
        <v>322</v>
      </c>
      <c r="C259" t="s">
        <v>281</v>
      </c>
      <c r="D259" t="s">
        <v>21</v>
      </c>
      <c r="E259">
        <v>28</v>
      </c>
      <c r="F259">
        <v>11</v>
      </c>
      <c r="G259">
        <v>0</v>
      </c>
      <c r="H259">
        <v>148</v>
      </c>
      <c r="I259">
        <v>0</v>
      </c>
      <c r="J259">
        <v>0</v>
      </c>
      <c r="K259">
        <v>48</v>
      </c>
      <c r="L259">
        <v>70.8</v>
      </c>
      <c r="M259">
        <v>0</v>
      </c>
      <c r="N259">
        <v>0</v>
      </c>
      <c r="O259">
        <v>0.48</v>
      </c>
      <c r="P259">
        <v>0</v>
      </c>
      <c r="Q259">
        <v>0</v>
      </c>
      <c r="R259">
        <v>0</v>
      </c>
    </row>
    <row r="260" spans="1:18" x14ac:dyDescent="0.2">
      <c r="A260" t="s">
        <v>345</v>
      </c>
      <c r="B260" t="s">
        <v>322</v>
      </c>
      <c r="C260" t="s">
        <v>151</v>
      </c>
      <c r="D260" t="s">
        <v>27</v>
      </c>
      <c r="E260">
        <v>29</v>
      </c>
      <c r="F260">
        <v>5</v>
      </c>
      <c r="G260">
        <v>0</v>
      </c>
      <c r="H260">
        <v>48</v>
      </c>
      <c r="I260">
        <v>0</v>
      </c>
      <c r="J260">
        <v>0</v>
      </c>
      <c r="K260">
        <v>10</v>
      </c>
      <c r="L260">
        <v>80</v>
      </c>
      <c r="M260">
        <v>0</v>
      </c>
      <c r="N260">
        <v>0</v>
      </c>
      <c r="O260">
        <v>0</v>
      </c>
      <c r="P260">
        <v>0.25</v>
      </c>
      <c r="Q260">
        <v>1</v>
      </c>
      <c r="R260">
        <v>0</v>
      </c>
    </row>
    <row r="261" spans="1:18" x14ac:dyDescent="0.2">
      <c r="A261" t="s">
        <v>346</v>
      </c>
      <c r="B261" t="s">
        <v>322</v>
      </c>
      <c r="C261" t="s">
        <v>69</v>
      </c>
      <c r="D261" t="s">
        <v>24</v>
      </c>
      <c r="E261">
        <v>20</v>
      </c>
      <c r="F261">
        <v>1</v>
      </c>
      <c r="G261">
        <v>0</v>
      </c>
      <c r="H261">
        <v>48</v>
      </c>
      <c r="I261">
        <v>0</v>
      </c>
      <c r="J261">
        <v>0</v>
      </c>
      <c r="K261">
        <v>17</v>
      </c>
      <c r="L261">
        <v>52.9</v>
      </c>
      <c r="M261">
        <v>0</v>
      </c>
      <c r="N261">
        <v>0</v>
      </c>
      <c r="O261">
        <v>0</v>
      </c>
      <c r="P261">
        <v>0</v>
      </c>
      <c r="Q261">
        <v>0</v>
      </c>
      <c r="R261">
        <v>0</v>
      </c>
    </row>
    <row r="262" spans="1:18" x14ac:dyDescent="0.2">
      <c r="A262" t="s">
        <v>347</v>
      </c>
      <c r="B262" t="s">
        <v>322</v>
      </c>
      <c r="C262" t="s">
        <v>37</v>
      </c>
      <c r="D262" t="s">
        <v>27</v>
      </c>
      <c r="E262">
        <v>20</v>
      </c>
      <c r="F262">
        <v>2</v>
      </c>
      <c r="G262">
        <v>0</v>
      </c>
      <c r="H262">
        <v>15</v>
      </c>
      <c r="I262">
        <v>0</v>
      </c>
      <c r="J262">
        <v>0</v>
      </c>
      <c r="K262">
        <v>9</v>
      </c>
      <c r="L262">
        <v>77.8</v>
      </c>
      <c r="M262">
        <v>0</v>
      </c>
      <c r="N262">
        <v>0</v>
      </c>
      <c r="O262">
        <v>0.21</v>
      </c>
      <c r="P262">
        <v>0</v>
      </c>
      <c r="Q262">
        <v>0</v>
      </c>
      <c r="R262">
        <v>0</v>
      </c>
    </row>
    <row r="263" spans="1:18" x14ac:dyDescent="0.2">
      <c r="A263" t="s">
        <v>348</v>
      </c>
      <c r="B263" t="s">
        <v>322</v>
      </c>
      <c r="C263" t="s">
        <v>20</v>
      </c>
      <c r="D263" t="s">
        <v>27</v>
      </c>
      <c r="E263">
        <v>31</v>
      </c>
      <c r="F263">
        <v>1</v>
      </c>
      <c r="G263">
        <v>0</v>
      </c>
      <c r="H263">
        <v>13</v>
      </c>
      <c r="I263">
        <v>0</v>
      </c>
      <c r="J263">
        <v>0</v>
      </c>
      <c r="K263">
        <v>1</v>
      </c>
      <c r="L263">
        <v>100</v>
      </c>
      <c r="M263">
        <v>0</v>
      </c>
      <c r="N263">
        <v>0</v>
      </c>
      <c r="O263">
        <v>0</v>
      </c>
      <c r="P263">
        <v>0</v>
      </c>
      <c r="Q263">
        <v>0</v>
      </c>
      <c r="R263">
        <v>0</v>
      </c>
    </row>
    <row r="264" spans="1:18" x14ac:dyDescent="0.2">
      <c r="A264" t="s">
        <v>349</v>
      </c>
      <c r="B264" t="s">
        <v>322</v>
      </c>
      <c r="C264" t="s">
        <v>118</v>
      </c>
      <c r="D264" t="s">
        <v>35</v>
      </c>
      <c r="E264">
        <v>24</v>
      </c>
      <c r="F264">
        <v>1</v>
      </c>
      <c r="G264">
        <v>0</v>
      </c>
      <c r="H264">
        <v>12</v>
      </c>
      <c r="I264">
        <v>0</v>
      </c>
      <c r="J264">
        <v>0</v>
      </c>
      <c r="K264">
        <v>9</v>
      </c>
      <c r="L264">
        <v>66.7</v>
      </c>
      <c r="M264">
        <v>0</v>
      </c>
      <c r="N264">
        <v>0</v>
      </c>
      <c r="O264">
        <v>0</v>
      </c>
      <c r="P264">
        <v>0</v>
      </c>
      <c r="Q264">
        <v>0</v>
      </c>
      <c r="R264">
        <v>0</v>
      </c>
    </row>
    <row r="265" spans="1:18" x14ac:dyDescent="0.2">
      <c r="A265" t="s">
        <v>350</v>
      </c>
      <c r="B265" t="s">
        <v>322</v>
      </c>
      <c r="C265" t="s">
        <v>116</v>
      </c>
      <c r="D265" t="s">
        <v>35</v>
      </c>
      <c r="E265">
        <v>22</v>
      </c>
      <c r="F265">
        <v>1</v>
      </c>
      <c r="G265">
        <v>0</v>
      </c>
      <c r="H265">
        <v>3</v>
      </c>
      <c r="I265">
        <v>0</v>
      </c>
      <c r="J265">
        <v>0</v>
      </c>
      <c r="K265">
        <v>2</v>
      </c>
      <c r="L265">
        <v>100</v>
      </c>
      <c r="M265">
        <v>0</v>
      </c>
      <c r="N265">
        <v>0</v>
      </c>
      <c r="O265">
        <v>0</v>
      </c>
      <c r="P265">
        <v>0</v>
      </c>
      <c r="Q265">
        <v>0</v>
      </c>
      <c r="R265">
        <v>0</v>
      </c>
    </row>
    <row r="266" spans="1:18" x14ac:dyDescent="0.2">
      <c r="A266" t="s">
        <v>351</v>
      </c>
      <c r="B266" t="s">
        <v>352</v>
      </c>
      <c r="C266" t="s">
        <v>61</v>
      </c>
      <c r="D266" t="s">
        <v>24</v>
      </c>
      <c r="E266">
        <v>27</v>
      </c>
      <c r="F266">
        <v>38</v>
      </c>
      <c r="G266">
        <v>38</v>
      </c>
      <c r="H266">
        <v>3420</v>
      </c>
      <c r="I266">
        <v>0</v>
      </c>
      <c r="J266">
        <v>0</v>
      </c>
      <c r="K266">
        <v>1295</v>
      </c>
      <c r="L266">
        <v>65.599999999999994</v>
      </c>
      <c r="M266">
        <v>0</v>
      </c>
      <c r="N266">
        <v>0</v>
      </c>
      <c r="O266">
        <v>0</v>
      </c>
      <c r="P266">
        <v>0.01</v>
      </c>
      <c r="Q266">
        <v>1</v>
      </c>
      <c r="R266">
        <v>0</v>
      </c>
    </row>
    <row r="267" spans="1:18" x14ac:dyDescent="0.2">
      <c r="A267" t="s">
        <v>353</v>
      </c>
      <c r="B267" t="s">
        <v>352</v>
      </c>
      <c r="C267" t="s">
        <v>20</v>
      </c>
      <c r="D267" t="s">
        <v>29</v>
      </c>
      <c r="E267">
        <v>24</v>
      </c>
      <c r="F267">
        <v>38</v>
      </c>
      <c r="G267">
        <v>38</v>
      </c>
      <c r="H267">
        <v>3404</v>
      </c>
      <c r="I267">
        <v>0</v>
      </c>
      <c r="J267">
        <v>2</v>
      </c>
      <c r="K267">
        <v>2147</v>
      </c>
      <c r="L267">
        <v>77</v>
      </c>
      <c r="M267">
        <v>0</v>
      </c>
      <c r="N267">
        <v>0</v>
      </c>
      <c r="O267">
        <v>0.01</v>
      </c>
      <c r="P267">
        <v>0.08</v>
      </c>
      <c r="Q267">
        <v>7</v>
      </c>
      <c r="R267">
        <v>0</v>
      </c>
    </row>
    <row r="268" spans="1:18" x14ac:dyDescent="0.2">
      <c r="A268" t="s">
        <v>354</v>
      </c>
      <c r="B268" t="s">
        <v>352</v>
      </c>
      <c r="C268" t="s">
        <v>59</v>
      </c>
      <c r="D268" t="s">
        <v>35</v>
      </c>
      <c r="E268">
        <v>25</v>
      </c>
      <c r="F268">
        <v>37</v>
      </c>
      <c r="G268">
        <v>37</v>
      </c>
      <c r="H268">
        <v>3330</v>
      </c>
      <c r="I268">
        <v>3</v>
      </c>
      <c r="J268">
        <v>5</v>
      </c>
      <c r="K268">
        <v>1398</v>
      </c>
      <c r="L268">
        <v>77.3</v>
      </c>
      <c r="M268">
        <v>0</v>
      </c>
      <c r="N268">
        <v>0</v>
      </c>
      <c r="O268">
        <v>0.06</v>
      </c>
      <c r="P268">
        <v>0.08</v>
      </c>
      <c r="Q268">
        <v>12</v>
      </c>
      <c r="R268">
        <v>0</v>
      </c>
    </row>
    <row r="269" spans="1:18" x14ac:dyDescent="0.2">
      <c r="A269" t="s">
        <v>355</v>
      </c>
      <c r="B269" t="s">
        <v>352</v>
      </c>
      <c r="C269" t="s">
        <v>20</v>
      </c>
      <c r="D269" t="s">
        <v>27</v>
      </c>
      <c r="E269">
        <v>24</v>
      </c>
      <c r="F269">
        <v>37</v>
      </c>
      <c r="G269">
        <v>37</v>
      </c>
      <c r="H269">
        <v>3328</v>
      </c>
      <c r="I269">
        <v>14</v>
      </c>
      <c r="J269">
        <v>5</v>
      </c>
      <c r="K269">
        <v>832</v>
      </c>
      <c r="L269">
        <v>72.8</v>
      </c>
      <c r="M269">
        <v>1</v>
      </c>
      <c r="N269">
        <v>2</v>
      </c>
      <c r="O269">
        <v>0.43</v>
      </c>
      <c r="P269">
        <v>0.11</v>
      </c>
      <c r="Q269">
        <v>4</v>
      </c>
      <c r="R269">
        <v>1</v>
      </c>
    </row>
    <row r="270" spans="1:18" x14ac:dyDescent="0.2">
      <c r="A270" t="s">
        <v>356</v>
      </c>
      <c r="B270" t="s">
        <v>352</v>
      </c>
      <c r="C270" t="s">
        <v>20</v>
      </c>
      <c r="D270" t="s">
        <v>29</v>
      </c>
      <c r="E270">
        <v>27</v>
      </c>
      <c r="F270">
        <v>36</v>
      </c>
      <c r="G270">
        <v>36</v>
      </c>
      <c r="H270">
        <v>3194</v>
      </c>
      <c r="I270">
        <v>2</v>
      </c>
      <c r="J270">
        <v>2</v>
      </c>
      <c r="K270">
        <v>1585</v>
      </c>
      <c r="L270">
        <v>79.599999999999994</v>
      </c>
      <c r="M270">
        <v>0</v>
      </c>
      <c r="N270">
        <v>0</v>
      </c>
      <c r="O270">
        <v>0.05</v>
      </c>
      <c r="P270">
        <v>0.02</v>
      </c>
      <c r="Q270">
        <v>6</v>
      </c>
      <c r="R270">
        <v>1</v>
      </c>
    </row>
    <row r="271" spans="1:18" x14ac:dyDescent="0.2">
      <c r="A271" t="s">
        <v>357</v>
      </c>
      <c r="B271" t="s">
        <v>352</v>
      </c>
      <c r="C271" t="s">
        <v>20</v>
      </c>
      <c r="D271" t="s">
        <v>29</v>
      </c>
      <c r="E271">
        <v>22</v>
      </c>
      <c r="F271">
        <v>36</v>
      </c>
      <c r="G271">
        <v>35</v>
      </c>
      <c r="H271">
        <v>3196</v>
      </c>
      <c r="I271">
        <v>2</v>
      </c>
      <c r="J271">
        <v>0</v>
      </c>
      <c r="K271">
        <v>1244</v>
      </c>
      <c r="L271">
        <v>86.5</v>
      </c>
      <c r="M271">
        <v>0</v>
      </c>
      <c r="N271">
        <v>0</v>
      </c>
      <c r="O271">
        <v>0.06</v>
      </c>
      <c r="P271">
        <v>0.01</v>
      </c>
      <c r="Q271">
        <v>3</v>
      </c>
      <c r="R271">
        <v>0</v>
      </c>
    </row>
    <row r="272" spans="1:18" x14ac:dyDescent="0.2">
      <c r="A272" t="s">
        <v>358</v>
      </c>
      <c r="B272" t="s">
        <v>352</v>
      </c>
      <c r="C272" t="s">
        <v>39</v>
      </c>
      <c r="D272" t="s">
        <v>35</v>
      </c>
      <c r="E272">
        <v>22</v>
      </c>
      <c r="F272">
        <v>33</v>
      </c>
      <c r="G272">
        <v>32</v>
      </c>
      <c r="H272">
        <v>2781</v>
      </c>
      <c r="I272">
        <v>0</v>
      </c>
      <c r="J272">
        <v>2</v>
      </c>
      <c r="K272">
        <v>1431</v>
      </c>
      <c r="L272">
        <v>84.8</v>
      </c>
      <c r="M272">
        <v>0</v>
      </c>
      <c r="N272">
        <v>0</v>
      </c>
      <c r="O272">
        <v>0.05</v>
      </c>
      <c r="P272">
        <v>0.05</v>
      </c>
      <c r="Q272">
        <v>10</v>
      </c>
      <c r="R272">
        <v>1</v>
      </c>
    </row>
    <row r="273" spans="1:18" x14ac:dyDescent="0.2">
      <c r="A273" t="s">
        <v>359</v>
      </c>
      <c r="B273" t="s">
        <v>352</v>
      </c>
      <c r="C273" t="s">
        <v>360</v>
      </c>
      <c r="D273" t="s">
        <v>27</v>
      </c>
      <c r="E273">
        <v>24</v>
      </c>
      <c r="F273">
        <v>36</v>
      </c>
      <c r="G273">
        <v>29</v>
      </c>
      <c r="H273">
        <v>2317</v>
      </c>
      <c r="I273">
        <v>7</v>
      </c>
      <c r="J273">
        <v>6</v>
      </c>
      <c r="K273">
        <v>796</v>
      </c>
      <c r="L273">
        <v>71.2</v>
      </c>
      <c r="M273">
        <v>0</v>
      </c>
      <c r="N273">
        <v>0</v>
      </c>
      <c r="O273">
        <v>0.25</v>
      </c>
      <c r="P273">
        <v>0.13</v>
      </c>
      <c r="Q273">
        <v>1</v>
      </c>
      <c r="R273">
        <v>0</v>
      </c>
    </row>
    <row r="274" spans="1:18" x14ac:dyDescent="0.2">
      <c r="A274" t="s">
        <v>361</v>
      </c>
      <c r="B274" t="s">
        <v>352</v>
      </c>
      <c r="C274" t="s">
        <v>20</v>
      </c>
      <c r="D274" t="s">
        <v>29</v>
      </c>
      <c r="E274">
        <v>22</v>
      </c>
      <c r="F274">
        <v>28</v>
      </c>
      <c r="G274">
        <v>28</v>
      </c>
      <c r="H274">
        <v>2372</v>
      </c>
      <c r="I274">
        <v>0</v>
      </c>
      <c r="J274">
        <v>2</v>
      </c>
      <c r="K274">
        <v>1298</v>
      </c>
      <c r="L274">
        <v>73.900000000000006</v>
      </c>
      <c r="M274">
        <v>0</v>
      </c>
      <c r="N274">
        <v>0</v>
      </c>
      <c r="O274">
        <v>0.01</v>
      </c>
      <c r="P274">
        <v>0.08</v>
      </c>
      <c r="Q274">
        <v>8</v>
      </c>
      <c r="R274">
        <v>1</v>
      </c>
    </row>
    <row r="275" spans="1:18" x14ac:dyDescent="0.2">
      <c r="A275" t="s">
        <v>362</v>
      </c>
      <c r="B275" t="s">
        <v>352</v>
      </c>
      <c r="C275" t="s">
        <v>20</v>
      </c>
      <c r="D275" t="s">
        <v>46</v>
      </c>
      <c r="E275">
        <v>24</v>
      </c>
      <c r="F275">
        <v>26</v>
      </c>
      <c r="G275">
        <v>24</v>
      </c>
      <c r="H275">
        <v>2185</v>
      </c>
      <c r="I275">
        <v>6</v>
      </c>
      <c r="J275">
        <v>10</v>
      </c>
      <c r="K275">
        <v>1100</v>
      </c>
      <c r="L275">
        <v>78.5</v>
      </c>
      <c r="M275">
        <v>0</v>
      </c>
      <c r="N275">
        <v>0</v>
      </c>
      <c r="O275">
        <v>0.18</v>
      </c>
      <c r="P275">
        <v>0.35</v>
      </c>
      <c r="Q275">
        <v>6</v>
      </c>
      <c r="R275">
        <v>0</v>
      </c>
    </row>
    <row r="276" spans="1:18" x14ac:dyDescent="0.2">
      <c r="A276" t="s">
        <v>65</v>
      </c>
      <c r="B276" t="s">
        <v>352</v>
      </c>
      <c r="C276" t="s">
        <v>20</v>
      </c>
      <c r="D276" t="s">
        <v>35</v>
      </c>
      <c r="E276">
        <v>26</v>
      </c>
      <c r="F276">
        <v>24</v>
      </c>
      <c r="G276">
        <v>18</v>
      </c>
      <c r="H276">
        <v>1531</v>
      </c>
      <c r="I276">
        <v>3</v>
      </c>
      <c r="J276">
        <v>1</v>
      </c>
      <c r="K276">
        <v>764</v>
      </c>
      <c r="L276">
        <v>81</v>
      </c>
      <c r="M276">
        <v>0</v>
      </c>
      <c r="N276">
        <v>0</v>
      </c>
      <c r="O276">
        <v>0.19</v>
      </c>
      <c r="P276">
        <v>0.21</v>
      </c>
      <c r="Q276">
        <v>0</v>
      </c>
      <c r="R276">
        <v>0</v>
      </c>
    </row>
    <row r="277" spans="1:18" x14ac:dyDescent="0.2">
      <c r="A277" t="s">
        <v>363</v>
      </c>
      <c r="B277" t="s">
        <v>352</v>
      </c>
      <c r="C277" t="s">
        <v>90</v>
      </c>
      <c r="D277" t="s">
        <v>27</v>
      </c>
      <c r="E277">
        <v>25</v>
      </c>
      <c r="F277">
        <v>28</v>
      </c>
      <c r="G277">
        <v>17</v>
      </c>
      <c r="H277">
        <v>1613</v>
      </c>
      <c r="I277">
        <v>10</v>
      </c>
      <c r="J277">
        <v>0</v>
      </c>
      <c r="K277">
        <v>613</v>
      </c>
      <c r="L277">
        <v>70.5</v>
      </c>
      <c r="M277">
        <v>4</v>
      </c>
      <c r="N277">
        <v>4</v>
      </c>
      <c r="O277">
        <v>0.45</v>
      </c>
      <c r="P277">
        <v>0.13</v>
      </c>
      <c r="Q277">
        <v>2</v>
      </c>
      <c r="R277">
        <v>0</v>
      </c>
    </row>
    <row r="278" spans="1:18" x14ac:dyDescent="0.2">
      <c r="A278" t="s">
        <v>364</v>
      </c>
      <c r="B278" t="s">
        <v>352</v>
      </c>
      <c r="C278" t="s">
        <v>135</v>
      </c>
      <c r="D278" t="s">
        <v>27</v>
      </c>
      <c r="E278">
        <v>25</v>
      </c>
      <c r="F278">
        <v>21</v>
      </c>
      <c r="G278">
        <v>12</v>
      </c>
      <c r="H278">
        <v>1166</v>
      </c>
      <c r="I278">
        <v>2</v>
      </c>
      <c r="J278">
        <v>1</v>
      </c>
      <c r="K278">
        <v>328</v>
      </c>
      <c r="L278">
        <v>69.5</v>
      </c>
      <c r="M278">
        <v>0</v>
      </c>
      <c r="N278">
        <v>0</v>
      </c>
      <c r="O278">
        <v>0.28999999999999998</v>
      </c>
      <c r="P278">
        <v>0.15</v>
      </c>
      <c r="Q278">
        <v>0</v>
      </c>
      <c r="R278">
        <v>0</v>
      </c>
    </row>
    <row r="279" spans="1:18" x14ac:dyDescent="0.2">
      <c r="A279" t="s">
        <v>365</v>
      </c>
      <c r="B279" t="s">
        <v>352</v>
      </c>
      <c r="C279" t="s">
        <v>366</v>
      </c>
      <c r="D279" t="s">
        <v>35</v>
      </c>
      <c r="E279">
        <v>26</v>
      </c>
      <c r="F279">
        <v>13</v>
      </c>
      <c r="G279">
        <v>9</v>
      </c>
      <c r="H279">
        <v>749</v>
      </c>
      <c r="I279">
        <v>0</v>
      </c>
      <c r="J279">
        <v>0</v>
      </c>
      <c r="K279">
        <v>273</v>
      </c>
      <c r="L279">
        <v>85.7</v>
      </c>
      <c r="M279">
        <v>0</v>
      </c>
      <c r="N279">
        <v>0</v>
      </c>
      <c r="O279">
        <v>0</v>
      </c>
      <c r="P279">
        <v>0</v>
      </c>
      <c r="Q279">
        <v>3</v>
      </c>
      <c r="R279">
        <v>0</v>
      </c>
    </row>
    <row r="280" spans="1:18" x14ac:dyDescent="0.2">
      <c r="A280" t="s">
        <v>367</v>
      </c>
      <c r="B280" t="s">
        <v>352</v>
      </c>
      <c r="C280" t="s">
        <v>135</v>
      </c>
      <c r="D280" t="s">
        <v>29</v>
      </c>
      <c r="E280">
        <v>32</v>
      </c>
      <c r="F280">
        <v>14</v>
      </c>
      <c r="G280">
        <v>8</v>
      </c>
      <c r="H280">
        <v>839</v>
      </c>
      <c r="I280">
        <v>0</v>
      </c>
      <c r="J280">
        <v>0</v>
      </c>
      <c r="K280">
        <v>594</v>
      </c>
      <c r="L280">
        <v>78.099999999999994</v>
      </c>
      <c r="M280">
        <v>0</v>
      </c>
      <c r="N280">
        <v>0</v>
      </c>
      <c r="O280">
        <v>0.05</v>
      </c>
      <c r="P280">
        <v>7.0000000000000007E-2</v>
      </c>
      <c r="Q280">
        <v>2</v>
      </c>
      <c r="R280">
        <v>0</v>
      </c>
    </row>
    <row r="281" spans="1:18" x14ac:dyDescent="0.2">
      <c r="A281" t="s">
        <v>368</v>
      </c>
      <c r="B281" t="s">
        <v>352</v>
      </c>
      <c r="C281" t="s">
        <v>20</v>
      </c>
      <c r="D281" t="s">
        <v>29</v>
      </c>
      <c r="E281">
        <v>25</v>
      </c>
      <c r="F281">
        <v>7</v>
      </c>
      <c r="G281">
        <v>7</v>
      </c>
      <c r="H281">
        <v>630</v>
      </c>
      <c r="I281">
        <v>1</v>
      </c>
      <c r="J281">
        <v>0</v>
      </c>
      <c r="K281">
        <v>216</v>
      </c>
      <c r="L281">
        <v>78.2</v>
      </c>
      <c r="M281">
        <v>0</v>
      </c>
      <c r="N281">
        <v>0</v>
      </c>
      <c r="O281">
        <v>0.17</v>
      </c>
      <c r="P281">
        <v>0</v>
      </c>
      <c r="Q281">
        <v>2</v>
      </c>
      <c r="R281">
        <v>0</v>
      </c>
    </row>
    <row r="282" spans="1:18" x14ac:dyDescent="0.2">
      <c r="A282" t="s">
        <v>369</v>
      </c>
      <c r="B282" t="s">
        <v>352</v>
      </c>
      <c r="C282" t="s">
        <v>20</v>
      </c>
      <c r="D282" t="s">
        <v>35</v>
      </c>
      <c r="E282">
        <v>19</v>
      </c>
      <c r="F282">
        <v>22</v>
      </c>
      <c r="G282">
        <v>6</v>
      </c>
      <c r="H282">
        <v>626</v>
      </c>
      <c r="I282">
        <v>0</v>
      </c>
      <c r="J282">
        <v>0</v>
      </c>
      <c r="K282">
        <v>220</v>
      </c>
      <c r="L282">
        <v>85.5</v>
      </c>
      <c r="M282">
        <v>0</v>
      </c>
      <c r="N282">
        <v>0</v>
      </c>
      <c r="O282">
        <v>7.0000000000000007E-2</v>
      </c>
      <c r="P282">
        <v>0.04</v>
      </c>
      <c r="Q282">
        <v>0</v>
      </c>
      <c r="R282">
        <v>0</v>
      </c>
    </row>
    <row r="283" spans="1:18" x14ac:dyDescent="0.2">
      <c r="A283" t="s">
        <v>370</v>
      </c>
      <c r="B283" t="s">
        <v>352</v>
      </c>
      <c r="C283" t="s">
        <v>34</v>
      </c>
      <c r="D283" t="s">
        <v>35</v>
      </c>
      <c r="E283">
        <v>25</v>
      </c>
      <c r="F283">
        <v>9</v>
      </c>
      <c r="G283">
        <v>3</v>
      </c>
      <c r="H283">
        <v>294</v>
      </c>
      <c r="I283">
        <v>0</v>
      </c>
      <c r="J283">
        <v>0</v>
      </c>
      <c r="K283">
        <v>161</v>
      </c>
      <c r="L283">
        <v>75.8</v>
      </c>
      <c r="M283">
        <v>0</v>
      </c>
      <c r="N283">
        <v>0</v>
      </c>
      <c r="O283">
        <v>0.01</v>
      </c>
      <c r="P283">
        <v>0.04</v>
      </c>
      <c r="Q283">
        <v>3</v>
      </c>
      <c r="R283">
        <v>0</v>
      </c>
    </row>
    <row r="284" spans="1:18" x14ac:dyDescent="0.2">
      <c r="A284" t="s">
        <v>371</v>
      </c>
      <c r="B284" t="s">
        <v>352</v>
      </c>
      <c r="C284" t="s">
        <v>168</v>
      </c>
      <c r="D284" t="s">
        <v>35</v>
      </c>
      <c r="E284">
        <v>29</v>
      </c>
      <c r="F284">
        <v>4</v>
      </c>
      <c r="G284">
        <v>3</v>
      </c>
      <c r="H284">
        <v>225</v>
      </c>
      <c r="I284">
        <v>1</v>
      </c>
      <c r="J284">
        <v>1</v>
      </c>
      <c r="K284">
        <v>155</v>
      </c>
      <c r="L284">
        <v>74.8</v>
      </c>
      <c r="M284">
        <v>0</v>
      </c>
      <c r="N284">
        <v>0</v>
      </c>
      <c r="O284">
        <v>0.2</v>
      </c>
      <c r="P284">
        <v>0.32</v>
      </c>
      <c r="Q284">
        <v>0</v>
      </c>
      <c r="R284">
        <v>0</v>
      </c>
    </row>
    <row r="285" spans="1:18" x14ac:dyDescent="0.2">
      <c r="A285" t="s">
        <v>372</v>
      </c>
      <c r="B285" t="s">
        <v>352</v>
      </c>
      <c r="C285" t="s">
        <v>20</v>
      </c>
      <c r="D285" t="s">
        <v>46</v>
      </c>
      <c r="E285">
        <v>22</v>
      </c>
      <c r="F285">
        <v>15</v>
      </c>
      <c r="G285">
        <v>1</v>
      </c>
      <c r="H285">
        <v>277</v>
      </c>
      <c r="I285">
        <v>1</v>
      </c>
      <c r="J285">
        <v>1</v>
      </c>
      <c r="K285">
        <v>79</v>
      </c>
      <c r="L285">
        <v>73.400000000000006</v>
      </c>
      <c r="M285">
        <v>0</v>
      </c>
      <c r="N285">
        <v>0</v>
      </c>
      <c r="O285">
        <v>0.34</v>
      </c>
      <c r="P285">
        <v>0.16</v>
      </c>
      <c r="Q285">
        <v>0</v>
      </c>
      <c r="R285">
        <v>0</v>
      </c>
    </row>
    <row r="286" spans="1:18" x14ac:dyDescent="0.2">
      <c r="A286" t="s">
        <v>373</v>
      </c>
      <c r="B286" t="s">
        <v>352</v>
      </c>
      <c r="C286" t="s">
        <v>20</v>
      </c>
      <c r="D286" t="s">
        <v>46</v>
      </c>
      <c r="E286">
        <v>16</v>
      </c>
      <c r="F286">
        <v>2</v>
      </c>
      <c r="G286">
        <v>0</v>
      </c>
      <c r="H286">
        <v>20</v>
      </c>
      <c r="I286">
        <v>0</v>
      </c>
      <c r="J286">
        <v>0</v>
      </c>
      <c r="K286">
        <v>8</v>
      </c>
      <c r="L286">
        <v>62.5</v>
      </c>
      <c r="M286">
        <v>0</v>
      </c>
      <c r="N286">
        <v>0</v>
      </c>
      <c r="O286">
        <v>0.28999999999999998</v>
      </c>
      <c r="P286">
        <v>0</v>
      </c>
      <c r="Q286">
        <v>0</v>
      </c>
      <c r="R286">
        <v>0</v>
      </c>
    </row>
    <row r="287" spans="1:18" x14ac:dyDescent="0.2">
      <c r="A287" t="s">
        <v>374</v>
      </c>
      <c r="B287" t="s">
        <v>352</v>
      </c>
      <c r="C287" t="s">
        <v>39</v>
      </c>
      <c r="D287" t="s">
        <v>21</v>
      </c>
      <c r="E287">
        <v>23</v>
      </c>
      <c r="F287">
        <v>3</v>
      </c>
      <c r="G287">
        <v>0</v>
      </c>
      <c r="H287">
        <v>18</v>
      </c>
      <c r="I287">
        <v>0</v>
      </c>
      <c r="J287">
        <v>0</v>
      </c>
      <c r="K287">
        <v>4</v>
      </c>
      <c r="L287">
        <v>100</v>
      </c>
      <c r="M287">
        <v>0</v>
      </c>
      <c r="N287">
        <v>0</v>
      </c>
      <c r="O287">
        <v>0.12</v>
      </c>
      <c r="P287">
        <v>0</v>
      </c>
      <c r="Q287">
        <v>0</v>
      </c>
      <c r="R287">
        <v>0</v>
      </c>
    </row>
    <row r="288" spans="1:18" x14ac:dyDescent="0.2">
      <c r="A288" t="s">
        <v>375</v>
      </c>
      <c r="B288" t="s">
        <v>352</v>
      </c>
      <c r="C288" t="s">
        <v>116</v>
      </c>
      <c r="D288" t="s">
        <v>29</v>
      </c>
      <c r="E288">
        <v>31</v>
      </c>
      <c r="F288">
        <v>1</v>
      </c>
      <c r="G288">
        <v>0</v>
      </c>
      <c r="H288">
        <v>16</v>
      </c>
      <c r="I288">
        <v>0</v>
      </c>
      <c r="J288">
        <v>0</v>
      </c>
      <c r="K288">
        <v>11</v>
      </c>
      <c r="L288">
        <v>90.9</v>
      </c>
      <c r="M288">
        <v>0</v>
      </c>
      <c r="N288">
        <v>0</v>
      </c>
      <c r="O288">
        <v>0</v>
      </c>
      <c r="P288">
        <v>0</v>
      </c>
      <c r="Q288">
        <v>1</v>
      </c>
      <c r="R288">
        <v>0</v>
      </c>
    </row>
    <row r="289" spans="1:18" x14ac:dyDescent="0.2">
      <c r="A289" t="s">
        <v>376</v>
      </c>
      <c r="B289" t="s">
        <v>352</v>
      </c>
      <c r="C289" t="s">
        <v>20</v>
      </c>
      <c r="D289" t="s">
        <v>27</v>
      </c>
      <c r="E289">
        <v>18</v>
      </c>
      <c r="F289">
        <v>1</v>
      </c>
      <c r="G289">
        <v>0</v>
      </c>
      <c r="H289">
        <v>1</v>
      </c>
      <c r="I289">
        <v>0</v>
      </c>
      <c r="J289">
        <v>0</v>
      </c>
      <c r="K289">
        <v>4</v>
      </c>
      <c r="L289">
        <v>50</v>
      </c>
      <c r="M289">
        <v>0</v>
      </c>
      <c r="N289">
        <v>0</v>
      </c>
      <c r="O289">
        <v>0</v>
      </c>
      <c r="P289">
        <v>0</v>
      </c>
      <c r="Q289">
        <v>0</v>
      </c>
      <c r="R289">
        <v>0</v>
      </c>
    </row>
    <row r="290" spans="1:18" x14ac:dyDescent="0.2">
      <c r="A290" t="s">
        <v>377</v>
      </c>
      <c r="B290" t="s">
        <v>378</v>
      </c>
      <c r="C290" t="s">
        <v>20</v>
      </c>
      <c r="D290" t="s">
        <v>35</v>
      </c>
      <c r="E290">
        <v>28</v>
      </c>
      <c r="F290">
        <v>30</v>
      </c>
      <c r="G290">
        <v>29</v>
      </c>
      <c r="H290">
        <v>2617</v>
      </c>
      <c r="I290">
        <v>1</v>
      </c>
      <c r="J290">
        <v>3</v>
      </c>
      <c r="K290">
        <v>1417</v>
      </c>
      <c r="L290">
        <v>73.8</v>
      </c>
      <c r="M290">
        <v>0</v>
      </c>
      <c r="N290">
        <v>0</v>
      </c>
      <c r="O290">
        <v>0.08</v>
      </c>
      <c r="P290">
        <v>0.09</v>
      </c>
      <c r="Q290">
        <v>7</v>
      </c>
      <c r="R290">
        <v>0</v>
      </c>
    </row>
    <row r="291" spans="1:18" x14ac:dyDescent="0.2">
      <c r="A291" t="s">
        <v>379</v>
      </c>
      <c r="B291" t="s">
        <v>378</v>
      </c>
      <c r="C291" t="s">
        <v>222</v>
      </c>
      <c r="D291" t="s">
        <v>21</v>
      </c>
      <c r="E291">
        <v>26</v>
      </c>
      <c r="F291">
        <v>34</v>
      </c>
      <c r="G291">
        <v>28</v>
      </c>
      <c r="H291">
        <v>2429</v>
      </c>
      <c r="I291">
        <v>4</v>
      </c>
      <c r="J291">
        <v>1</v>
      </c>
      <c r="K291">
        <v>877</v>
      </c>
      <c r="L291">
        <v>81.099999999999994</v>
      </c>
      <c r="M291">
        <v>0</v>
      </c>
      <c r="N291">
        <v>0</v>
      </c>
      <c r="O291">
        <v>0.12</v>
      </c>
      <c r="P291">
        <v>0.1</v>
      </c>
      <c r="Q291">
        <v>3</v>
      </c>
      <c r="R291">
        <v>0</v>
      </c>
    </row>
    <row r="292" spans="1:18" x14ac:dyDescent="0.2">
      <c r="A292" t="s">
        <v>380</v>
      </c>
      <c r="B292" t="s">
        <v>378</v>
      </c>
      <c r="C292" t="s">
        <v>20</v>
      </c>
      <c r="D292" t="s">
        <v>24</v>
      </c>
      <c r="E292">
        <v>29</v>
      </c>
      <c r="F292">
        <v>25</v>
      </c>
      <c r="G292">
        <v>25</v>
      </c>
      <c r="H292">
        <v>2250</v>
      </c>
      <c r="I292">
        <v>0</v>
      </c>
      <c r="J292">
        <v>0</v>
      </c>
      <c r="K292">
        <v>726</v>
      </c>
      <c r="L292">
        <v>50.1</v>
      </c>
      <c r="M292">
        <v>0</v>
      </c>
      <c r="N292">
        <v>0</v>
      </c>
      <c r="O292">
        <v>0</v>
      </c>
      <c r="P292">
        <v>0</v>
      </c>
      <c r="Q292">
        <v>3</v>
      </c>
      <c r="R292">
        <v>0</v>
      </c>
    </row>
    <row r="293" spans="1:18" x14ac:dyDescent="0.2">
      <c r="A293" t="s">
        <v>381</v>
      </c>
      <c r="B293" t="s">
        <v>378</v>
      </c>
      <c r="C293" t="s">
        <v>61</v>
      </c>
      <c r="D293" t="s">
        <v>29</v>
      </c>
      <c r="E293">
        <v>31</v>
      </c>
      <c r="F293">
        <v>24</v>
      </c>
      <c r="G293">
        <v>24</v>
      </c>
      <c r="H293">
        <v>2079</v>
      </c>
      <c r="I293">
        <v>0</v>
      </c>
      <c r="J293">
        <v>0</v>
      </c>
      <c r="K293">
        <v>837</v>
      </c>
      <c r="L293">
        <v>80.2</v>
      </c>
      <c r="M293">
        <v>0</v>
      </c>
      <c r="N293">
        <v>0</v>
      </c>
      <c r="O293">
        <v>0.01</v>
      </c>
      <c r="P293">
        <v>0.01</v>
      </c>
      <c r="Q293">
        <v>4</v>
      </c>
      <c r="R293">
        <v>0</v>
      </c>
    </row>
    <row r="294" spans="1:18" x14ac:dyDescent="0.2">
      <c r="A294" t="s">
        <v>382</v>
      </c>
      <c r="B294" t="s">
        <v>378</v>
      </c>
      <c r="C294" t="s">
        <v>20</v>
      </c>
      <c r="D294" t="s">
        <v>27</v>
      </c>
      <c r="E294">
        <v>28</v>
      </c>
      <c r="F294">
        <v>26</v>
      </c>
      <c r="G294">
        <v>23</v>
      </c>
      <c r="H294">
        <v>2084</v>
      </c>
      <c r="I294">
        <v>12</v>
      </c>
      <c r="J294">
        <v>5</v>
      </c>
      <c r="K294">
        <v>366</v>
      </c>
      <c r="L294">
        <v>69.7</v>
      </c>
      <c r="M294">
        <v>4</v>
      </c>
      <c r="N294">
        <v>4</v>
      </c>
      <c r="O294">
        <v>0.49</v>
      </c>
      <c r="P294">
        <v>0.1</v>
      </c>
      <c r="Q294">
        <v>2</v>
      </c>
      <c r="R294">
        <v>0</v>
      </c>
    </row>
    <row r="295" spans="1:18" x14ac:dyDescent="0.2">
      <c r="A295" t="s">
        <v>383</v>
      </c>
      <c r="B295" t="s">
        <v>378</v>
      </c>
      <c r="C295" t="s">
        <v>39</v>
      </c>
      <c r="D295" t="s">
        <v>46</v>
      </c>
      <c r="E295">
        <v>23</v>
      </c>
      <c r="F295">
        <v>31</v>
      </c>
      <c r="G295">
        <v>23</v>
      </c>
      <c r="H295">
        <v>1983</v>
      </c>
      <c r="I295">
        <v>4</v>
      </c>
      <c r="J295">
        <v>2</v>
      </c>
      <c r="K295">
        <v>590</v>
      </c>
      <c r="L295">
        <v>73.900000000000006</v>
      </c>
      <c r="M295">
        <v>1</v>
      </c>
      <c r="N295">
        <v>1</v>
      </c>
      <c r="O295">
        <v>0.27</v>
      </c>
      <c r="P295">
        <v>0.1</v>
      </c>
      <c r="Q295">
        <v>3</v>
      </c>
      <c r="R295">
        <v>0</v>
      </c>
    </row>
    <row r="296" spans="1:18" x14ac:dyDescent="0.2">
      <c r="A296" t="s">
        <v>384</v>
      </c>
      <c r="B296" t="s">
        <v>378</v>
      </c>
      <c r="C296" t="s">
        <v>20</v>
      </c>
      <c r="D296" t="s">
        <v>145</v>
      </c>
      <c r="E296">
        <v>25</v>
      </c>
      <c r="F296">
        <v>24</v>
      </c>
      <c r="G296">
        <v>22</v>
      </c>
      <c r="H296">
        <v>1942</v>
      </c>
      <c r="I296">
        <v>0</v>
      </c>
      <c r="J296">
        <v>0</v>
      </c>
      <c r="K296">
        <v>790</v>
      </c>
      <c r="L296">
        <v>79.599999999999994</v>
      </c>
      <c r="M296">
        <v>0</v>
      </c>
      <c r="N296">
        <v>0</v>
      </c>
      <c r="O296">
        <v>0.02</v>
      </c>
      <c r="P296">
        <v>0.02</v>
      </c>
      <c r="Q296">
        <v>8</v>
      </c>
      <c r="R296">
        <v>0</v>
      </c>
    </row>
    <row r="297" spans="1:18" x14ac:dyDescent="0.2">
      <c r="A297" t="s">
        <v>385</v>
      </c>
      <c r="B297" t="s">
        <v>378</v>
      </c>
      <c r="C297" t="s">
        <v>168</v>
      </c>
      <c r="D297" t="s">
        <v>29</v>
      </c>
      <c r="E297">
        <v>30</v>
      </c>
      <c r="F297">
        <v>22</v>
      </c>
      <c r="G297">
        <v>21</v>
      </c>
      <c r="H297">
        <v>1891</v>
      </c>
      <c r="I297">
        <v>1</v>
      </c>
      <c r="J297">
        <v>0</v>
      </c>
      <c r="K297">
        <v>747</v>
      </c>
      <c r="L297">
        <v>83</v>
      </c>
      <c r="M297">
        <v>0</v>
      </c>
      <c r="N297">
        <v>0</v>
      </c>
      <c r="O297">
        <v>0.02</v>
      </c>
      <c r="P297">
        <v>0</v>
      </c>
      <c r="Q297">
        <v>3</v>
      </c>
      <c r="R297">
        <v>0</v>
      </c>
    </row>
    <row r="298" spans="1:18" x14ac:dyDescent="0.2">
      <c r="A298" t="s">
        <v>386</v>
      </c>
      <c r="B298" t="s">
        <v>378</v>
      </c>
      <c r="C298" t="s">
        <v>176</v>
      </c>
      <c r="D298" t="s">
        <v>29</v>
      </c>
      <c r="E298">
        <v>22</v>
      </c>
      <c r="F298">
        <v>24</v>
      </c>
      <c r="G298">
        <v>20</v>
      </c>
      <c r="H298">
        <v>1837</v>
      </c>
      <c r="I298">
        <v>0</v>
      </c>
      <c r="J298">
        <v>1</v>
      </c>
      <c r="K298">
        <v>833</v>
      </c>
      <c r="L298">
        <v>76.2</v>
      </c>
      <c r="M298">
        <v>0</v>
      </c>
      <c r="N298">
        <v>0</v>
      </c>
      <c r="O298">
        <v>0.01</v>
      </c>
      <c r="P298">
        <v>0.08</v>
      </c>
      <c r="Q298">
        <v>4</v>
      </c>
      <c r="R298">
        <v>0</v>
      </c>
    </row>
    <row r="299" spans="1:18" x14ac:dyDescent="0.2">
      <c r="A299" t="s">
        <v>387</v>
      </c>
      <c r="B299" t="s">
        <v>378</v>
      </c>
      <c r="C299" t="s">
        <v>20</v>
      </c>
      <c r="D299" t="s">
        <v>29</v>
      </c>
      <c r="E299">
        <v>26</v>
      </c>
      <c r="F299">
        <v>19</v>
      </c>
      <c r="G299">
        <v>19</v>
      </c>
      <c r="H299">
        <v>1625</v>
      </c>
      <c r="I299">
        <v>2</v>
      </c>
      <c r="J299">
        <v>0</v>
      </c>
      <c r="K299">
        <v>599</v>
      </c>
      <c r="L299">
        <v>81.3</v>
      </c>
      <c r="M299">
        <v>0</v>
      </c>
      <c r="N299">
        <v>0</v>
      </c>
      <c r="O299">
        <v>0.05</v>
      </c>
      <c r="P299">
        <v>0</v>
      </c>
      <c r="Q299">
        <v>4</v>
      </c>
      <c r="R299">
        <v>0</v>
      </c>
    </row>
    <row r="300" spans="1:18" x14ac:dyDescent="0.2">
      <c r="A300" t="s">
        <v>388</v>
      </c>
      <c r="B300" t="s">
        <v>378</v>
      </c>
      <c r="C300" t="s">
        <v>34</v>
      </c>
      <c r="D300" t="s">
        <v>46</v>
      </c>
      <c r="E300">
        <v>23</v>
      </c>
      <c r="F300">
        <v>25</v>
      </c>
      <c r="G300">
        <v>19</v>
      </c>
      <c r="H300">
        <v>1560</v>
      </c>
      <c r="I300">
        <v>3</v>
      </c>
      <c r="J300">
        <v>4</v>
      </c>
      <c r="K300">
        <v>436</v>
      </c>
      <c r="L300">
        <v>79.8</v>
      </c>
      <c r="M300">
        <v>0</v>
      </c>
      <c r="N300">
        <v>0</v>
      </c>
      <c r="O300">
        <v>0.15</v>
      </c>
      <c r="P300">
        <v>0.19</v>
      </c>
      <c r="Q300">
        <v>0</v>
      </c>
      <c r="R300">
        <v>0</v>
      </c>
    </row>
    <row r="301" spans="1:18" x14ac:dyDescent="0.2">
      <c r="A301" t="s">
        <v>389</v>
      </c>
      <c r="B301" t="s">
        <v>378</v>
      </c>
      <c r="C301" t="s">
        <v>20</v>
      </c>
      <c r="D301" t="s">
        <v>142</v>
      </c>
      <c r="E301">
        <v>25</v>
      </c>
      <c r="F301">
        <v>26</v>
      </c>
      <c r="G301">
        <v>17</v>
      </c>
      <c r="H301">
        <v>1626</v>
      </c>
      <c r="I301">
        <v>2</v>
      </c>
      <c r="J301">
        <v>3</v>
      </c>
      <c r="K301">
        <v>608</v>
      </c>
      <c r="L301">
        <v>68.400000000000006</v>
      </c>
      <c r="M301">
        <v>0</v>
      </c>
      <c r="N301">
        <v>0</v>
      </c>
      <c r="O301">
        <v>7.0000000000000007E-2</v>
      </c>
      <c r="P301">
        <v>0.12</v>
      </c>
      <c r="Q301">
        <v>3</v>
      </c>
      <c r="R301">
        <v>0</v>
      </c>
    </row>
    <row r="302" spans="1:18" x14ac:dyDescent="0.2">
      <c r="A302" t="s">
        <v>390</v>
      </c>
      <c r="B302" t="s">
        <v>378</v>
      </c>
      <c r="C302" t="s">
        <v>168</v>
      </c>
      <c r="D302" t="s">
        <v>35</v>
      </c>
      <c r="E302">
        <v>28</v>
      </c>
      <c r="F302">
        <v>22</v>
      </c>
      <c r="G302">
        <v>17</v>
      </c>
      <c r="H302">
        <v>1422</v>
      </c>
      <c r="I302">
        <v>2</v>
      </c>
      <c r="J302">
        <v>1</v>
      </c>
      <c r="K302">
        <v>533</v>
      </c>
      <c r="L302">
        <v>80.5</v>
      </c>
      <c r="M302">
        <v>0</v>
      </c>
      <c r="N302">
        <v>0</v>
      </c>
      <c r="O302">
        <v>7.0000000000000007E-2</v>
      </c>
      <c r="P302">
        <v>0.05</v>
      </c>
      <c r="Q302">
        <v>3</v>
      </c>
      <c r="R302">
        <v>1</v>
      </c>
    </row>
    <row r="303" spans="1:18" x14ac:dyDescent="0.2">
      <c r="A303" t="s">
        <v>391</v>
      </c>
      <c r="B303" t="s">
        <v>378</v>
      </c>
      <c r="C303" t="s">
        <v>20</v>
      </c>
      <c r="D303" t="s">
        <v>35</v>
      </c>
      <c r="E303">
        <v>22</v>
      </c>
      <c r="F303">
        <v>22</v>
      </c>
      <c r="G303">
        <v>15</v>
      </c>
      <c r="H303">
        <v>1412</v>
      </c>
      <c r="I303">
        <v>0</v>
      </c>
      <c r="J303">
        <v>1</v>
      </c>
      <c r="K303">
        <v>571</v>
      </c>
      <c r="L303">
        <v>79</v>
      </c>
      <c r="M303">
        <v>0</v>
      </c>
      <c r="N303">
        <v>0</v>
      </c>
      <c r="O303">
        <v>0.09</v>
      </c>
      <c r="P303">
        <v>7.0000000000000007E-2</v>
      </c>
      <c r="Q303">
        <v>2</v>
      </c>
      <c r="R303">
        <v>0</v>
      </c>
    </row>
    <row r="304" spans="1:18" x14ac:dyDescent="0.2">
      <c r="A304" t="s">
        <v>392</v>
      </c>
      <c r="B304" t="s">
        <v>378</v>
      </c>
      <c r="C304" t="s">
        <v>59</v>
      </c>
      <c r="D304" t="s">
        <v>142</v>
      </c>
      <c r="E304">
        <v>30</v>
      </c>
      <c r="F304">
        <v>18</v>
      </c>
      <c r="G304">
        <v>15</v>
      </c>
      <c r="H304">
        <v>1350</v>
      </c>
      <c r="I304">
        <v>0</v>
      </c>
      <c r="J304">
        <v>2</v>
      </c>
      <c r="K304">
        <v>607</v>
      </c>
      <c r="L304">
        <v>67.7</v>
      </c>
      <c r="M304">
        <v>0</v>
      </c>
      <c r="N304">
        <v>0</v>
      </c>
      <c r="O304">
        <v>0.03</v>
      </c>
      <c r="P304">
        <v>0.1</v>
      </c>
      <c r="Q304">
        <v>2</v>
      </c>
      <c r="R304">
        <v>0</v>
      </c>
    </row>
    <row r="305" spans="1:18" x14ac:dyDescent="0.2">
      <c r="A305" t="s">
        <v>393</v>
      </c>
      <c r="B305" t="s">
        <v>378</v>
      </c>
      <c r="C305" t="s">
        <v>103</v>
      </c>
      <c r="D305" t="s">
        <v>29</v>
      </c>
      <c r="E305">
        <v>25</v>
      </c>
      <c r="F305">
        <v>16</v>
      </c>
      <c r="G305">
        <v>14</v>
      </c>
      <c r="H305">
        <v>1288</v>
      </c>
      <c r="I305">
        <v>1</v>
      </c>
      <c r="J305">
        <v>0</v>
      </c>
      <c r="K305">
        <v>557</v>
      </c>
      <c r="L305">
        <v>72.5</v>
      </c>
      <c r="M305">
        <v>0</v>
      </c>
      <c r="N305">
        <v>0</v>
      </c>
      <c r="O305">
        <v>0.01</v>
      </c>
      <c r="P305">
        <v>0.03</v>
      </c>
      <c r="Q305">
        <v>4</v>
      </c>
      <c r="R305">
        <v>0</v>
      </c>
    </row>
    <row r="306" spans="1:18" x14ac:dyDescent="0.2">
      <c r="A306" t="s">
        <v>394</v>
      </c>
      <c r="B306" t="s">
        <v>378</v>
      </c>
      <c r="C306" t="s">
        <v>116</v>
      </c>
      <c r="D306" t="s">
        <v>29</v>
      </c>
      <c r="E306">
        <v>28</v>
      </c>
      <c r="F306">
        <v>15</v>
      </c>
      <c r="G306">
        <v>14</v>
      </c>
      <c r="H306">
        <v>1255</v>
      </c>
      <c r="I306">
        <v>1</v>
      </c>
      <c r="J306">
        <v>0</v>
      </c>
      <c r="K306">
        <v>534</v>
      </c>
      <c r="L306">
        <v>76.8</v>
      </c>
      <c r="M306">
        <v>0</v>
      </c>
      <c r="N306">
        <v>0</v>
      </c>
      <c r="O306">
        <v>0.02</v>
      </c>
      <c r="P306">
        <v>0.04</v>
      </c>
      <c r="Q306">
        <v>2</v>
      </c>
      <c r="R306">
        <v>0</v>
      </c>
    </row>
    <row r="307" spans="1:18" x14ac:dyDescent="0.2">
      <c r="A307" t="s">
        <v>395</v>
      </c>
      <c r="B307" t="s">
        <v>378</v>
      </c>
      <c r="C307" t="s">
        <v>159</v>
      </c>
      <c r="D307" t="s">
        <v>29</v>
      </c>
      <c r="E307">
        <v>28</v>
      </c>
      <c r="F307">
        <v>18</v>
      </c>
      <c r="G307">
        <v>13</v>
      </c>
      <c r="H307">
        <v>1246</v>
      </c>
      <c r="I307">
        <v>1</v>
      </c>
      <c r="J307">
        <v>0</v>
      </c>
      <c r="K307">
        <v>583</v>
      </c>
      <c r="L307">
        <v>77.7</v>
      </c>
      <c r="M307">
        <v>1</v>
      </c>
      <c r="N307">
        <v>1</v>
      </c>
      <c r="O307">
        <v>0.08</v>
      </c>
      <c r="P307">
        <v>0</v>
      </c>
      <c r="Q307">
        <v>4</v>
      </c>
      <c r="R307">
        <v>1</v>
      </c>
    </row>
    <row r="308" spans="1:18" x14ac:dyDescent="0.2">
      <c r="A308" t="s">
        <v>396</v>
      </c>
      <c r="B308" t="s">
        <v>378</v>
      </c>
      <c r="C308" t="s">
        <v>397</v>
      </c>
      <c r="D308" t="s">
        <v>24</v>
      </c>
      <c r="E308">
        <v>31</v>
      </c>
      <c r="F308">
        <v>13</v>
      </c>
      <c r="G308">
        <v>13</v>
      </c>
      <c r="H308">
        <v>1170</v>
      </c>
      <c r="I308">
        <v>0</v>
      </c>
      <c r="J308">
        <v>0</v>
      </c>
      <c r="K308">
        <v>427</v>
      </c>
      <c r="L308">
        <v>72.599999999999994</v>
      </c>
      <c r="M308">
        <v>0</v>
      </c>
      <c r="N308">
        <v>0</v>
      </c>
      <c r="O308">
        <v>0</v>
      </c>
      <c r="P308">
        <v>0</v>
      </c>
      <c r="Q308">
        <v>0</v>
      </c>
      <c r="R308">
        <v>0</v>
      </c>
    </row>
    <row r="309" spans="1:18" x14ac:dyDescent="0.2">
      <c r="A309" t="s">
        <v>289</v>
      </c>
      <c r="B309" t="s">
        <v>378</v>
      </c>
      <c r="C309" t="s">
        <v>20</v>
      </c>
      <c r="D309" t="s">
        <v>35</v>
      </c>
      <c r="E309">
        <v>20</v>
      </c>
      <c r="F309">
        <v>14</v>
      </c>
      <c r="G309">
        <v>11</v>
      </c>
      <c r="H309">
        <v>978</v>
      </c>
      <c r="I309">
        <v>8</v>
      </c>
      <c r="J309">
        <v>0</v>
      </c>
      <c r="K309">
        <v>235</v>
      </c>
      <c r="L309">
        <v>77</v>
      </c>
      <c r="M309">
        <v>0</v>
      </c>
      <c r="N309">
        <v>1</v>
      </c>
      <c r="O309">
        <v>0.33</v>
      </c>
      <c r="P309">
        <v>7.0000000000000007E-2</v>
      </c>
      <c r="Q309">
        <v>0</v>
      </c>
      <c r="R309">
        <v>0</v>
      </c>
    </row>
    <row r="310" spans="1:18" x14ac:dyDescent="0.2">
      <c r="A310" t="s">
        <v>398</v>
      </c>
      <c r="B310" t="s">
        <v>378</v>
      </c>
      <c r="C310" t="s">
        <v>32</v>
      </c>
      <c r="D310" t="s">
        <v>29</v>
      </c>
      <c r="E310">
        <v>26</v>
      </c>
      <c r="F310">
        <v>13</v>
      </c>
      <c r="G310">
        <v>10</v>
      </c>
      <c r="H310">
        <v>825</v>
      </c>
      <c r="I310">
        <v>0</v>
      </c>
      <c r="J310">
        <v>0</v>
      </c>
      <c r="K310">
        <v>400</v>
      </c>
      <c r="L310">
        <v>74</v>
      </c>
      <c r="M310">
        <v>0</v>
      </c>
      <c r="N310">
        <v>0</v>
      </c>
      <c r="O310">
        <v>0</v>
      </c>
      <c r="P310">
        <v>0.03</v>
      </c>
      <c r="Q310">
        <v>1</v>
      </c>
      <c r="R310">
        <v>0</v>
      </c>
    </row>
    <row r="311" spans="1:18" x14ac:dyDescent="0.2">
      <c r="A311" t="s">
        <v>399</v>
      </c>
      <c r="B311" t="s">
        <v>378</v>
      </c>
      <c r="C311" t="s">
        <v>59</v>
      </c>
      <c r="D311" t="s">
        <v>46</v>
      </c>
      <c r="E311">
        <v>26</v>
      </c>
      <c r="F311">
        <v>18</v>
      </c>
      <c r="G311">
        <v>9</v>
      </c>
      <c r="H311">
        <v>928</v>
      </c>
      <c r="I311">
        <v>0</v>
      </c>
      <c r="J311">
        <v>2</v>
      </c>
      <c r="K311">
        <v>369</v>
      </c>
      <c r="L311">
        <v>65.900000000000006</v>
      </c>
      <c r="M311">
        <v>0</v>
      </c>
      <c r="N311">
        <v>0</v>
      </c>
      <c r="O311">
        <v>0.09</v>
      </c>
      <c r="P311">
        <v>0.2</v>
      </c>
      <c r="Q311">
        <v>2</v>
      </c>
      <c r="R311">
        <v>1</v>
      </c>
    </row>
    <row r="312" spans="1:18" x14ac:dyDescent="0.2">
      <c r="A312" t="s">
        <v>400</v>
      </c>
      <c r="B312" t="s">
        <v>378</v>
      </c>
      <c r="C312" t="s">
        <v>45</v>
      </c>
      <c r="D312" t="s">
        <v>29</v>
      </c>
      <c r="E312">
        <v>27</v>
      </c>
      <c r="F312">
        <v>6</v>
      </c>
      <c r="G312">
        <v>5</v>
      </c>
      <c r="H312">
        <v>436</v>
      </c>
      <c r="I312">
        <v>0</v>
      </c>
      <c r="J312">
        <v>0</v>
      </c>
      <c r="K312">
        <v>172</v>
      </c>
      <c r="L312">
        <v>64.5</v>
      </c>
      <c r="M312">
        <v>0</v>
      </c>
      <c r="N312">
        <v>0</v>
      </c>
      <c r="O312">
        <v>0.01</v>
      </c>
      <c r="P312">
        <v>0.02</v>
      </c>
      <c r="Q312">
        <v>0</v>
      </c>
      <c r="R312">
        <v>0</v>
      </c>
    </row>
    <row r="313" spans="1:18" x14ac:dyDescent="0.2">
      <c r="A313" t="s">
        <v>401</v>
      </c>
      <c r="B313" t="s">
        <v>378</v>
      </c>
      <c r="C313" t="s">
        <v>20</v>
      </c>
      <c r="D313" t="s">
        <v>46</v>
      </c>
      <c r="E313">
        <v>29</v>
      </c>
      <c r="F313">
        <v>18</v>
      </c>
      <c r="G313">
        <v>4</v>
      </c>
      <c r="H313">
        <v>514</v>
      </c>
      <c r="I313">
        <v>1</v>
      </c>
      <c r="J313">
        <v>1</v>
      </c>
      <c r="K313">
        <v>114</v>
      </c>
      <c r="L313">
        <v>79.8</v>
      </c>
      <c r="M313">
        <v>0</v>
      </c>
      <c r="N313">
        <v>0</v>
      </c>
      <c r="O313">
        <v>0.36</v>
      </c>
      <c r="P313">
        <v>0.09</v>
      </c>
      <c r="Q313">
        <v>0</v>
      </c>
      <c r="R313">
        <v>0</v>
      </c>
    </row>
    <row r="314" spans="1:18" x14ac:dyDescent="0.2">
      <c r="A314" t="s">
        <v>402</v>
      </c>
      <c r="B314" t="s">
        <v>378</v>
      </c>
      <c r="C314" t="s">
        <v>20</v>
      </c>
      <c r="D314" t="s">
        <v>27</v>
      </c>
      <c r="E314">
        <v>31</v>
      </c>
      <c r="F314">
        <v>18</v>
      </c>
      <c r="G314">
        <v>4</v>
      </c>
      <c r="H314">
        <v>392</v>
      </c>
      <c r="I314">
        <v>1</v>
      </c>
      <c r="J314">
        <v>0</v>
      </c>
      <c r="K314">
        <v>141</v>
      </c>
      <c r="L314">
        <v>63.1</v>
      </c>
      <c r="M314">
        <v>0</v>
      </c>
      <c r="N314">
        <v>0</v>
      </c>
      <c r="O314">
        <v>0.27</v>
      </c>
      <c r="P314">
        <v>0.02</v>
      </c>
      <c r="Q314">
        <v>1</v>
      </c>
      <c r="R314">
        <v>0</v>
      </c>
    </row>
    <row r="315" spans="1:18" x14ac:dyDescent="0.2">
      <c r="A315" t="s">
        <v>403</v>
      </c>
      <c r="B315" t="s">
        <v>378</v>
      </c>
      <c r="C315" t="s">
        <v>20</v>
      </c>
      <c r="D315" t="s">
        <v>35</v>
      </c>
      <c r="E315">
        <v>20</v>
      </c>
      <c r="F315">
        <v>5</v>
      </c>
      <c r="G315">
        <v>4</v>
      </c>
      <c r="H315">
        <v>377</v>
      </c>
      <c r="I315">
        <v>0</v>
      </c>
      <c r="J315">
        <v>0</v>
      </c>
      <c r="K315">
        <v>148</v>
      </c>
      <c r="L315">
        <v>79.099999999999994</v>
      </c>
      <c r="M315">
        <v>0</v>
      </c>
      <c r="N315">
        <v>0</v>
      </c>
      <c r="O315">
        <v>0</v>
      </c>
      <c r="P315">
        <v>0.02</v>
      </c>
      <c r="Q315">
        <v>0</v>
      </c>
      <c r="R315">
        <v>0</v>
      </c>
    </row>
    <row r="316" spans="1:18" x14ac:dyDescent="0.2">
      <c r="A316" t="s">
        <v>404</v>
      </c>
      <c r="B316" t="s">
        <v>378</v>
      </c>
      <c r="C316" t="s">
        <v>59</v>
      </c>
      <c r="D316" t="s">
        <v>35</v>
      </c>
      <c r="E316">
        <v>17</v>
      </c>
      <c r="F316">
        <v>1</v>
      </c>
      <c r="G316">
        <v>0</v>
      </c>
      <c r="H316">
        <v>4</v>
      </c>
      <c r="I316">
        <v>0</v>
      </c>
      <c r="J316">
        <v>0</v>
      </c>
      <c r="K316">
        <v>1</v>
      </c>
      <c r="L316">
        <v>100</v>
      </c>
      <c r="M316">
        <v>0</v>
      </c>
      <c r="N316">
        <v>0</v>
      </c>
      <c r="O316">
        <v>0</v>
      </c>
      <c r="P316">
        <v>0</v>
      </c>
      <c r="Q316">
        <v>0</v>
      </c>
      <c r="R316">
        <v>0</v>
      </c>
    </row>
    <row r="317" spans="1:18" x14ac:dyDescent="0.2">
      <c r="A317" t="s">
        <v>405</v>
      </c>
      <c r="B317" t="s">
        <v>406</v>
      </c>
      <c r="C317" t="s">
        <v>69</v>
      </c>
      <c r="D317" t="s">
        <v>24</v>
      </c>
      <c r="E317">
        <v>32</v>
      </c>
      <c r="F317">
        <v>37</v>
      </c>
      <c r="G317">
        <v>37</v>
      </c>
      <c r="H317">
        <v>3329</v>
      </c>
      <c r="I317">
        <v>0</v>
      </c>
      <c r="J317">
        <v>0</v>
      </c>
      <c r="K317">
        <v>801</v>
      </c>
      <c r="L317">
        <v>66.7</v>
      </c>
      <c r="M317">
        <v>0</v>
      </c>
      <c r="N317">
        <v>0</v>
      </c>
      <c r="O317">
        <v>0</v>
      </c>
      <c r="P317">
        <v>0</v>
      </c>
      <c r="Q317">
        <v>1</v>
      </c>
      <c r="R317">
        <v>0</v>
      </c>
    </row>
    <row r="318" spans="1:18" x14ac:dyDescent="0.2">
      <c r="A318" t="s">
        <v>407</v>
      </c>
      <c r="B318" t="s">
        <v>406</v>
      </c>
      <c r="C318" t="s">
        <v>20</v>
      </c>
      <c r="D318" t="s">
        <v>29</v>
      </c>
      <c r="E318">
        <v>27</v>
      </c>
      <c r="F318">
        <v>37</v>
      </c>
      <c r="G318">
        <v>37</v>
      </c>
      <c r="H318">
        <v>3303</v>
      </c>
      <c r="I318">
        <v>1</v>
      </c>
      <c r="J318">
        <v>0</v>
      </c>
      <c r="K318">
        <v>1789</v>
      </c>
      <c r="L318">
        <v>88.1</v>
      </c>
      <c r="M318">
        <v>0</v>
      </c>
      <c r="N318">
        <v>0</v>
      </c>
      <c r="O318">
        <v>0.03</v>
      </c>
      <c r="P318">
        <v>0</v>
      </c>
      <c r="Q318">
        <v>5</v>
      </c>
      <c r="R318">
        <v>0</v>
      </c>
    </row>
    <row r="319" spans="1:18" x14ac:dyDescent="0.2">
      <c r="A319" t="s">
        <v>408</v>
      </c>
      <c r="B319" t="s">
        <v>406</v>
      </c>
      <c r="C319" t="s">
        <v>69</v>
      </c>
      <c r="D319" t="s">
        <v>29</v>
      </c>
      <c r="E319">
        <v>26</v>
      </c>
      <c r="F319">
        <v>34</v>
      </c>
      <c r="G319">
        <v>34</v>
      </c>
      <c r="H319">
        <v>2983</v>
      </c>
      <c r="I319">
        <v>1</v>
      </c>
      <c r="J319">
        <v>1</v>
      </c>
      <c r="K319">
        <v>1892</v>
      </c>
      <c r="L319">
        <v>81.400000000000006</v>
      </c>
      <c r="M319">
        <v>0</v>
      </c>
      <c r="N319">
        <v>0</v>
      </c>
      <c r="O319">
        <v>0.06</v>
      </c>
      <c r="P319">
        <v>0.03</v>
      </c>
      <c r="Q319">
        <v>5</v>
      </c>
      <c r="R319">
        <v>0</v>
      </c>
    </row>
    <row r="320" spans="1:18" x14ac:dyDescent="0.2">
      <c r="A320" t="s">
        <v>409</v>
      </c>
      <c r="B320" t="s">
        <v>406</v>
      </c>
      <c r="C320" t="s">
        <v>69</v>
      </c>
      <c r="D320" t="s">
        <v>35</v>
      </c>
      <c r="E320">
        <v>23</v>
      </c>
      <c r="F320">
        <v>36</v>
      </c>
      <c r="G320">
        <v>31</v>
      </c>
      <c r="H320">
        <v>2675</v>
      </c>
      <c r="I320">
        <v>5</v>
      </c>
      <c r="J320">
        <v>1</v>
      </c>
      <c r="K320">
        <v>1937</v>
      </c>
      <c r="L320">
        <v>84.3</v>
      </c>
      <c r="M320">
        <v>3</v>
      </c>
      <c r="N320">
        <v>3</v>
      </c>
      <c r="O320">
        <v>0.17</v>
      </c>
      <c r="P320">
        <v>7.0000000000000007E-2</v>
      </c>
      <c r="Q320">
        <v>8</v>
      </c>
      <c r="R320">
        <v>0</v>
      </c>
    </row>
    <row r="321" spans="1:18" x14ac:dyDescent="0.2">
      <c r="A321" t="s">
        <v>410</v>
      </c>
      <c r="B321" t="s">
        <v>406</v>
      </c>
      <c r="C321" t="s">
        <v>69</v>
      </c>
      <c r="D321" t="s">
        <v>46</v>
      </c>
      <c r="E321">
        <v>20</v>
      </c>
      <c r="F321">
        <v>31</v>
      </c>
      <c r="G321">
        <v>30</v>
      </c>
      <c r="H321">
        <v>2550</v>
      </c>
      <c r="I321">
        <v>5</v>
      </c>
      <c r="J321">
        <v>6</v>
      </c>
      <c r="K321">
        <v>1212</v>
      </c>
      <c r="L321">
        <v>78.8</v>
      </c>
      <c r="M321">
        <v>0</v>
      </c>
      <c r="N321">
        <v>0</v>
      </c>
      <c r="O321">
        <v>0.17</v>
      </c>
      <c r="P321">
        <v>0.22</v>
      </c>
      <c r="Q321">
        <v>4</v>
      </c>
      <c r="R321">
        <v>0</v>
      </c>
    </row>
    <row r="322" spans="1:18" x14ac:dyDescent="0.2">
      <c r="A322" t="s">
        <v>411</v>
      </c>
      <c r="B322" t="s">
        <v>406</v>
      </c>
      <c r="C322" t="s">
        <v>32</v>
      </c>
      <c r="D322" t="s">
        <v>27</v>
      </c>
      <c r="E322">
        <v>24</v>
      </c>
      <c r="F322">
        <v>37</v>
      </c>
      <c r="G322">
        <v>28</v>
      </c>
      <c r="H322">
        <v>2649</v>
      </c>
      <c r="I322">
        <v>2</v>
      </c>
      <c r="J322">
        <v>2</v>
      </c>
      <c r="K322">
        <v>879</v>
      </c>
      <c r="L322">
        <v>65.900000000000006</v>
      </c>
      <c r="M322">
        <v>0</v>
      </c>
      <c r="N322">
        <v>0</v>
      </c>
      <c r="O322">
        <v>0.08</v>
      </c>
      <c r="P322">
        <v>0.18</v>
      </c>
      <c r="Q322">
        <v>4</v>
      </c>
      <c r="R322">
        <v>0</v>
      </c>
    </row>
    <row r="323" spans="1:18" x14ac:dyDescent="0.2">
      <c r="A323" t="s">
        <v>412</v>
      </c>
      <c r="B323" t="s">
        <v>406</v>
      </c>
      <c r="C323" t="s">
        <v>69</v>
      </c>
      <c r="D323" t="s">
        <v>35</v>
      </c>
      <c r="E323">
        <v>33</v>
      </c>
      <c r="F323">
        <v>33</v>
      </c>
      <c r="G323">
        <v>28</v>
      </c>
      <c r="H323">
        <v>2528</v>
      </c>
      <c r="I323">
        <v>1</v>
      </c>
      <c r="J323">
        <v>1</v>
      </c>
      <c r="K323">
        <v>1817</v>
      </c>
      <c r="L323">
        <v>84.8</v>
      </c>
      <c r="M323">
        <v>0</v>
      </c>
      <c r="N323">
        <v>0</v>
      </c>
      <c r="O323">
        <v>0.02</v>
      </c>
      <c r="P323">
        <v>0.09</v>
      </c>
      <c r="Q323">
        <v>5</v>
      </c>
      <c r="R323">
        <v>1</v>
      </c>
    </row>
    <row r="324" spans="1:18" x14ac:dyDescent="0.2">
      <c r="A324" t="s">
        <v>413</v>
      </c>
      <c r="B324" t="s">
        <v>406</v>
      </c>
      <c r="C324" t="s">
        <v>76</v>
      </c>
      <c r="D324" t="s">
        <v>145</v>
      </c>
      <c r="E324">
        <v>25</v>
      </c>
      <c r="F324">
        <v>33</v>
      </c>
      <c r="G324">
        <v>28</v>
      </c>
      <c r="H324">
        <v>2503</v>
      </c>
      <c r="I324">
        <v>1</v>
      </c>
      <c r="J324">
        <v>0</v>
      </c>
      <c r="K324">
        <v>1162</v>
      </c>
      <c r="L324">
        <v>87.9</v>
      </c>
      <c r="M324">
        <v>0</v>
      </c>
      <c r="N324">
        <v>0</v>
      </c>
      <c r="O324">
        <v>0.12</v>
      </c>
      <c r="P324">
        <v>0.03</v>
      </c>
      <c r="Q324">
        <v>4</v>
      </c>
      <c r="R324">
        <v>0</v>
      </c>
    </row>
    <row r="325" spans="1:18" x14ac:dyDescent="0.2">
      <c r="A325" t="s">
        <v>414</v>
      </c>
      <c r="B325" t="s">
        <v>406</v>
      </c>
      <c r="C325" t="s">
        <v>51</v>
      </c>
      <c r="D325" t="s">
        <v>29</v>
      </c>
      <c r="E325">
        <v>30</v>
      </c>
      <c r="F325">
        <v>27</v>
      </c>
      <c r="G325">
        <v>27</v>
      </c>
      <c r="H325">
        <v>2407</v>
      </c>
      <c r="I325">
        <v>3</v>
      </c>
      <c r="J325">
        <v>0</v>
      </c>
      <c r="K325">
        <v>1411</v>
      </c>
      <c r="L325">
        <v>82</v>
      </c>
      <c r="M325">
        <v>0</v>
      </c>
      <c r="N325">
        <v>0</v>
      </c>
      <c r="O325">
        <v>0.13</v>
      </c>
      <c r="P325">
        <v>0.01</v>
      </c>
      <c r="Q325">
        <v>2</v>
      </c>
      <c r="R325">
        <v>0</v>
      </c>
    </row>
    <row r="326" spans="1:18" x14ac:dyDescent="0.2">
      <c r="A326" t="s">
        <v>415</v>
      </c>
      <c r="B326" t="s">
        <v>406</v>
      </c>
      <c r="C326" t="s">
        <v>69</v>
      </c>
      <c r="D326" t="s">
        <v>21</v>
      </c>
      <c r="E326">
        <v>24</v>
      </c>
      <c r="F326">
        <v>24</v>
      </c>
      <c r="G326">
        <v>22</v>
      </c>
      <c r="H326">
        <v>1661</v>
      </c>
      <c r="I326">
        <v>3</v>
      </c>
      <c r="J326">
        <v>2</v>
      </c>
      <c r="K326">
        <v>636</v>
      </c>
      <c r="L326">
        <v>75.2</v>
      </c>
      <c r="M326">
        <v>0</v>
      </c>
      <c r="N326">
        <v>0</v>
      </c>
      <c r="O326">
        <v>0.17</v>
      </c>
      <c r="P326">
        <v>0.1</v>
      </c>
      <c r="Q326">
        <v>3</v>
      </c>
      <c r="R326">
        <v>0</v>
      </c>
    </row>
    <row r="327" spans="1:18" x14ac:dyDescent="0.2">
      <c r="A327" t="s">
        <v>416</v>
      </c>
      <c r="B327" t="s">
        <v>406</v>
      </c>
      <c r="C327" t="s">
        <v>118</v>
      </c>
      <c r="D327" t="s">
        <v>29</v>
      </c>
      <c r="E327">
        <v>29</v>
      </c>
      <c r="F327">
        <v>21</v>
      </c>
      <c r="G327">
        <v>21</v>
      </c>
      <c r="H327">
        <v>1879</v>
      </c>
      <c r="I327">
        <v>1</v>
      </c>
      <c r="J327">
        <v>1</v>
      </c>
      <c r="K327">
        <v>1003</v>
      </c>
      <c r="L327">
        <v>82.8</v>
      </c>
      <c r="M327">
        <v>0</v>
      </c>
      <c r="N327">
        <v>0</v>
      </c>
      <c r="O327">
        <v>0.05</v>
      </c>
      <c r="P327">
        <v>0.02</v>
      </c>
      <c r="Q327">
        <v>2</v>
      </c>
      <c r="R327">
        <v>0</v>
      </c>
    </row>
    <row r="328" spans="1:18" x14ac:dyDescent="0.2">
      <c r="A328" t="s">
        <v>417</v>
      </c>
      <c r="B328" t="s">
        <v>406</v>
      </c>
      <c r="C328" t="s">
        <v>34</v>
      </c>
      <c r="D328" t="s">
        <v>29</v>
      </c>
      <c r="E328">
        <v>19</v>
      </c>
      <c r="F328">
        <v>21</v>
      </c>
      <c r="G328">
        <v>16</v>
      </c>
      <c r="H328">
        <v>1404</v>
      </c>
      <c r="I328">
        <v>1</v>
      </c>
      <c r="J328">
        <v>1</v>
      </c>
      <c r="K328">
        <v>785</v>
      </c>
      <c r="L328">
        <v>83.7</v>
      </c>
      <c r="M328">
        <v>0</v>
      </c>
      <c r="N328">
        <v>0</v>
      </c>
      <c r="O328">
        <v>0.04</v>
      </c>
      <c r="P328">
        <v>0.06</v>
      </c>
      <c r="Q328">
        <v>1</v>
      </c>
      <c r="R328">
        <v>0</v>
      </c>
    </row>
    <row r="329" spans="1:18" x14ac:dyDescent="0.2">
      <c r="A329" t="s">
        <v>418</v>
      </c>
      <c r="B329" t="s">
        <v>406</v>
      </c>
      <c r="C329" t="s">
        <v>20</v>
      </c>
      <c r="D329" t="s">
        <v>29</v>
      </c>
      <c r="E329">
        <v>23</v>
      </c>
      <c r="F329">
        <v>18</v>
      </c>
      <c r="G329">
        <v>14</v>
      </c>
      <c r="H329">
        <v>1310</v>
      </c>
      <c r="I329">
        <v>0</v>
      </c>
      <c r="J329">
        <v>1</v>
      </c>
      <c r="K329">
        <v>731</v>
      </c>
      <c r="L329">
        <v>88.6</v>
      </c>
      <c r="M329">
        <v>0</v>
      </c>
      <c r="N329">
        <v>0</v>
      </c>
      <c r="O329">
        <v>0.03</v>
      </c>
      <c r="P329">
        <v>0.04</v>
      </c>
      <c r="Q329">
        <v>4</v>
      </c>
      <c r="R329">
        <v>0</v>
      </c>
    </row>
    <row r="330" spans="1:18" x14ac:dyDescent="0.2">
      <c r="A330" t="s">
        <v>419</v>
      </c>
      <c r="B330" t="s">
        <v>406</v>
      </c>
      <c r="C330" t="s">
        <v>39</v>
      </c>
      <c r="D330" t="s">
        <v>27</v>
      </c>
      <c r="E330">
        <v>28</v>
      </c>
      <c r="F330">
        <v>17</v>
      </c>
      <c r="G330">
        <v>12</v>
      </c>
      <c r="H330">
        <v>1110</v>
      </c>
      <c r="I330">
        <v>1</v>
      </c>
      <c r="J330">
        <v>0</v>
      </c>
      <c r="K330">
        <v>306</v>
      </c>
      <c r="L330">
        <v>81.400000000000006</v>
      </c>
      <c r="M330">
        <v>0</v>
      </c>
      <c r="N330">
        <v>0</v>
      </c>
      <c r="O330">
        <v>0.15</v>
      </c>
      <c r="P330">
        <v>0.05</v>
      </c>
      <c r="Q330">
        <v>0</v>
      </c>
      <c r="R330">
        <v>0</v>
      </c>
    </row>
    <row r="331" spans="1:18" x14ac:dyDescent="0.2">
      <c r="A331" t="s">
        <v>420</v>
      </c>
      <c r="B331" t="s">
        <v>406</v>
      </c>
      <c r="C331" t="s">
        <v>69</v>
      </c>
      <c r="D331" t="s">
        <v>27</v>
      </c>
      <c r="E331">
        <v>18</v>
      </c>
      <c r="F331">
        <v>32</v>
      </c>
      <c r="G331">
        <v>11</v>
      </c>
      <c r="H331">
        <v>1369</v>
      </c>
      <c r="I331">
        <v>4</v>
      </c>
      <c r="J331">
        <v>3</v>
      </c>
      <c r="K331">
        <v>305</v>
      </c>
      <c r="L331">
        <v>74.400000000000006</v>
      </c>
      <c r="M331">
        <v>1</v>
      </c>
      <c r="N331">
        <v>1</v>
      </c>
      <c r="O331">
        <v>0.4</v>
      </c>
      <c r="P331">
        <v>0.04</v>
      </c>
      <c r="Q331">
        <v>2</v>
      </c>
      <c r="R331">
        <v>0</v>
      </c>
    </row>
    <row r="332" spans="1:18" x14ac:dyDescent="0.2">
      <c r="A332" t="s">
        <v>421</v>
      </c>
      <c r="B332" t="s">
        <v>406</v>
      </c>
      <c r="C332" t="s">
        <v>422</v>
      </c>
      <c r="D332" t="s">
        <v>27</v>
      </c>
      <c r="E332">
        <v>29</v>
      </c>
      <c r="F332">
        <v>10</v>
      </c>
      <c r="G332">
        <v>10</v>
      </c>
      <c r="H332">
        <v>823</v>
      </c>
      <c r="I332">
        <v>4</v>
      </c>
      <c r="J332">
        <v>0</v>
      </c>
      <c r="K332">
        <v>263</v>
      </c>
      <c r="L332">
        <v>78.7</v>
      </c>
      <c r="M332">
        <v>0</v>
      </c>
      <c r="N332">
        <v>0</v>
      </c>
      <c r="O332">
        <v>0.26</v>
      </c>
      <c r="P332">
        <v>0.08</v>
      </c>
      <c r="Q332">
        <v>0</v>
      </c>
      <c r="R332">
        <v>0</v>
      </c>
    </row>
    <row r="333" spans="1:18" x14ac:dyDescent="0.2">
      <c r="A333" t="s">
        <v>423</v>
      </c>
      <c r="B333" t="s">
        <v>406</v>
      </c>
      <c r="C333" t="s">
        <v>39</v>
      </c>
      <c r="D333" t="s">
        <v>29</v>
      </c>
      <c r="E333">
        <v>31</v>
      </c>
      <c r="F333">
        <v>13</v>
      </c>
      <c r="G333">
        <v>7</v>
      </c>
      <c r="H333">
        <v>623</v>
      </c>
      <c r="I333">
        <v>0</v>
      </c>
      <c r="J333">
        <v>0</v>
      </c>
      <c r="K333">
        <v>370</v>
      </c>
      <c r="L333">
        <v>82.7</v>
      </c>
      <c r="M333">
        <v>0</v>
      </c>
      <c r="N333">
        <v>0</v>
      </c>
      <c r="O333">
        <v>0.01</v>
      </c>
      <c r="P333">
        <v>0.02</v>
      </c>
      <c r="Q333">
        <v>2</v>
      </c>
      <c r="R333">
        <v>0</v>
      </c>
    </row>
    <row r="334" spans="1:18" x14ac:dyDescent="0.2">
      <c r="A334" t="s">
        <v>424</v>
      </c>
      <c r="B334" t="s">
        <v>406</v>
      </c>
      <c r="C334" t="s">
        <v>32</v>
      </c>
      <c r="D334" t="s">
        <v>29</v>
      </c>
      <c r="E334">
        <v>26</v>
      </c>
      <c r="F334">
        <v>7</v>
      </c>
      <c r="G334">
        <v>7</v>
      </c>
      <c r="H334">
        <v>495</v>
      </c>
      <c r="I334">
        <v>0</v>
      </c>
      <c r="J334">
        <v>0</v>
      </c>
      <c r="K334">
        <v>239</v>
      </c>
      <c r="L334">
        <v>78.7</v>
      </c>
      <c r="M334">
        <v>0</v>
      </c>
      <c r="N334">
        <v>0</v>
      </c>
      <c r="O334">
        <v>0.01</v>
      </c>
      <c r="P334">
        <v>0.03</v>
      </c>
      <c r="Q334">
        <v>0</v>
      </c>
      <c r="R334">
        <v>0</v>
      </c>
    </row>
    <row r="335" spans="1:18" x14ac:dyDescent="0.2">
      <c r="A335" t="s">
        <v>425</v>
      </c>
      <c r="B335" t="s">
        <v>406</v>
      </c>
      <c r="C335" t="s">
        <v>90</v>
      </c>
      <c r="D335" t="s">
        <v>29</v>
      </c>
      <c r="E335">
        <v>18</v>
      </c>
      <c r="F335">
        <v>12</v>
      </c>
      <c r="G335">
        <v>5</v>
      </c>
      <c r="H335">
        <v>577</v>
      </c>
      <c r="I335">
        <v>0</v>
      </c>
      <c r="J335">
        <v>0</v>
      </c>
      <c r="K335">
        <v>350</v>
      </c>
      <c r="L335">
        <v>74.3</v>
      </c>
      <c r="M335">
        <v>0</v>
      </c>
      <c r="N335">
        <v>0</v>
      </c>
      <c r="O335">
        <v>0.01</v>
      </c>
      <c r="P335">
        <v>0.03</v>
      </c>
      <c r="Q335">
        <v>1</v>
      </c>
      <c r="R335">
        <v>0</v>
      </c>
    </row>
    <row r="336" spans="1:18" x14ac:dyDescent="0.2">
      <c r="A336" t="s">
        <v>426</v>
      </c>
      <c r="B336" t="s">
        <v>406</v>
      </c>
      <c r="C336" t="s">
        <v>69</v>
      </c>
      <c r="D336" t="s">
        <v>35</v>
      </c>
      <c r="E336">
        <v>20</v>
      </c>
      <c r="F336">
        <v>19</v>
      </c>
      <c r="G336">
        <v>5</v>
      </c>
      <c r="H336">
        <v>520</v>
      </c>
      <c r="I336">
        <v>0</v>
      </c>
      <c r="J336">
        <v>1</v>
      </c>
      <c r="K336">
        <v>329</v>
      </c>
      <c r="L336">
        <v>87.8</v>
      </c>
      <c r="M336">
        <v>0</v>
      </c>
      <c r="N336">
        <v>0</v>
      </c>
      <c r="O336">
        <v>0.1</v>
      </c>
      <c r="P336">
        <v>0.12</v>
      </c>
      <c r="Q336">
        <v>0</v>
      </c>
      <c r="R336">
        <v>0</v>
      </c>
    </row>
    <row r="337" spans="1:18" x14ac:dyDescent="0.2">
      <c r="A337" t="s">
        <v>427</v>
      </c>
      <c r="B337" t="s">
        <v>406</v>
      </c>
      <c r="C337" t="s">
        <v>20</v>
      </c>
      <c r="D337" t="s">
        <v>46</v>
      </c>
      <c r="E337">
        <v>20</v>
      </c>
      <c r="F337">
        <v>11</v>
      </c>
      <c r="G337">
        <v>4</v>
      </c>
      <c r="H337">
        <v>414</v>
      </c>
      <c r="I337">
        <v>1</v>
      </c>
      <c r="J337">
        <v>0</v>
      </c>
      <c r="K337">
        <v>235</v>
      </c>
      <c r="L337">
        <v>80.900000000000006</v>
      </c>
      <c r="M337">
        <v>0</v>
      </c>
      <c r="N337">
        <v>0</v>
      </c>
      <c r="O337">
        <v>0.21</v>
      </c>
      <c r="P337">
        <v>0.13</v>
      </c>
      <c r="Q337">
        <v>1</v>
      </c>
      <c r="R337">
        <v>0</v>
      </c>
    </row>
    <row r="338" spans="1:18" x14ac:dyDescent="0.2">
      <c r="A338" t="s">
        <v>428</v>
      </c>
      <c r="B338" t="s">
        <v>406</v>
      </c>
      <c r="C338" t="s">
        <v>45</v>
      </c>
      <c r="D338" t="s">
        <v>21</v>
      </c>
      <c r="E338">
        <v>19</v>
      </c>
      <c r="F338">
        <v>6</v>
      </c>
      <c r="G338">
        <v>2</v>
      </c>
      <c r="H338">
        <v>187</v>
      </c>
      <c r="I338">
        <v>0</v>
      </c>
      <c r="J338">
        <v>1</v>
      </c>
      <c r="K338">
        <v>64</v>
      </c>
      <c r="L338">
        <v>70.3</v>
      </c>
      <c r="M338">
        <v>0</v>
      </c>
      <c r="N338">
        <v>0</v>
      </c>
      <c r="O338">
        <v>0.27</v>
      </c>
      <c r="P338">
        <v>7.0000000000000007E-2</v>
      </c>
      <c r="Q338">
        <v>1</v>
      </c>
      <c r="R338">
        <v>0</v>
      </c>
    </row>
    <row r="339" spans="1:18" x14ac:dyDescent="0.2">
      <c r="A339" t="s">
        <v>429</v>
      </c>
      <c r="B339" t="s">
        <v>406</v>
      </c>
      <c r="C339" t="s">
        <v>69</v>
      </c>
      <c r="D339" t="s">
        <v>29</v>
      </c>
      <c r="E339">
        <v>21</v>
      </c>
      <c r="F339">
        <v>2</v>
      </c>
      <c r="G339">
        <v>1</v>
      </c>
      <c r="H339">
        <v>173</v>
      </c>
      <c r="I339">
        <v>0</v>
      </c>
      <c r="J339">
        <v>0</v>
      </c>
      <c r="K339">
        <v>98</v>
      </c>
      <c r="L339">
        <v>83.7</v>
      </c>
      <c r="M339">
        <v>0</v>
      </c>
      <c r="N339">
        <v>0</v>
      </c>
      <c r="O339">
        <v>0</v>
      </c>
      <c r="P339">
        <v>0</v>
      </c>
      <c r="Q339">
        <v>0</v>
      </c>
      <c r="R339">
        <v>0</v>
      </c>
    </row>
    <row r="340" spans="1:18" x14ac:dyDescent="0.2">
      <c r="A340" t="s">
        <v>430</v>
      </c>
      <c r="B340" t="s">
        <v>406</v>
      </c>
      <c r="C340" t="s">
        <v>20</v>
      </c>
      <c r="D340" t="s">
        <v>24</v>
      </c>
      <c r="E340">
        <v>33</v>
      </c>
      <c r="F340">
        <v>2</v>
      </c>
      <c r="G340">
        <v>1</v>
      </c>
      <c r="H340">
        <v>91</v>
      </c>
      <c r="I340">
        <v>0</v>
      </c>
      <c r="J340">
        <v>0</v>
      </c>
      <c r="K340">
        <v>24</v>
      </c>
      <c r="L340">
        <v>79.2</v>
      </c>
      <c r="M340">
        <v>0</v>
      </c>
      <c r="N340">
        <v>0</v>
      </c>
      <c r="O340">
        <v>0</v>
      </c>
      <c r="P340">
        <v>0</v>
      </c>
      <c r="Q340">
        <v>0</v>
      </c>
      <c r="R340">
        <v>0</v>
      </c>
    </row>
    <row r="341" spans="1:18" x14ac:dyDescent="0.2">
      <c r="A341" t="s">
        <v>431</v>
      </c>
      <c r="B341" t="s">
        <v>406</v>
      </c>
      <c r="C341" t="s">
        <v>37</v>
      </c>
      <c r="D341" t="s">
        <v>46</v>
      </c>
      <c r="E341">
        <v>22</v>
      </c>
      <c r="F341">
        <v>2</v>
      </c>
      <c r="G341">
        <v>0</v>
      </c>
      <c r="H341">
        <v>25</v>
      </c>
      <c r="I341">
        <v>0</v>
      </c>
      <c r="J341">
        <v>0</v>
      </c>
      <c r="K341">
        <v>5</v>
      </c>
      <c r="L341">
        <v>80</v>
      </c>
      <c r="M341">
        <v>0</v>
      </c>
      <c r="N341">
        <v>0</v>
      </c>
      <c r="O341">
        <v>0.61</v>
      </c>
      <c r="P341">
        <v>0</v>
      </c>
      <c r="Q341">
        <v>0</v>
      </c>
      <c r="R341">
        <v>0</v>
      </c>
    </row>
    <row r="342" spans="1:18" x14ac:dyDescent="0.2">
      <c r="A342" t="s">
        <v>432</v>
      </c>
      <c r="B342" t="s">
        <v>406</v>
      </c>
      <c r="C342" t="s">
        <v>49</v>
      </c>
      <c r="D342" t="s">
        <v>29</v>
      </c>
      <c r="E342">
        <v>22</v>
      </c>
      <c r="F342">
        <v>1</v>
      </c>
      <c r="G342">
        <v>0</v>
      </c>
      <c r="H342">
        <v>22</v>
      </c>
      <c r="I342">
        <v>0</v>
      </c>
      <c r="J342">
        <v>0</v>
      </c>
      <c r="K342">
        <v>15</v>
      </c>
      <c r="L342">
        <v>93.3</v>
      </c>
      <c r="M342">
        <v>0</v>
      </c>
      <c r="N342">
        <v>0</v>
      </c>
      <c r="O342">
        <v>0</v>
      </c>
      <c r="P342">
        <v>0</v>
      </c>
      <c r="Q342">
        <v>0</v>
      </c>
      <c r="R342">
        <v>0</v>
      </c>
    </row>
    <row r="343" spans="1:18" x14ac:dyDescent="0.2">
      <c r="A343" t="s">
        <v>433</v>
      </c>
      <c r="B343" t="s">
        <v>406</v>
      </c>
      <c r="C343" t="s">
        <v>434</v>
      </c>
      <c r="D343" t="s">
        <v>27</v>
      </c>
      <c r="E343">
        <v>18</v>
      </c>
      <c r="F343">
        <v>1</v>
      </c>
      <c r="G343">
        <v>0</v>
      </c>
      <c r="H343">
        <v>9</v>
      </c>
      <c r="I343">
        <v>0</v>
      </c>
      <c r="J343">
        <v>0</v>
      </c>
      <c r="K343">
        <v>3</v>
      </c>
      <c r="L343">
        <v>100</v>
      </c>
      <c r="M343">
        <v>0</v>
      </c>
      <c r="N343">
        <v>0</v>
      </c>
      <c r="O343">
        <v>0</v>
      </c>
      <c r="P343">
        <v>0.9</v>
      </c>
      <c r="Q343">
        <v>0</v>
      </c>
      <c r="R343">
        <v>0</v>
      </c>
    </row>
    <row r="344" spans="1:18" x14ac:dyDescent="0.2">
      <c r="A344" t="s">
        <v>435</v>
      </c>
      <c r="B344" t="s">
        <v>436</v>
      </c>
      <c r="C344" t="s">
        <v>32</v>
      </c>
      <c r="D344" t="s">
        <v>24</v>
      </c>
      <c r="E344">
        <v>33</v>
      </c>
      <c r="F344">
        <v>37</v>
      </c>
      <c r="G344">
        <v>37</v>
      </c>
      <c r="H344">
        <v>3330</v>
      </c>
      <c r="I344">
        <v>0</v>
      </c>
      <c r="J344">
        <v>0</v>
      </c>
      <c r="K344">
        <v>1080</v>
      </c>
      <c r="L344">
        <v>55.4</v>
      </c>
      <c r="M344">
        <v>0</v>
      </c>
      <c r="N344">
        <v>0</v>
      </c>
      <c r="O344">
        <v>0</v>
      </c>
      <c r="P344">
        <v>0</v>
      </c>
      <c r="Q344">
        <v>2</v>
      </c>
      <c r="R344">
        <v>0</v>
      </c>
    </row>
    <row r="345" spans="1:18" x14ac:dyDescent="0.2">
      <c r="A345" t="s">
        <v>437</v>
      </c>
      <c r="B345" t="s">
        <v>436</v>
      </c>
      <c r="C345" t="s">
        <v>23</v>
      </c>
      <c r="D345" t="s">
        <v>29</v>
      </c>
      <c r="E345">
        <v>30</v>
      </c>
      <c r="F345">
        <v>36</v>
      </c>
      <c r="G345">
        <v>35</v>
      </c>
      <c r="H345">
        <v>3121</v>
      </c>
      <c r="I345">
        <v>1</v>
      </c>
      <c r="J345">
        <v>0</v>
      </c>
      <c r="K345">
        <v>1216</v>
      </c>
      <c r="L345">
        <v>78.8</v>
      </c>
      <c r="M345">
        <v>0</v>
      </c>
      <c r="N345">
        <v>0</v>
      </c>
      <c r="O345">
        <v>0.02</v>
      </c>
      <c r="P345">
        <v>0.01</v>
      </c>
      <c r="Q345">
        <v>4</v>
      </c>
      <c r="R345">
        <v>0</v>
      </c>
    </row>
    <row r="346" spans="1:18" x14ac:dyDescent="0.2">
      <c r="A346" t="s">
        <v>438</v>
      </c>
      <c r="B346" t="s">
        <v>436</v>
      </c>
      <c r="C346" t="s">
        <v>118</v>
      </c>
      <c r="D346" t="s">
        <v>27</v>
      </c>
      <c r="E346">
        <v>27</v>
      </c>
      <c r="F346">
        <v>30</v>
      </c>
      <c r="G346">
        <v>29</v>
      </c>
      <c r="H346">
        <v>2612</v>
      </c>
      <c r="I346">
        <v>11</v>
      </c>
      <c r="J346">
        <v>2</v>
      </c>
      <c r="K346">
        <v>779</v>
      </c>
      <c r="L346">
        <v>75.900000000000006</v>
      </c>
      <c r="M346">
        <v>2</v>
      </c>
      <c r="N346">
        <v>2</v>
      </c>
      <c r="O346">
        <v>0.26</v>
      </c>
      <c r="P346">
        <v>0.11</v>
      </c>
      <c r="Q346">
        <v>6</v>
      </c>
      <c r="R346">
        <v>0</v>
      </c>
    </row>
    <row r="347" spans="1:18" x14ac:dyDescent="0.2">
      <c r="A347" t="s">
        <v>439</v>
      </c>
      <c r="B347" t="s">
        <v>436</v>
      </c>
      <c r="C347" t="s">
        <v>20</v>
      </c>
      <c r="D347" t="s">
        <v>35</v>
      </c>
      <c r="E347">
        <v>22</v>
      </c>
      <c r="F347">
        <v>34</v>
      </c>
      <c r="G347">
        <v>29</v>
      </c>
      <c r="H347">
        <v>2559</v>
      </c>
      <c r="I347">
        <v>4</v>
      </c>
      <c r="J347">
        <v>6</v>
      </c>
      <c r="K347">
        <v>1158</v>
      </c>
      <c r="L347">
        <v>79.3</v>
      </c>
      <c r="M347">
        <v>0</v>
      </c>
      <c r="N347">
        <v>0</v>
      </c>
      <c r="O347">
        <v>0.08</v>
      </c>
      <c r="P347">
        <v>0.1</v>
      </c>
      <c r="Q347">
        <v>3</v>
      </c>
      <c r="R347">
        <v>0</v>
      </c>
    </row>
    <row r="348" spans="1:18" x14ac:dyDescent="0.2">
      <c r="A348" t="s">
        <v>440</v>
      </c>
      <c r="B348" t="s">
        <v>436</v>
      </c>
      <c r="C348" t="s">
        <v>114</v>
      </c>
      <c r="D348" t="s">
        <v>35</v>
      </c>
      <c r="E348">
        <v>29</v>
      </c>
      <c r="F348">
        <v>31</v>
      </c>
      <c r="G348">
        <v>27</v>
      </c>
      <c r="H348">
        <v>2359</v>
      </c>
      <c r="I348">
        <v>1</v>
      </c>
      <c r="J348">
        <v>1</v>
      </c>
      <c r="K348">
        <v>1269</v>
      </c>
      <c r="L348">
        <v>81.099999999999994</v>
      </c>
      <c r="M348">
        <v>1</v>
      </c>
      <c r="N348">
        <v>2</v>
      </c>
      <c r="O348">
        <v>0.09</v>
      </c>
      <c r="P348">
        <v>0.05</v>
      </c>
      <c r="Q348">
        <v>8</v>
      </c>
      <c r="R348">
        <v>1</v>
      </c>
    </row>
    <row r="349" spans="1:18" x14ac:dyDescent="0.2">
      <c r="A349" t="s">
        <v>441</v>
      </c>
      <c r="B349" t="s">
        <v>436</v>
      </c>
      <c r="C349" t="s">
        <v>20</v>
      </c>
      <c r="D349" t="s">
        <v>21</v>
      </c>
      <c r="E349">
        <v>29</v>
      </c>
      <c r="F349">
        <v>34</v>
      </c>
      <c r="G349">
        <v>25</v>
      </c>
      <c r="H349">
        <v>2258</v>
      </c>
      <c r="I349">
        <v>1</v>
      </c>
      <c r="J349">
        <v>5</v>
      </c>
      <c r="K349">
        <v>864</v>
      </c>
      <c r="L349">
        <v>67.900000000000006</v>
      </c>
      <c r="M349">
        <v>0</v>
      </c>
      <c r="N349">
        <v>0</v>
      </c>
      <c r="O349">
        <v>0.09</v>
      </c>
      <c r="P349">
        <v>0.15</v>
      </c>
      <c r="Q349">
        <v>0</v>
      </c>
      <c r="R349">
        <v>0</v>
      </c>
    </row>
    <row r="350" spans="1:18" x14ac:dyDescent="0.2">
      <c r="A350" t="s">
        <v>442</v>
      </c>
      <c r="B350" t="s">
        <v>436</v>
      </c>
      <c r="C350" t="s">
        <v>20</v>
      </c>
      <c r="D350" t="s">
        <v>29</v>
      </c>
      <c r="E350">
        <v>30</v>
      </c>
      <c r="F350">
        <v>26</v>
      </c>
      <c r="G350">
        <v>25</v>
      </c>
      <c r="H350">
        <v>2256</v>
      </c>
      <c r="I350">
        <v>0</v>
      </c>
      <c r="J350">
        <v>1</v>
      </c>
      <c r="K350">
        <v>1079</v>
      </c>
      <c r="L350">
        <v>72.7</v>
      </c>
      <c r="M350">
        <v>0</v>
      </c>
      <c r="N350">
        <v>0</v>
      </c>
      <c r="O350">
        <v>0</v>
      </c>
      <c r="P350">
        <v>0.02</v>
      </c>
      <c r="Q350">
        <v>5</v>
      </c>
      <c r="R350">
        <v>0</v>
      </c>
    </row>
    <row r="351" spans="1:18" x14ac:dyDescent="0.2">
      <c r="A351" t="s">
        <v>443</v>
      </c>
      <c r="B351" t="s">
        <v>436</v>
      </c>
      <c r="C351" t="s">
        <v>193</v>
      </c>
      <c r="D351" t="s">
        <v>46</v>
      </c>
      <c r="E351">
        <v>28</v>
      </c>
      <c r="F351">
        <v>33</v>
      </c>
      <c r="G351">
        <v>23</v>
      </c>
      <c r="H351">
        <v>2096</v>
      </c>
      <c r="I351">
        <v>1</v>
      </c>
      <c r="J351">
        <v>3</v>
      </c>
      <c r="K351">
        <v>654</v>
      </c>
      <c r="L351">
        <v>78.599999999999994</v>
      </c>
      <c r="M351">
        <v>0</v>
      </c>
      <c r="N351">
        <v>0</v>
      </c>
      <c r="O351">
        <v>0.1</v>
      </c>
      <c r="P351">
        <v>0.03</v>
      </c>
      <c r="Q351">
        <v>4</v>
      </c>
      <c r="R351">
        <v>0</v>
      </c>
    </row>
    <row r="352" spans="1:18" x14ac:dyDescent="0.2">
      <c r="A352" t="s">
        <v>444</v>
      </c>
      <c r="B352" t="s">
        <v>436</v>
      </c>
      <c r="C352" t="s">
        <v>76</v>
      </c>
      <c r="D352" t="s">
        <v>27</v>
      </c>
      <c r="E352">
        <v>29</v>
      </c>
      <c r="F352">
        <v>30</v>
      </c>
      <c r="G352">
        <v>21</v>
      </c>
      <c r="H352">
        <v>1816</v>
      </c>
      <c r="I352">
        <v>10</v>
      </c>
      <c r="J352">
        <v>1</v>
      </c>
      <c r="K352">
        <v>574</v>
      </c>
      <c r="L352">
        <v>63.8</v>
      </c>
      <c r="M352">
        <v>0</v>
      </c>
      <c r="N352">
        <v>0</v>
      </c>
      <c r="O352">
        <v>0.4</v>
      </c>
      <c r="P352">
        <v>0.05</v>
      </c>
      <c r="Q352">
        <v>3</v>
      </c>
      <c r="R352">
        <v>1</v>
      </c>
    </row>
    <row r="353" spans="1:18" x14ac:dyDescent="0.2">
      <c r="A353" t="s">
        <v>445</v>
      </c>
      <c r="B353" t="s">
        <v>436</v>
      </c>
      <c r="C353" t="s">
        <v>20</v>
      </c>
      <c r="D353" t="s">
        <v>29</v>
      </c>
      <c r="E353">
        <v>34</v>
      </c>
      <c r="F353">
        <v>20</v>
      </c>
      <c r="G353">
        <v>20</v>
      </c>
      <c r="H353">
        <v>1800</v>
      </c>
      <c r="I353">
        <v>1</v>
      </c>
      <c r="J353">
        <v>1</v>
      </c>
      <c r="K353">
        <v>697</v>
      </c>
      <c r="L353">
        <v>84.6</v>
      </c>
      <c r="M353">
        <v>0</v>
      </c>
      <c r="N353">
        <v>0</v>
      </c>
      <c r="O353">
        <v>0.04</v>
      </c>
      <c r="P353">
        <v>0.04</v>
      </c>
      <c r="Q353">
        <v>3</v>
      </c>
      <c r="R353">
        <v>0</v>
      </c>
    </row>
    <row r="354" spans="1:18" x14ac:dyDescent="0.2">
      <c r="A354" t="s">
        <v>446</v>
      </c>
      <c r="B354" t="s">
        <v>436</v>
      </c>
      <c r="C354" t="s">
        <v>90</v>
      </c>
      <c r="D354" t="s">
        <v>29</v>
      </c>
      <c r="E354">
        <v>29</v>
      </c>
      <c r="F354">
        <v>22</v>
      </c>
      <c r="G354">
        <v>20</v>
      </c>
      <c r="H354">
        <v>1777</v>
      </c>
      <c r="I354">
        <v>0</v>
      </c>
      <c r="J354">
        <v>1</v>
      </c>
      <c r="K354">
        <v>1127</v>
      </c>
      <c r="L354">
        <v>78.900000000000006</v>
      </c>
      <c r="M354">
        <v>0</v>
      </c>
      <c r="N354">
        <v>0</v>
      </c>
      <c r="O354">
        <v>0.06</v>
      </c>
      <c r="P354">
        <v>0.04</v>
      </c>
      <c r="Q354">
        <v>2</v>
      </c>
      <c r="R354">
        <v>0</v>
      </c>
    </row>
    <row r="355" spans="1:18" x14ac:dyDescent="0.2">
      <c r="A355" t="s">
        <v>447</v>
      </c>
      <c r="B355" t="s">
        <v>436</v>
      </c>
      <c r="C355" t="s">
        <v>90</v>
      </c>
      <c r="D355" t="s">
        <v>35</v>
      </c>
      <c r="E355">
        <v>23</v>
      </c>
      <c r="F355">
        <v>33</v>
      </c>
      <c r="G355">
        <v>19</v>
      </c>
      <c r="H355">
        <v>1820</v>
      </c>
      <c r="I355">
        <v>2</v>
      </c>
      <c r="J355">
        <v>0</v>
      </c>
      <c r="K355">
        <v>628</v>
      </c>
      <c r="L355">
        <v>84.9</v>
      </c>
      <c r="M355">
        <v>0</v>
      </c>
      <c r="N355">
        <v>0</v>
      </c>
      <c r="O355">
        <v>0.03</v>
      </c>
      <c r="P355">
        <v>0.05</v>
      </c>
      <c r="Q355">
        <v>4</v>
      </c>
      <c r="R355">
        <v>0</v>
      </c>
    </row>
    <row r="356" spans="1:18" x14ac:dyDescent="0.2">
      <c r="A356" t="s">
        <v>448</v>
      </c>
      <c r="B356" t="s">
        <v>436</v>
      </c>
      <c r="C356" t="s">
        <v>20</v>
      </c>
      <c r="D356" t="s">
        <v>29</v>
      </c>
      <c r="E356">
        <v>20</v>
      </c>
      <c r="F356">
        <v>19</v>
      </c>
      <c r="G356">
        <v>19</v>
      </c>
      <c r="H356">
        <v>1710</v>
      </c>
      <c r="I356">
        <v>1</v>
      </c>
      <c r="J356">
        <v>1</v>
      </c>
      <c r="K356">
        <v>779</v>
      </c>
      <c r="L356">
        <v>70.2</v>
      </c>
      <c r="M356">
        <v>0</v>
      </c>
      <c r="N356">
        <v>0</v>
      </c>
      <c r="O356">
        <v>0.02</v>
      </c>
      <c r="P356">
        <v>0.02</v>
      </c>
      <c r="Q356">
        <v>1</v>
      </c>
      <c r="R356">
        <v>0</v>
      </c>
    </row>
    <row r="357" spans="1:18" x14ac:dyDescent="0.2">
      <c r="A357" t="s">
        <v>449</v>
      </c>
      <c r="B357" t="s">
        <v>436</v>
      </c>
      <c r="C357" t="s">
        <v>59</v>
      </c>
      <c r="D357" t="s">
        <v>35</v>
      </c>
      <c r="E357">
        <v>32</v>
      </c>
      <c r="F357">
        <v>18</v>
      </c>
      <c r="G357">
        <v>17</v>
      </c>
      <c r="H357">
        <v>1466</v>
      </c>
      <c r="I357">
        <v>0</v>
      </c>
      <c r="J357">
        <v>2</v>
      </c>
      <c r="K357">
        <v>769</v>
      </c>
      <c r="L357">
        <v>81.5</v>
      </c>
      <c r="M357">
        <v>0</v>
      </c>
      <c r="N357">
        <v>0</v>
      </c>
      <c r="O357">
        <v>0.01</v>
      </c>
      <c r="P357">
        <v>0.05</v>
      </c>
      <c r="Q357">
        <v>3</v>
      </c>
      <c r="R357">
        <v>0</v>
      </c>
    </row>
    <row r="358" spans="1:18" x14ac:dyDescent="0.2">
      <c r="A358" t="s">
        <v>450</v>
      </c>
      <c r="B358" t="s">
        <v>436</v>
      </c>
      <c r="C358" t="s">
        <v>193</v>
      </c>
      <c r="D358" t="s">
        <v>35</v>
      </c>
      <c r="E358">
        <v>27</v>
      </c>
      <c r="F358">
        <v>27</v>
      </c>
      <c r="G358">
        <v>15</v>
      </c>
      <c r="H358">
        <v>1428</v>
      </c>
      <c r="I358">
        <v>2</v>
      </c>
      <c r="J358">
        <v>3</v>
      </c>
      <c r="K358">
        <v>429</v>
      </c>
      <c r="L358">
        <v>70.900000000000006</v>
      </c>
      <c r="M358">
        <v>0</v>
      </c>
      <c r="N358">
        <v>0</v>
      </c>
      <c r="O358">
        <v>0.1</v>
      </c>
      <c r="P358">
        <v>0.11</v>
      </c>
      <c r="Q358">
        <v>3</v>
      </c>
      <c r="R358">
        <v>0</v>
      </c>
    </row>
    <row r="359" spans="1:18" x14ac:dyDescent="0.2">
      <c r="A359" t="s">
        <v>451</v>
      </c>
      <c r="B359" t="s">
        <v>436</v>
      </c>
      <c r="C359" t="s">
        <v>20</v>
      </c>
      <c r="D359" t="s">
        <v>29</v>
      </c>
      <c r="E359">
        <v>33</v>
      </c>
      <c r="F359">
        <v>15</v>
      </c>
      <c r="G359">
        <v>15</v>
      </c>
      <c r="H359">
        <v>1350</v>
      </c>
      <c r="I359">
        <v>1</v>
      </c>
      <c r="J359">
        <v>0</v>
      </c>
      <c r="K359">
        <v>604</v>
      </c>
      <c r="L359">
        <v>84.1</v>
      </c>
      <c r="M359">
        <v>0</v>
      </c>
      <c r="N359">
        <v>0</v>
      </c>
      <c r="O359">
        <v>0.02</v>
      </c>
      <c r="P359">
        <v>0</v>
      </c>
      <c r="Q359">
        <v>1</v>
      </c>
      <c r="R359">
        <v>0</v>
      </c>
    </row>
    <row r="360" spans="1:18" x14ac:dyDescent="0.2">
      <c r="A360" t="s">
        <v>452</v>
      </c>
      <c r="B360" t="s">
        <v>436</v>
      </c>
      <c r="C360" t="s">
        <v>20</v>
      </c>
      <c r="D360" t="s">
        <v>29</v>
      </c>
      <c r="E360">
        <v>29</v>
      </c>
      <c r="F360">
        <v>13</v>
      </c>
      <c r="G360">
        <v>13</v>
      </c>
      <c r="H360">
        <v>1145</v>
      </c>
      <c r="I360">
        <v>0</v>
      </c>
      <c r="J360">
        <v>1</v>
      </c>
      <c r="K360">
        <v>569</v>
      </c>
      <c r="L360">
        <v>76.8</v>
      </c>
      <c r="M360">
        <v>0</v>
      </c>
      <c r="N360">
        <v>0</v>
      </c>
      <c r="O360">
        <v>0.01</v>
      </c>
      <c r="P360">
        <v>0.03</v>
      </c>
      <c r="Q360">
        <v>2</v>
      </c>
      <c r="R360">
        <v>0</v>
      </c>
    </row>
    <row r="361" spans="1:18" x14ac:dyDescent="0.2">
      <c r="A361" t="s">
        <v>453</v>
      </c>
      <c r="B361" t="s">
        <v>436</v>
      </c>
      <c r="C361" t="s">
        <v>168</v>
      </c>
      <c r="D361" t="s">
        <v>35</v>
      </c>
      <c r="E361">
        <v>29</v>
      </c>
      <c r="F361">
        <v>16</v>
      </c>
      <c r="G361">
        <v>10</v>
      </c>
      <c r="H361">
        <v>821</v>
      </c>
      <c r="I361">
        <v>0</v>
      </c>
      <c r="J361">
        <v>0</v>
      </c>
      <c r="K361">
        <v>329</v>
      </c>
      <c r="L361">
        <v>77.2</v>
      </c>
      <c r="M361">
        <v>0</v>
      </c>
      <c r="N361">
        <v>0</v>
      </c>
      <c r="O361">
        <v>0</v>
      </c>
      <c r="P361">
        <v>0.03</v>
      </c>
      <c r="Q361">
        <v>1</v>
      </c>
      <c r="R361">
        <v>0</v>
      </c>
    </row>
    <row r="362" spans="1:18" x14ac:dyDescent="0.2">
      <c r="A362" t="s">
        <v>454</v>
      </c>
      <c r="B362" t="s">
        <v>436</v>
      </c>
      <c r="C362" t="s">
        <v>76</v>
      </c>
      <c r="D362" t="s">
        <v>27</v>
      </c>
      <c r="E362">
        <v>26</v>
      </c>
      <c r="F362">
        <v>18</v>
      </c>
      <c r="G362">
        <v>7</v>
      </c>
      <c r="H362">
        <v>728</v>
      </c>
      <c r="I362">
        <v>2</v>
      </c>
      <c r="J362">
        <v>1</v>
      </c>
      <c r="K362">
        <v>168</v>
      </c>
      <c r="L362">
        <v>70.2</v>
      </c>
      <c r="M362">
        <v>0</v>
      </c>
      <c r="N362">
        <v>0</v>
      </c>
      <c r="O362">
        <v>0.17</v>
      </c>
      <c r="P362">
        <v>0.18</v>
      </c>
      <c r="Q362">
        <v>0</v>
      </c>
      <c r="R362">
        <v>0</v>
      </c>
    </row>
    <row r="363" spans="1:18" x14ac:dyDescent="0.2">
      <c r="A363" t="s">
        <v>455</v>
      </c>
      <c r="B363" t="s">
        <v>436</v>
      </c>
      <c r="C363" t="s">
        <v>20</v>
      </c>
      <c r="D363" t="s">
        <v>29</v>
      </c>
      <c r="E363">
        <v>31</v>
      </c>
      <c r="F363">
        <v>8</v>
      </c>
      <c r="G363">
        <v>6</v>
      </c>
      <c r="H363">
        <v>553</v>
      </c>
      <c r="I363">
        <v>0</v>
      </c>
      <c r="J363">
        <v>0</v>
      </c>
      <c r="K363">
        <v>164</v>
      </c>
      <c r="L363">
        <v>78.7</v>
      </c>
      <c r="M363">
        <v>0</v>
      </c>
      <c r="N363">
        <v>0</v>
      </c>
      <c r="O363">
        <v>0.03</v>
      </c>
      <c r="P363">
        <v>0.01</v>
      </c>
      <c r="Q363">
        <v>1</v>
      </c>
      <c r="R363">
        <v>0</v>
      </c>
    </row>
    <row r="364" spans="1:18" x14ac:dyDescent="0.2">
      <c r="A364" t="s">
        <v>456</v>
      </c>
      <c r="B364" t="s">
        <v>436</v>
      </c>
      <c r="C364" t="s">
        <v>34</v>
      </c>
      <c r="D364" t="s">
        <v>29</v>
      </c>
      <c r="E364">
        <v>30</v>
      </c>
      <c r="F364">
        <v>4</v>
      </c>
      <c r="G364">
        <v>3</v>
      </c>
      <c r="H364">
        <v>276</v>
      </c>
      <c r="I364">
        <v>0</v>
      </c>
      <c r="J364">
        <v>0</v>
      </c>
      <c r="K364">
        <v>82</v>
      </c>
      <c r="L364">
        <v>87.8</v>
      </c>
      <c r="M364">
        <v>0</v>
      </c>
      <c r="N364">
        <v>0</v>
      </c>
      <c r="O364">
        <v>0.01</v>
      </c>
      <c r="P364">
        <v>0</v>
      </c>
      <c r="Q364">
        <v>0</v>
      </c>
      <c r="R364">
        <v>0</v>
      </c>
    </row>
    <row r="365" spans="1:18" x14ac:dyDescent="0.2">
      <c r="A365" t="s">
        <v>457</v>
      </c>
      <c r="B365" t="s">
        <v>436</v>
      </c>
      <c r="C365" t="s">
        <v>34</v>
      </c>
      <c r="D365" t="s">
        <v>27</v>
      </c>
      <c r="E365">
        <v>23</v>
      </c>
      <c r="F365">
        <v>7</v>
      </c>
      <c r="G365">
        <v>2</v>
      </c>
      <c r="H365">
        <v>221</v>
      </c>
      <c r="I365">
        <v>1</v>
      </c>
      <c r="J365">
        <v>0</v>
      </c>
      <c r="K365">
        <v>51</v>
      </c>
      <c r="L365">
        <v>60.8</v>
      </c>
      <c r="M365">
        <v>0</v>
      </c>
      <c r="N365">
        <v>0</v>
      </c>
      <c r="O365">
        <v>0.08</v>
      </c>
      <c r="P365">
        <v>0.01</v>
      </c>
      <c r="Q365">
        <v>0</v>
      </c>
      <c r="R365">
        <v>0</v>
      </c>
    </row>
    <row r="366" spans="1:18" x14ac:dyDescent="0.2">
      <c r="A366" t="s">
        <v>458</v>
      </c>
      <c r="B366" t="s">
        <v>436</v>
      </c>
      <c r="C366" t="s">
        <v>20</v>
      </c>
      <c r="D366" t="s">
        <v>24</v>
      </c>
      <c r="E366">
        <v>27</v>
      </c>
      <c r="F366">
        <v>1</v>
      </c>
      <c r="G366">
        <v>1</v>
      </c>
      <c r="H366">
        <v>90</v>
      </c>
      <c r="I366">
        <v>0</v>
      </c>
      <c r="J366">
        <v>0</v>
      </c>
      <c r="K366">
        <v>21</v>
      </c>
      <c r="L366">
        <v>28.6</v>
      </c>
      <c r="M366">
        <v>0</v>
      </c>
      <c r="N366">
        <v>0</v>
      </c>
      <c r="O366">
        <v>0</v>
      </c>
      <c r="P366">
        <v>0</v>
      </c>
      <c r="Q366">
        <v>0</v>
      </c>
      <c r="R366">
        <v>0</v>
      </c>
    </row>
    <row r="367" spans="1:18" x14ac:dyDescent="0.2">
      <c r="A367" t="s">
        <v>459</v>
      </c>
      <c r="B367" t="s">
        <v>436</v>
      </c>
      <c r="C367" t="s">
        <v>20</v>
      </c>
      <c r="D367" t="s">
        <v>29</v>
      </c>
      <c r="E367">
        <v>30</v>
      </c>
      <c r="F367">
        <v>1</v>
      </c>
      <c r="G367">
        <v>0</v>
      </c>
      <c r="H367">
        <v>2</v>
      </c>
      <c r="I367">
        <v>0</v>
      </c>
      <c r="J367">
        <v>0</v>
      </c>
      <c r="K367">
        <v>2</v>
      </c>
      <c r="L367">
        <v>100</v>
      </c>
      <c r="M367">
        <v>0</v>
      </c>
      <c r="N367">
        <v>0</v>
      </c>
      <c r="O367">
        <v>0</v>
      </c>
      <c r="P367">
        <v>0</v>
      </c>
      <c r="Q367">
        <v>0</v>
      </c>
      <c r="R367">
        <v>0</v>
      </c>
    </row>
    <row r="368" spans="1:18" x14ac:dyDescent="0.2">
      <c r="A368" t="s">
        <v>460</v>
      </c>
      <c r="B368" t="s">
        <v>461</v>
      </c>
      <c r="C368" t="s">
        <v>20</v>
      </c>
      <c r="D368" t="s">
        <v>35</v>
      </c>
      <c r="E368">
        <v>25</v>
      </c>
      <c r="F368">
        <v>38</v>
      </c>
      <c r="G368">
        <v>38</v>
      </c>
      <c r="H368">
        <v>3420</v>
      </c>
      <c r="I368">
        <v>8</v>
      </c>
      <c r="J368">
        <v>7</v>
      </c>
      <c r="K368">
        <v>2619</v>
      </c>
      <c r="L368">
        <v>80.8</v>
      </c>
      <c r="M368">
        <v>3</v>
      </c>
      <c r="N368">
        <v>4</v>
      </c>
      <c r="O368">
        <v>0.14000000000000001</v>
      </c>
      <c r="P368">
        <v>0.11</v>
      </c>
      <c r="Q368">
        <v>5</v>
      </c>
      <c r="R368">
        <v>0</v>
      </c>
    </row>
    <row r="369" spans="1:18" x14ac:dyDescent="0.2">
      <c r="A369" t="s">
        <v>462</v>
      </c>
      <c r="B369" t="s">
        <v>461</v>
      </c>
      <c r="C369" t="s">
        <v>210</v>
      </c>
      <c r="D369" t="s">
        <v>29</v>
      </c>
      <c r="E369">
        <v>24</v>
      </c>
      <c r="F369">
        <v>36</v>
      </c>
      <c r="G369">
        <v>36</v>
      </c>
      <c r="H369">
        <v>3100</v>
      </c>
      <c r="I369">
        <v>1</v>
      </c>
      <c r="J369">
        <v>1</v>
      </c>
      <c r="K369">
        <v>2005</v>
      </c>
      <c r="L369">
        <v>84.6</v>
      </c>
      <c r="M369">
        <v>0</v>
      </c>
      <c r="N369">
        <v>0</v>
      </c>
      <c r="O369">
        <v>0.03</v>
      </c>
      <c r="P369">
        <v>0.01</v>
      </c>
      <c r="Q369">
        <v>5</v>
      </c>
      <c r="R369">
        <v>1</v>
      </c>
    </row>
    <row r="370" spans="1:18" x14ac:dyDescent="0.2">
      <c r="A370" t="s">
        <v>463</v>
      </c>
      <c r="B370" t="s">
        <v>461</v>
      </c>
      <c r="C370" t="s">
        <v>59</v>
      </c>
      <c r="D370" t="s">
        <v>35</v>
      </c>
      <c r="E370">
        <v>28</v>
      </c>
      <c r="F370">
        <v>33</v>
      </c>
      <c r="G370">
        <v>32</v>
      </c>
      <c r="H370">
        <v>2764</v>
      </c>
      <c r="I370">
        <v>4</v>
      </c>
      <c r="J370">
        <v>5</v>
      </c>
      <c r="K370">
        <v>1258</v>
      </c>
      <c r="L370">
        <v>79.7</v>
      </c>
      <c r="M370">
        <v>0</v>
      </c>
      <c r="N370">
        <v>0</v>
      </c>
      <c r="O370">
        <v>0.1</v>
      </c>
      <c r="P370">
        <v>0.09</v>
      </c>
      <c r="Q370">
        <v>3</v>
      </c>
      <c r="R370">
        <v>0</v>
      </c>
    </row>
    <row r="371" spans="1:18" x14ac:dyDescent="0.2">
      <c r="A371" t="s">
        <v>464</v>
      </c>
      <c r="B371" t="s">
        <v>461</v>
      </c>
      <c r="C371" t="s">
        <v>20</v>
      </c>
      <c r="D371" t="s">
        <v>24</v>
      </c>
      <c r="E371">
        <v>30</v>
      </c>
      <c r="F371">
        <v>30</v>
      </c>
      <c r="G371">
        <v>30</v>
      </c>
      <c r="H371">
        <v>2700</v>
      </c>
      <c r="I371">
        <v>0</v>
      </c>
      <c r="J371">
        <v>0</v>
      </c>
      <c r="K371">
        <v>1069</v>
      </c>
      <c r="L371">
        <v>64.3</v>
      </c>
      <c r="M371">
        <v>0</v>
      </c>
      <c r="N371">
        <v>0</v>
      </c>
      <c r="O371">
        <v>0</v>
      </c>
      <c r="P371">
        <v>0</v>
      </c>
      <c r="Q371">
        <v>2</v>
      </c>
      <c r="R371">
        <v>0</v>
      </c>
    </row>
    <row r="372" spans="1:18" x14ac:dyDescent="0.2">
      <c r="A372" t="s">
        <v>465</v>
      </c>
      <c r="B372" t="s">
        <v>461</v>
      </c>
      <c r="C372" t="s">
        <v>59</v>
      </c>
      <c r="D372" t="s">
        <v>27</v>
      </c>
      <c r="E372">
        <v>24</v>
      </c>
      <c r="F372">
        <v>36</v>
      </c>
      <c r="G372">
        <v>30</v>
      </c>
      <c r="H372">
        <v>2667</v>
      </c>
      <c r="I372">
        <v>9</v>
      </c>
      <c r="J372">
        <v>5</v>
      </c>
      <c r="K372">
        <v>633</v>
      </c>
      <c r="L372">
        <v>70</v>
      </c>
      <c r="M372">
        <v>0</v>
      </c>
      <c r="N372">
        <v>0</v>
      </c>
      <c r="O372">
        <v>0.3</v>
      </c>
      <c r="P372">
        <v>0.19</v>
      </c>
      <c r="Q372">
        <v>1</v>
      </c>
      <c r="R372">
        <v>0</v>
      </c>
    </row>
    <row r="373" spans="1:18" x14ac:dyDescent="0.2">
      <c r="A373" t="s">
        <v>466</v>
      </c>
      <c r="B373" t="s">
        <v>461</v>
      </c>
      <c r="C373" t="s">
        <v>20</v>
      </c>
      <c r="D373" t="s">
        <v>29</v>
      </c>
      <c r="E373">
        <v>23</v>
      </c>
      <c r="F373">
        <v>30</v>
      </c>
      <c r="G373">
        <v>30</v>
      </c>
      <c r="H373">
        <v>2645</v>
      </c>
      <c r="I373">
        <v>0</v>
      </c>
      <c r="J373">
        <v>2</v>
      </c>
      <c r="K373">
        <v>1613</v>
      </c>
      <c r="L373">
        <v>80.3</v>
      </c>
      <c r="M373">
        <v>0</v>
      </c>
      <c r="N373">
        <v>0</v>
      </c>
      <c r="O373">
        <v>0.03</v>
      </c>
      <c r="P373">
        <v>0.05</v>
      </c>
      <c r="Q373">
        <v>4</v>
      </c>
      <c r="R373">
        <v>0</v>
      </c>
    </row>
    <row r="374" spans="1:18" x14ac:dyDescent="0.2">
      <c r="A374" t="s">
        <v>467</v>
      </c>
      <c r="B374" t="s">
        <v>461</v>
      </c>
      <c r="C374" t="s">
        <v>20</v>
      </c>
      <c r="D374" t="s">
        <v>29</v>
      </c>
      <c r="E374">
        <v>30</v>
      </c>
      <c r="F374">
        <v>29</v>
      </c>
      <c r="G374">
        <v>29</v>
      </c>
      <c r="H374">
        <v>2598</v>
      </c>
      <c r="I374">
        <v>0</v>
      </c>
      <c r="J374">
        <v>1</v>
      </c>
      <c r="K374">
        <v>1537</v>
      </c>
      <c r="L374">
        <v>76.8</v>
      </c>
      <c r="M374">
        <v>0</v>
      </c>
      <c r="N374">
        <v>0</v>
      </c>
      <c r="O374">
        <v>0.02</v>
      </c>
      <c r="P374">
        <v>0.04</v>
      </c>
      <c r="Q374">
        <v>5</v>
      </c>
      <c r="R374">
        <v>0</v>
      </c>
    </row>
    <row r="375" spans="1:18" x14ac:dyDescent="0.2">
      <c r="A375" t="s">
        <v>468</v>
      </c>
      <c r="B375" t="s">
        <v>461</v>
      </c>
      <c r="C375" t="s">
        <v>49</v>
      </c>
      <c r="D375" t="s">
        <v>29</v>
      </c>
      <c r="E375">
        <v>27</v>
      </c>
      <c r="F375">
        <v>30</v>
      </c>
      <c r="G375">
        <v>29</v>
      </c>
      <c r="H375">
        <v>2574</v>
      </c>
      <c r="I375">
        <v>3</v>
      </c>
      <c r="J375">
        <v>0</v>
      </c>
      <c r="K375">
        <v>1712</v>
      </c>
      <c r="L375">
        <v>84.3</v>
      </c>
      <c r="M375">
        <v>0</v>
      </c>
      <c r="N375">
        <v>0</v>
      </c>
      <c r="O375">
        <v>7.0000000000000007E-2</v>
      </c>
      <c r="P375">
        <v>0.02</v>
      </c>
      <c r="Q375">
        <v>3</v>
      </c>
      <c r="R375">
        <v>1</v>
      </c>
    </row>
    <row r="376" spans="1:18" x14ac:dyDescent="0.2">
      <c r="A376" t="s">
        <v>469</v>
      </c>
      <c r="B376" t="s">
        <v>461</v>
      </c>
      <c r="C376" t="s">
        <v>20</v>
      </c>
      <c r="D376" t="s">
        <v>27</v>
      </c>
      <c r="E376">
        <v>28</v>
      </c>
      <c r="F376">
        <v>29</v>
      </c>
      <c r="G376">
        <v>26</v>
      </c>
      <c r="H376">
        <v>2173</v>
      </c>
      <c r="I376">
        <v>12</v>
      </c>
      <c r="J376">
        <v>4</v>
      </c>
      <c r="K376">
        <v>519</v>
      </c>
      <c r="L376">
        <v>66.3</v>
      </c>
      <c r="M376">
        <v>2</v>
      </c>
      <c r="N376">
        <v>2</v>
      </c>
      <c r="O376">
        <v>0.34</v>
      </c>
      <c r="P376">
        <v>0.11</v>
      </c>
      <c r="Q376">
        <v>1</v>
      </c>
      <c r="R376">
        <v>0</v>
      </c>
    </row>
    <row r="377" spans="1:18" x14ac:dyDescent="0.2">
      <c r="A377" t="s">
        <v>470</v>
      </c>
      <c r="B377" t="s">
        <v>461</v>
      </c>
      <c r="C377" t="s">
        <v>32</v>
      </c>
      <c r="D377" t="s">
        <v>35</v>
      </c>
      <c r="E377">
        <v>28</v>
      </c>
      <c r="F377">
        <v>21</v>
      </c>
      <c r="G377">
        <v>20</v>
      </c>
      <c r="H377">
        <v>1763</v>
      </c>
      <c r="I377">
        <v>1</v>
      </c>
      <c r="J377">
        <v>1</v>
      </c>
      <c r="K377">
        <v>1258</v>
      </c>
      <c r="L377">
        <v>82.8</v>
      </c>
      <c r="M377">
        <v>0</v>
      </c>
      <c r="N377">
        <v>0</v>
      </c>
      <c r="O377">
        <v>0.02</v>
      </c>
      <c r="P377">
        <v>0.05</v>
      </c>
      <c r="Q377">
        <v>6</v>
      </c>
      <c r="R377">
        <v>0</v>
      </c>
    </row>
    <row r="378" spans="1:18" x14ac:dyDescent="0.2">
      <c r="A378" t="s">
        <v>348</v>
      </c>
      <c r="B378" t="s">
        <v>461</v>
      </c>
      <c r="C378" t="s">
        <v>20</v>
      </c>
      <c r="D378" t="s">
        <v>21</v>
      </c>
      <c r="E378">
        <v>31</v>
      </c>
      <c r="F378">
        <v>21</v>
      </c>
      <c r="G378">
        <v>20</v>
      </c>
      <c r="H378">
        <v>1618</v>
      </c>
      <c r="I378">
        <v>3</v>
      </c>
      <c r="J378">
        <v>3</v>
      </c>
      <c r="K378">
        <v>424</v>
      </c>
      <c r="L378">
        <v>72.400000000000006</v>
      </c>
      <c r="M378">
        <v>0</v>
      </c>
      <c r="N378">
        <v>0</v>
      </c>
      <c r="O378">
        <v>0.17</v>
      </c>
      <c r="P378">
        <v>7.0000000000000007E-2</v>
      </c>
      <c r="Q378">
        <v>0</v>
      </c>
      <c r="R378">
        <v>0</v>
      </c>
    </row>
    <row r="379" spans="1:18" x14ac:dyDescent="0.2">
      <c r="A379" t="s">
        <v>471</v>
      </c>
      <c r="B379" t="s">
        <v>461</v>
      </c>
      <c r="C379" t="s">
        <v>20</v>
      </c>
      <c r="D379" t="s">
        <v>21</v>
      </c>
      <c r="E379">
        <v>26</v>
      </c>
      <c r="F379">
        <v>29</v>
      </c>
      <c r="G379">
        <v>17</v>
      </c>
      <c r="H379">
        <v>1738</v>
      </c>
      <c r="I379">
        <v>2</v>
      </c>
      <c r="J379">
        <v>3</v>
      </c>
      <c r="K379">
        <v>743</v>
      </c>
      <c r="L379">
        <v>75.900000000000006</v>
      </c>
      <c r="M379">
        <v>0</v>
      </c>
      <c r="N379">
        <v>0</v>
      </c>
      <c r="O379">
        <v>0.17</v>
      </c>
      <c r="P379">
        <v>0.17</v>
      </c>
      <c r="Q379">
        <v>1</v>
      </c>
      <c r="R379">
        <v>0</v>
      </c>
    </row>
    <row r="380" spans="1:18" x14ac:dyDescent="0.2">
      <c r="A380" t="s">
        <v>472</v>
      </c>
      <c r="B380" t="s">
        <v>461</v>
      </c>
      <c r="C380" t="s">
        <v>20</v>
      </c>
      <c r="D380" t="s">
        <v>29</v>
      </c>
      <c r="E380">
        <v>26</v>
      </c>
      <c r="F380">
        <v>18</v>
      </c>
      <c r="G380">
        <v>17</v>
      </c>
      <c r="H380">
        <v>1537</v>
      </c>
      <c r="I380">
        <v>0</v>
      </c>
      <c r="J380">
        <v>0</v>
      </c>
      <c r="K380">
        <v>1016</v>
      </c>
      <c r="L380">
        <v>83.2</v>
      </c>
      <c r="M380">
        <v>0</v>
      </c>
      <c r="N380">
        <v>0</v>
      </c>
      <c r="O380">
        <v>0.04</v>
      </c>
      <c r="P380">
        <v>0.03</v>
      </c>
      <c r="Q380">
        <v>2</v>
      </c>
      <c r="R380">
        <v>0</v>
      </c>
    </row>
    <row r="381" spans="1:18" x14ac:dyDescent="0.2">
      <c r="A381" t="s">
        <v>473</v>
      </c>
      <c r="B381" t="s">
        <v>461</v>
      </c>
      <c r="C381" t="s">
        <v>474</v>
      </c>
      <c r="D381" t="s">
        <v>35</v>
      </c>
      <c r="E381">
        <v>22</v>
      </c>
      <c r="F381">
        <v>27</v>
      </c>
      <c r="G381">
        <v>15</v>
      </c>
      <c r="H381">
        <v>1240</v>
      </c>
      <c r="I381">
        <v>1</v>
      </c>
      <c r="J381">
        <v>0</v>
      </c>
      <c r="K381">
        <v>400</v>
      </c>
      <c r="L381">
        <v>73.8</v>
      </c>
      <c r="M381">
        <v>0</v>
      </c>
      <c r="N381">
        <v>0</v>
      </c>
      <c r="O381">
        <v>7.0000000000000007E-2</v>
      </c>
      <c r="P381">
        <v>0.04</v>
      </c>
      <c r="Q381">
        <v>5</v>
      </c>
      <c r="R381">
        <v>0</v>
      </c>
    </row>
    <row r="382" spans="1:18" x14ac:dyDescent="0.2">
      <c r="A382" t="s">
        <v>475</v>
      </c>
      <c r="B382" t="s">
        <v>461</v>
      </c>
      <c r="C382" t="s">
        <v>34</v>
      </c>
      <c r="D382" t="s">
        <v>35</v>
      </c>
      <c r="E382">
        <v>21</v>
      </c>
      <c r="F382">
        <v>22</v>
      </c>
      <c r="G382">
        <v>10</v>
      </c>
      <c r="H382">
        <v>1020</v>
      </c>
      <c r="I382">
        <v>0</v>
      </c>
      <c r="J382">
        <v>0</v>
      </c>
      <c r="K382">
        <v>587</v>
      </c>
      <c r="L382">
        <v>85.2</v>
      </c>
      <c r="M382">
        <v>0</v>
      </c>
      <c r="N382">
        <v>0</v>
      </c>
      <c r="O382">
        <v>0.05</v>
      </c>
      <c r="P382">
        <v>0.05</v>
      </c>
      <c r="Q382">
        <v>3</v>
      </c>
      <c r="R382">
        <v>0</v>
      </c>
    </row>
    <row r="383" spans="1:18" x14ac:dyDescent="0.2">
      <c r="A383" t="s">
        <v>163</v>
      </c>
      <c r="B383" t="s">
        <v>461</v>
      </c>
      <c r="C383" t="s">
        <v>164</v>
      </c>
      <c r="D383" t="s">
        <v>21</v>
      </c>
      <c r="E383">
        <v>25</v>
      </c>
      <c r="F383">
        <v>10</v>
      </c>
      <c r="G383">
        <v>9</v>
      </c>
      <c r="H383">
        <v>711</v>
      </c>
      <c r="I383">
        <v>2</v>
      </c>
      <c r="J383">
        <v>0</v>
      </c>
      <c r="K383">
        <v>257</v>
      </c>
      <c r="L383">
        <v>72.400000000000006</v>
      </c>
      <c r="M383">
        <v>0</v>
      </c>
      <c r="N383">
        <v>0</v>
      </c>
      <c r="O383">
        <v>0.15</v>
      </c>
      <c r="P383">
        <v>7.0000000000000007E-2</v>
      </c>
      <c r="Q383">
        <v>1</v>
      </c>
      <c r="R383">
        <v>0</v>
      </c>
    </row>
    <row r="384" spans="1:18" x14ac:dyDescent="0.2">
      <c r="A384" t="s">
        <v>476</v>
      </c>
      <c r="B384" t="s">
        <v>461</v>
      </c>
      <c r="C384" t="s">
        <v>193</v>
      </c>
      <c r="D384" t="s">
        <v>29</v>
      </c>
      <c r="E384">
        <v>21</v>
      </c>
      <c r="F384">
        <v>12</v>
      </c>
      <c r="G384">
        <v>8</v>
      </c>
      <c r="H384">
        <v>844</v>
      </c>
      <c r="I384">
        <v>0</v>
      </c>
      <c r="J384">
        <v>0</v>
      </c>
      <c r="K384">
        <v>376</v>
      </c>
      <c r="L384">
        <v>82.4</v>
      </c>
      <c r="M384">
        <v>0</v>
      </c>
      <c r="N384">
        <v>0</v>
      </c>
      <c r="O384">
        <v>0.04</v>
      </c>
      <c r="P384">
        <v>0</v>
      </c>
      <c r="Q384">
        <v>1</v>
      </c>
      <c r="R384">
        <v>0</v>
      </c>
    </row>
    <row r="385" spans="1:18" x14ac:dyDescent="0.2">
      <c r="A385" t="s">
        <v>477</v>
      </c>
      <c r="B385" t="s">
        <v>461</v>
      </c>
      <c r="C385" t="s">
        <v>20</v>
      </c>
      <c r="D385" t="s">
        <v>24</v>
      </c>
      <c r="E385">
        <v>32</v>
      </c>
      <c r="F385">
        <v>8</v>
      </c>
      <c r="G385">
        <v>8</v>
      </c>
      <c r="H385">
        <v>720</v>
      </c>
      <c r="I385">
        <v>0</v>
      </c>
      <c r="J385">
        <v>0</v>
      </c>
      <c r="K385">
        <v>274</v>
      </c>
      <c r="L385">
        <v>56.2</v>
      </c>
      <c r="M385">
        <v>0</v>
      </c>
      <c r="N385">
        <v>0</v>
      </c>
      <c r="O385">
        <v>0</v>
      </c>
      <c r="P385">
        <v>0</v>
      </c>
      <c r="Q385">
        <v>0</v>
      </c>
      <c r="R385">
        <v>0</v>
      </c>
    </row>
    <row r="386" spans="1:18" x14ac:dyDescent="0.2">
      <c r="A386" t="s">
        <v>478</v>
      </c>
      <c r="B386" t="s">
        <v>461</v>
      </c>
      <c r="C386" t="s">
        <v>20</v>
      </c>
      <c r="D386" t="s">
        <v>46</v>
      </c>
      <c r="E386">
        <v>21</v>
      </c>
      <c r="F386">
        <v>18</v>
      </c>
      <c r="G386">
        <v>7</v>
      </c>
      <c r="H386">
        <v>745</v>
      </c>
      <c r="I386">
        <v>1</v>
      </c>
      <c r="J386">
        <v>1</v>
      </c>
      <c r="K386">
        <v>146</v>
      </c>
      <c r="L386">
        <v>73.3</v>
      </c>
      <c r="M386">
        <v>0</v>
      </c>
      <c r="N386">
        <v>0</v>
      </c>
      <c r="O386">
        <v>0.22</v>
      </c>
      <c r="P386">
        <v>0.09</v>
      </c>
      <c r="Q386">
        <v>2</v>
      </c>
      <c r="R386">
        <v>0</v>
      </c>
    </row>
    <row r="387" spans="1:18" x14ac:dyDescent="0.2">
      <c r="A387" t="s">
        <v>479</v>
      </c>
      <c r="B387" t="s">
        <v>461</v>
      </c>
      <c r="C387" t="s">
        <v>168</v>
      </c>
      <c r="D387" t="s">
        <v>35</v>
      </c>
      <c r="E387">
        <v>20</v>
      </c>
      <c r="F387">
        <v>3</v>
      </c>
      <c r="G387">
        <v>2</v>
      </c>
      <c r="H387">
        <v>172</v>
      </c>
      <c r="I387">
        <v>0</v>
      </c>
      <c r="J387">
        <v>0</v>
      </c>
      <c r="K387">
        <v>78</v>
      </c>
      <c r="L387">
        <v>82.1</v>
      </c>
      <c r="M387">
        <v>0</v>
      </c>
      <c r="N387">
        <v>0</v>
      </c>
      <c r="O387">
        <v>0.04</v>
      </c>
      <c r="P387">
        <v>0</v>
      </c>
      <c r="Q387">
        <v>0</v>
      </c>
      <c r="R387">
        <v>0</v>
      </c>
    </row>
    <row r="388" spans="1:18" x14ac:dyDescent="0.2">
      <c r="A388" t="s">
        <v>480</v>
      </c>
      <c r="B388" t="s">
        <v>461</v>
      </c>
      <c r="C388" t="s">
        <v>168</v>
      </c>
      <c r="D388" t="s">
        <v>46</v>
      </c>
      <c r="E388">
        <v>33</v>
      </c>
      <c r="F388">
        <v>11</v>
      </c>
      <c r="G388">
        <v>1</v>
      </c>
      <c r="H388">
        <v>210</v>
      </c>
      <c r="I388">
        <v>0</v>
      </c>
      <c r="J388">
        <v>0</v>
      </c>
      <c r="K388">
        <v>59</v>
      </c>
      <c r="L388">
        <v>64.400000000000006</v>
      </c>
      <c r="M388">
        <v>0</v>
      </c>
      <c r="N388">
        <v>0</v>
      </c>
      <c r="O388">
        <v>0.02</v>
      </c>
      <c r="P388">
        <v>0</v>
      </c>
      <c r="Q388">
        <v>0</v>
      </c>
      <c r="R388">
        <v>0</v>
      </c>
    </row>
    <row r="389" spans="1:18" x14ac:dyDescent="0.2">
      <c r="A389" t="s">
        <v>481</v>
      </c>
      <c r="B389" t="s">
        <v>461</v>
      </c>
      <c r="C389" t="s">
        <v>34</v>
      </c>
      <c r="D389" t="s">
        <v>142</v>
      </c>
      <c r="E389">
        <v>21</v>
      </c>
      <c r="F389">
        <v>3</v>
      </c>
      <c r="G389">
        <v>1</v>
      </c>
      <c r="H389">
        <v>103</v>
      </c>
      <c r="I389">
        <v>0</v>
      </c>
      <c r="J389">
        <v>0</v>
      </c>
      <c r="K389">
        <v>64</v>
      </c>
      <c r="L389">
        <v>82.8</v>
      </c>
      <c r="M389">
        <v>0</v>
      </c>
      <c r="N389">
        <v>0</v>
      </c>
      <c r="O389">
        <v>0.27</v>
      </c>
      <c r="P389">
        <v>0</v>
      </c>
      <c r="Q389">
        <v>0</v>
      </c>
      <c r="R389">
        <v>0</v>
      </c>
    </row>
    <row r="390" spans="1:18" x14ac:dyDescent="0.2">
      <c r="A390" t="s">
        <v>482</v>
      </c>
      <c r="B390" t="s">
        <v>461</v>
      </c>
      <c r="C390" t="s">
        <v>20</v>
      </c>
      <c r="D390" t="s">
        <v>29</v>
      </c>
      <c r="E390">
        <v>19</v>
      </c>
      <c r="F390">
        <v>1</v>
      </c>
      <c r="G390">
        <v>1</v>
      </c>
      <c r="H390">
        <v>90</v>
      </c>
      <c r="I390">
        <v>0</v>
      </c>
      <c r="J390">
        <v>0</v>
      </c>
      <c r="K390">
        <v>26</v>
      </c>
      <c r="L390">
        <v>69.2</v>
      </c>
      <c r="M390">
        <v>0</v>
      </c>
      <c r="N390">
        <v>0</v>
      </c>
      <c r="O390">
        <v>0</v>
      </c>
      <c r="P390">
        <v>0</v>
      </c>
      <c r="Q390">
        <v>1</v>
      </c>
      <c r="R390">
        <v>0</v>
      </c>
    </row>
    <row r="391" spans="1:18" x14ac:dyDescent="0.2">
      <c r="A391" t="s">
        <v>483</v>
      </c>
      <c r="B391" t="s">
        <v>461</v>
      </c>
      <c r="C391" t="s">
        <v>20</v>
      </c>
      <c r="D391" t="s">
        <v>29</v>
      </c>
      <c r="E391">
        <v>20</v>
      </c>
      <c r="F391">
        <v>1</v>
      </c>
      <c r="G391">
        <v>1</v>
      </c>
      <c r="H391">
        <v>66</v>
      </c>
      <c r="I391">
        <v>0</v>
      </c>
      <c r="J391">
        <v>0</v>
      </c>
      <c r="K391">
        <v>22</v>
      </c>
      <c r="L391">
        <v>90.9</v>
      </c>
      <c r="M391">
        <v>0</v>
      </c>
      <c r="N391">
        <v>0</v>
      </c>
      <c r="O391">
        <v>0</v>
      </c>
      <c r="P391">
        <v>0.22</v>
      </c>
      <c r="Q391">
        <v>0</v>
      </c>
      <c r="R391">
        <v>0</v>
      </c>
    </row>
    <row r="392" spans="1:18" x14ac:dyDescent="0.2">
      <c r="A392" t="s">
        <v>484</v>
      </c>
      <c r="B392" t="s">
        <v>461</v>
      </c>
      <c r="C392" t="s">
        <v>159</v>
      </c>
      <c r="D392" t="s">
        <v>35</v>
      </c>
      <c r="E392">
        <v>18</v>
      </c>
      <c r="F392">
        <v>2</v>
      </c>
      <c r="G392">
        <v>1</v>
      </c>
      <c r="H392">
        <v>3</v>
      </c>
      <c r="I392">
        <v>0</v>
      </c>
      <c r="J392">
        <v>0</v>
      </c>
      <c r="K392">
        <v>3</v>
      </c>
      <c r="L392">
        <v>66.7</v>
      </c>
      <c r="M392">
        <v>0</v>
      </c>
      <c r="N392">
        <v>0</v>
      </c>
      <c r="O392">
        <v>0</v>
      </c>
      <c r="P392">
        <v>0</v>
      </c>
      <c r="Q392">
        <v>0</v>
      </c>
      <c r="R392">
        <v>1</v>
      </c>
    </row>
    <row r="393" spans="1:18" x14ac:dyDescent="0.2">
      <c r="A393" t="s">
        <v>485</v>
      </c>
      <c r="B393" t="s">
        <v>461</v>
      </c>
      <c r="C393" t="s">
        <v>20</v>
      </c>
      <c r="D393" t="s">
        <v>27</v>
      </c>
      <c r="E393">
        <v>21</v>
      </c>
      <c r="F393">
        <v>13</v>
      </c>
      <c r="G393">
        <v>0</v>
      </c>
      <c r="H393">
        <v>111</v>
      </c>
      <c r="I393">
        <v>0</v>
      </c>
      <c r="J393">
        <v>0</v>
      </c>
      <c r="K393">
        <v>33</v>
      </c>
      <c r="L393">
        <v>66.7</v>
      </c>
      <c r="M393">
        <v>0</v>
      </c>
      <c r="N393">
        <v>0</v>
      </c>
      <c r="O393">
        <v>0.08</v>
      </c>
      <c r="P393">
        <v>0.02</v>
      </c>
      <c r="Q393">
        <v>0</v>
      </c>
      <c r="R393">
        <v>0</v>
      </c>
    </row>
    <row r="394" spans="1:18" x14ac:dyDescent="0.2">
      <c r="A394" t="s">
        <v>486</v>
      </c>
      <c r="B394" t="s">
        <v>461</v>
      </c>
      <c r="C394" t="s">
        <v>168</v>
      </c>
      <c r="D394" t="s">
        <v>27</v>
      </c>
      <c r="E394">
        <v>20</v>
      </c>
      <c r="F394">
        <v>4</v>
      </c>
      <c r="G394">
        <v>0</v>
      </c>
      <c r="H394">
        <v>61</v>
      </c>
      <c r="I394">
        <v>0</v>
      </c>
      <c r="J394">
        <v>0</v>
      </c>
      <c r="K394">
        <v>15</v>
      </c>
      <c r="L394">
        <v>86.7</v>
      </c>
      <c r="M394">
        <v>0</v>
      </c>
      <c r="N394">
        <v>0</v>
      </c>
      <c r="O394">
        <v>0</v>
      </c>
      <c r="P394">
        <v>0.16</v>
      </c>
      <c r="Q394">
        <v>0</v>
      </c>
      <c r="R394">
        <v>0</v>
      </c>
    </row>
    <row r="395" spans="1:18" x14ac:dyDescent="0.2">
      <c r="A395" t="s">
        <v>487</v>
      </c>
      <c r="B395" t="s">
        <v>461</v>
      </c>
      <c r="C395" t="s">
        <v>288</v>
      </c>
      <c r="D395" t="s">
        <v>21</v>
      </c>
      <c r="E395">
        <v>18</v>
      </c>
      <c r="F395">
        <v>3</v>
      </c>
      <c r="G395">
        <v>0</v>
      </c>
      <c r="H395">
        <v>39</v>
      </c>
      <c r="I395">
        <v>0</v>
      </c>
      <c r="J395">
        <v>0</v>
      </c>
      <c r="K395">
        <v>13</v>
      </c>
      <c r="L395">
        <v>61.5</v>
      </c>
      <c r="M395">
        <v>0</v>
      </c>
      <c r="N395">
        <v>0</v>
      </c>
      <c r="O395">
        <v>0</v>
      </c>
      <c r="P395">
        <v>0</v>
      </c>
      <c r="Q395">
        <v>1</v>
      </c>
      <c r="R395">
        <v>0</v>
      </c>
    </row>
    <row r="396" spans="1:18" x14ac:dyDescent="0.2">
      <c r="A396" t="s">
        <v>488</v>
      </c>
      <c r="B396" t="s">
        <v>461</v>
      </c>
      <c r="C396" t="s">
        <v>34</v>
      </c>
      <c r="D396" t="s">
        <v>29</v>
      </c>
      <c r="E396">
        <v>18</v>
      </c>
      <c r="F396">
        <v>1</v>
      </c>
      <c r="G396">
        <v>0</v>
      </c>
      <c r="H396">
        <v>13</v>
      </c>
      <c r="I396">
        <v>0</v>
      </c>
      <c r="J396">
        <v>0</v>
      </c>
      <c r="K396">
        <v>2</v>
      </c>
      <c r="L396">
        <v>0</v>
      </c>
      <c r="M396">
        <v>0</v>
      </c>
      <c r="N396">
        <v>0</v>
      </c>
      <c r="O396">
        <v>0</v>
      </c>
      <c r="P396">
        <v>0</v>
      </c>
      <c r="Q396">
        <v>0</v>
      </c>
      <c r="R396">
        <v>0</v>
      </c>
    </row>
    <row r="397" spans="1:18" x14ac:dyDescent="0.2">
      <c r="A397" t="s">
        <v>489</v>
      </c>
      <c r="B397" t="s">
        <v>490</v>
      </c>
      <c r="C397" t="s">
        <v>20</v>
      </c>
      <c r="D397" t="s">
        <v>142</v>
      </c>
      <c r="E397">
        <v>22</v>
      </c>
      <c r="F397">
        <v>36</v>
      </c>
      <c r="G397">
        <v>36</v>
      </c>
      <c r="H397">
        <v>3191</v>
      </c>
      <c r="I397">
        <v>0</v>
      </c>
      <c r="J397">
        <v>0</v>
      </c>
      <c r="K397">
        <v>1766</v>
      </c>
      <c r="L397">
        <v>83.2</v>
      </c>
      <c r="M397">
        <v>0</v>
      </c>
      <c r="N397">
        <v>0</v>
      </c>
      <c r="O397">
        <v>0.02</v>
      </c>
      <c r="P397">
        <v>0.02</v>
      </c>
      <c r="Q397">
        <v>5</v>
      </c>
      <c r="R397">
        <v>1</v>
      </c>
    </row>
    <row r="398" spans="1:18" x14ac:dyDescent="0.2">
      <c r="A398" t="s">
        <v>491</v>
      </c>
      <c r="B398" t="s">
        <v>490</v>
      </c>
      <c r="C398" t="s">
        <v>474</v>
      </c>
      <c r="D398" t="s">
        <v>35</v>
      </c>
      <c r="E398">
        <v>23</v>
      </c>
      <c r="F398">
        <v>36</v>
      </c>
      <c r="G398">
        <v>35</v>
      </c>
      <c r="H398">
        <v>3111</v>
      </c>
      <c r="I398">
        <v>1</v>
      </c>
      <c r="J398">
        <v>0</v>
      </c>
      <c r="K398">
        <v>1676</v>
      </c>
      <c r="L398">
        <v>87.2</v>
      </c>
      <c r="M398">
        <v>0</v>
      </c>
      <c r="N398">
        <v>0</v>
      </c>
      <c r="O398">
        <v>0.04</v>
      </c>
      <c r="P398">
        <v>0.03</v>
      </c>
      <c r="Q398">
        <v>8</v>
      </c>
      <c r="R398">
        <v>1</v>
      </c>
    </row>
    <row r="399" spans="1:18" x14ac:dyDescent="0.2">
      <c r="A399" t="s">
        <v>492</v>
      </c>
      <c r="B399" t="s">
        <v>490</v>
      </c>
      <c r="C399" t="s">
        <v>20</v>
      </c>
      <c r="D399" t="s">
        <v>29</v>
      </c>
      <c r="E399">
        <v>28</v>
      </c>
      <c r="F399">
        <v>33</v>
      </c>
      <c r="G399">
        <v>33</v>
      </c>
      <c r="H399">
        <v>2931</v>
      </c>
      <c r="I399">
        <v>5</v>
      </c>
      <c r="J399">
        <v>0</v>
      </c>
      <c r="K399">
        <v>2151</v>
      </c>
      <c r="L399">
        <v>90</v>
      </c>
      <c r="M399">
        <v>0</v>
      </c>
      <c r="N399">
        <v>0</v>
      </c>
      <c r="O399">
        <v>0.08</v>
      </c>
      <c r="P399">
        <v>0.03</v>
      </c>
      <c r="Q399">
        <v>5</v>
      </c>
      <c r="R399">
        <v>2</v>
      </c>
    </row>
    <row r="400" spans="1:18" x14ac:dyDescent="0.2">
      <c r="A400" t="s">
        <v>493</v>
      </c>
      <c r="B400" t="s">
        <v>490</v>
      </c>
      <c r="C400" t="s">
        <v>76</v>
      </c>
      <c r="D400" t="s">
        <v>46</v>
      </c>
      <c r="E400">
        <v>25</v>
      </c>
      <c r="F400">
        <v>35</v>
      </c>
      <c r="G400">
        <v>30</v>
      </c>
      <c r="H400">
        <v>2607</v>
      </c>
      <c r="I400">
        <v>5</v>
      </c>
      <c r="J400">
        <v>5</v>
      </c>
      <c r="K400">
        <v>1085</v>
      </c>
      <c r="L400">
        <v>74.900000000000006</v>
      </c>
      <c r="M400">
        <v>0</v>
      </c>
      <c r="N400">
        <v>0</v>
      </c>
      <c r="O400">
        <v>0.18</v>
      </c>
      <c r="P400">
        <v>0.15</v>
      </c>
      <c r="Q400">
        <v>2</v>
      </c>
      <c r="R400">
        <v>0</v>
      </c>
    </row>
    <row r="401" spans="1:18" x14ac:dyDescent="0.2">
      <c r="A401" t="s">
        <v>494</v>
      </c>
      <c r="B401" t="s">
        <v>490</v>
      </c>
      <c r="C401" t="s">
        <v>20</v>
      </c>
      <c r="D401" t="s">
        <v>29</v>
      </c>
      <c r="E401">
        <v>25</v>
      </c>
      <c r="F401">
        <v>29</v>
      </c>
      <c r="G401">
        <v>29</v>
      </c>
      <c r="H401">
        <v>2594</v>
      </c>
      <c r="I401">
        <v>1</v>
      </c>
      <c r="J401">
        <v>0</v>
      </c>
      <c r="K401">
        <v>1794</v>
      </c>
      <c r="L401">
        <v>82.7</v>
      </c>
      <c r="M401">
        <v>0</v>
      </c>
      <c r="N401">
        <v>0</v>
      </c>
      <c r="O401">
        <v>0.04</v>
      </c>
      <c r="P401">
        <v>0.01</v>
      </c>
      <c r="Q401">
        <v>4</v>
      </c>
      <c r="R401">
        <v>0</v>
      </c>
    </row>
    <row r="402" spans="1:18" x14ac:dyDescent="0.2">
      <c r="A402" t="s">
        <v>495</v>
      </c>
      <c r="B402" t="s">
        <v>490</v>
      </c>
      <c r="C402" t="s">
        <v>34</v>
      </c>
      <c r="D402" t="s">
        <v>46</v>
      </c>
      <c r="E402">
        <v>23</v>
      </c>
      <c r="F402">
        <v>33</v>
      </c>
      <c r="G402">
        <v>29</v>
      </c>
      <c r="H402">
        <v>2512</v>
      </c>
      <c r="I402">
        <v>8</v>
      </c>
      <c r="J402">
        <v>2</v>
      </c>
      <c r="K402">
        <v>656</v>
      </c>
      <c r="L402">
        <v>77.400000000000006</v>
      </c>
      <c r="M402">
        <v>3</v>
      </c>
      <c r="N402">
        <v>4</v>
      </c>
      <c r="O402">
        <v>0.46</v>
      </c>
      <c r="P402">
        <v>0.13</v>
      </c>
      <c r="Q402">
        <v>1</v>
      </c>
      <c r="R402">
        <v>1</v>
      </c>
    </row>
    <row r="403" spans="1:18" x14ac:dyDescent="0.2">
      <c r="A403" t="s">
        <v>496</v>
      </c>
      <c r="B403" t="s">
        <v>490</v>
      </c>
      <c r="C403" t="s">
        <v>26</v>
      </c>
      <c r="D403" t="s">
        <v>145</v>
      </c>
      <c r="E403">
        <v>29</v>
      </c>
      <c r="F403">
        <v>34</v>
      </c>
      <c r="G403">
        <v>27</v>
      </c>
      <c r="H403">
        <v>2484</v>
      </c>
      <c r="I403">
        <v>3</v>
      </c>
      <c r="J403">
        <v>8</v>
      </c>
      <c r="K403">
        <v>1669</v>
      </c>
      <c r="L403">
        <v>75.5</v>
      </c>
      <c r="M403">
        <v>3</v>
      </c>
      <c r="N403">
        <v>4</v>
      </c>
      <c r="O403">
        <v>0.2</v>
      </c>
      <c r="P403">
        <v>0.2</v>
      </c>
      <c r="Q403">
        <v>3</v>
      </c>
      <c r="R403">
        <v>0</v>
      </c>
    </row>
    <row r="404" spans="1:18" x14ac:dyDescent="0.2">
      <c r="A404" t="s">
        <v>497</v>
      </c>
      <c r="B404" t="s">
        <v>490</v>
      </c>
      <c r="C404" t="s">
        <v>32</v>
      </c>
      <c r="D404" t="s">
        <v>24</v>
      </c>
      <c r="E404">
        <v>22</v>
      </c>
      <c r="F404">
        <v>27</v>
      </c>
      <c r="G404">
        <v>27</v>
      </c>
      <c r="H404">
        <v>2430</v>
      </c>
      <c r="I404">
        <v>0</v>
      </c>
      <c r="J404">
        <v>0</v>
      </c>
      <c r="K404">
        <v>1095</v>
      </c>
      <c r="L404">
        <v>71.599999999999994</v>
      </c>
      <c r="M404">
        <v>0</v>
      </c>
      <c r="N404">
        <v>0</v>
      </c>
      <c r="O404">
        <v>0</v>
      </c>
      <c r="P404">
        <v>0</v>
      </c>
      <c r="Q404">
        <v>2</v>
      </c>
      <c r="R404">
        <v>0</v>
      </c>
    </row>
    <row r="405" spans="1:18" x14ac:dyDescent="0.2">
      <c r="A405" t="s">
        <v>498</v>
      </c>
      <c r="B405" t="s">
        <v>490</v>
      </c>
      <c r="C405" t="s">
        <v>90</v>
      </c>
      <c r="D405" t="s">
        <v>29</v>
      </c>
      <c r="E405">
        <v>28</v>
      </c>
      <c r="F405">
        <v>28</v>
      </c>
      <c r="G405">
        <v>25</v>
      </c>
      <c r="H405">
        <v>2281</v>
      </c>
      <c r="I405">
        <v>1</v>
      </c>
      <c r="J405">
        <v>1</v>
      </c>
      <c r="K405">
        <v>1491</v>
      </c>
      <c r="L405">
        <v>77.3</v>
      </c>
      <c r="M405">
        <v>0</v>
      </c>
      <c r="N405">
        <v>0</v>
      </c>
      <c r="O405">
        <v>0.05</v>
      </c>
      <c r="P405">
        <v>0.04</v>
      </c>
      <c r="Q405">
        <v>3</v>
      </c>
      <c r="R405">
        <v>0</v>
      </c>
    </row>
    <row r="406" spans="1:18" x14ac:dyDescent="0.2">
      <c r="A406" t="s">
        <v>499</v>
      </c>
      <c r="B406" t="s">
        <v>490</v>
      </c>
      <c r="C406" t="s">
        <v>20</v>
      </c>
      <c r="D406" t="s">
        <v>29</v>
      </c>
      <c r="E406">
        <v>28</v>
      </c>
      <c r="F406">
        <v>27</v>
      </c>
      <c r="G406">
        <v>23</v>
      </c>
      <c r="H406">
        <v>2061</v>
      </c>
      <c r="I406">
        <v>1</v>
      </c>
      <c r="J406">
        <v>0</v>
      </c>
      <c r="K406">
        <v>1242</v>
      </c>
      <c r="L406">
        <v>76.7</v>
      </c>
      <c r="M406">
        <v>0</v>
      </c>
      <c r="N406">
        <v>0</v>
      </c>
      <c r="O406">
        <v>0.06</v>
      </c>
      <c r="P406">
        <v>0.04</v>
      </c>
      <c r="Q406">
        <v>5</v>
      </c>
      <c r="R406">
        <v>0</v>
      </c>
    </row>
    <row r="407" spans="1:18" x14ac:dyDescent="0.2">
      <c r="A407" t="s">
        <v>500</v>
      </c>
      <c r="B407" t="s">
        <v>490</v>
      </c>
      <c r="C407" t="s">
        <v>20</v>
      </c>
      <c r="D407" t="s">
        <v>29</v>
      </c>
      <c r="E407">
        <v>26</v>
      </c>
      <c r="F407">
        <v>21</v>
      </c>
      <c r="G407">
        <v>19</v>
      </c>
      <c r="H407">
        <v>1672</v>
      </c>
      <c r="I407">
        <v>2</v>
      </c>
      <c r="J407">
        <v>1</v>
      </c>
      <c r="K407">
        <v>975</v>
      </c>
      <c r="L407">
        <v>69.8</v>
      </c>
      <c r="M407">
        <v>0</v>
      </c>
      <c r="N407">
        <v>0</v>
      </c>
      <c r="O407">
        <v>0.09</v>
      </c>
      <c r="P407">
        <v>0.09</v>
      </c>
      <c r="Q407">
        <v>0</v>
      </c>
      <c r="R407">
        <v>0</v>
      </c>
    </row>
    <row r="408" spans="1:18" x14ac:dyDescent="0.2">
      <c r="A408" t="s">
        <v>501</v>
      </c>
      <c r="B408" t="s">
        <v>490</v>
      </c>
      <c r="C408" t="s">
        <v>20</v>
      </c>
      <c r="D408" t="s">
        <v>27</v>
      </c>
      <c r="E408">
        <v>29</v>
      </c>
      <c r="F408">
        <v>24</v>
      </c>
      <c r="G408">
        <v>17</v>
      </c>
      <c r="H408">
        <v>1545</v>
      </c>
      <c r="I408">
        <v>6</v>
      </c>
      <c r="J408">
        <v>1</v>
      </c>
      <c r="K408">
        <v>268</v>
      </c>
      <c r="L408">
        <v>81.7</v>
      </c>
      <c r="M408">
        <v>0</v>
      </c>
      <c r="N408">
        <v>1</v>
      </c>
      <c r="O408">
        <v>0.39</v>
      </c>
      <c r="P408">
        <v>0.13</v>
      </c>
      <c r="Q408">
        <v>0</v>
      </c>
      <c r="R408">
        <v>0</v>
      </c>
    </row>
    <row r="409" spans="1:18" x14ac:dyDescent="0.2">
      <c r="A409" t="s">
        <v>502</v>
      </c>
      <c r="B409" t="s">
        <v>490</v>
      </c>
      <c r="C409" t="s">
        <v>20</v>
      </c>
      <c r="D409" t="s">
        <v>21</v>
      </c>
      <c r="E409">
        <v>32</v>
      </c>
      <c r="F409">
        <v>30</v>
      </c>
      <c r="G409">
        <v>16</v>
      </c>
      <c r="H409">
        <v>1596</v>
      </c>
      <c r="I409">
        <v>1</v>
      </c>
      <c r="J409">
        <v>1</v>
      </c>
      <c r="K409">
        <v>936</v>
      </c>
      <c r="L409">
        <v>84.7</v>
      </c>
      <c r="M409">
        <v>0</v>
      </c>
      <c r="N409">
        <v>0</v>
      </c>
      <c r="O409">
        <v>0.14000000000000001</v>
      </c>
      <c r="P409">
        <v>0.16</v>
      </c>
      <c r="Q409">
        <v>0</v>
      </c>
      <c r="R409">
        <v>0</v>
      </c>
    </row>
    <row r="410" spans="1:18" x14ac:dyDescent="0.2">
      <c r="A410" t="s">
        <v>503</v>
      </c>
      <c r="B410" t="s">
        <v>490</v>
      </c>
      <c r="C410" t="s">
        <v>61</v>
      </c>
      <c r="D410" t="s">
        <v>21</v>
      </c>
      <c r="E410">
        <v>21</v>
      </c>
      <c r="F410">
        <v>21</v>
      </c>
      <c r="G410">
        <v>13</v>
      </c>
      <c r="H410">
        <v>1115</v>
      </c>
      <c r="I410">
        <v>1</v>
      </c>
      <c r="J410">
        <v>1</v>
      </c>
      <c r="K410">
        <v>407</v>
      </c>
      <c r="L410">
        <v>79.400000000000006</v>
      </c>
      <c r="M410">
        <v>0</v>
      </c>
      <c r="N410">
        <v>0</v>
      </c>
      <c r="O410">
        <v>0.09</v>
      </c>
      <c r="P410">
        <v>0.19</v>
      </c>
      <c r="Q410">
        <v>1</v>
      </c>
      <c r="R410">
        <v>0</v>
      </c>
    </row>
    <row r="411" spans="1:18" x14ac:dyDescent="0.2">
      <c r="A411" t="s">
        <v>287</v>
      </c>
      <c r="B411" t="s">
        <v>490</v>
      </c>
      <c r="C411" t="s">
        <v>288</v>
      </c>
      <c r="D411" t="s">
        <v>24</v>
      </c>
      <c r="E411">
        <v>28</v>
      </c>
      <c r="F411">
        <v>11</v>
      </c>
      <c r="G411">
        <v>11</v>
      </c>
      <c r="H411">
        <v>990</v>
      </c>
      <c r="I411">
        <v>0</v>
      </c>
      <c r="J411">
        <v>0</v>
      </c>
      <c r="K411">
        <v>399</v>
      </c>
      <c r="L411">
        <v>78.7</v>
      </c>
      <c r="M411">
        <v>0</v>
      </c>
      <c r="N411">
        <v>0</v>
      </c>
      <c r="O411">
        <v>0</v>
      </c>
      <c r="P411">
        <v>0</v>
      </c>
      <c r="Q411">
        <v>1</v>
      </c>
      <c r="R411">
        <v>0</v>
      </c>
    </row>
    <row r="412" spans="1:18" x14ac:dyDescent="0.2">
      <c r="A412" t="s">
        <v>504</v>
      </c>
      <c r="B412" t="s">
        <v>490</v>
      </c>
      <c r="C412" t="s">
        <v>20</v>
      </c>
      <c r="D412" t="s">
        <v>29</v>
      </c>
      <c r="E412">
        <v>19</v>
      </c>
      <c r="F412">
        <v>11</v>
      </c>
      <c r="G412">
        <v>11</v>
      </c>
      <c r="H412">
        <v>886</v>
      </c>
      <c r="I412">
        <v>1</v>
      </c>
      <c r="J412">
        <v>1</v>
      </c>
      <c r="K412">
        <v>500</v>
      </c>
      <c r="L412">
        <v>78</v>
      </c>
      <c r="M412">
        <v>0</v>
      </c>
      <c r="N412">
        <v>0</v>
      </c>
      <c r="O412">
        <v>0.06</v>
      </c>
      <c r="P412">
        <v>0.11</v>
      </c>
      <c r="Q412">
        <v>4</v>
      </c>
      <c r="R412">
        <v>1</v>
      </c>
    </row>
    <row r="413" spans="1:18" x14ac:dyDescent="0.2">
      <c r="A413" t="s">
        <v>505</v>
      </c>
      <c r="B413" t="s">
        <v>490</v>
      </c>
      <c r="C413" t="s">
        <v>246</v>
      </c>
      <c r="D413" t="s">
        <v>145</v>
      </c>
      <c r="E413">
        <v>21</v>
      </c>
      <c r="F413">
        <v>15</v>
      </c>
      <c r="G413">
        <v>10</v>
      </c>
      <c r="H413">
        <v>896</v>
      </c>
      <c r="I413">
        <v>1</v>
      </c>
      <c r="J413">
        <v>0</v>
      </c>
      <c r="K413">
        <v>446</v>
      </c>
      <c r="L413">
        <v>89.5</v>
      </c>
      <c r="M413">
        <v>0</v>
      </c>
      <c r="N413">
        <v>0</v>
      </c>
      <c r="O413">
        <v>7.0000000000000007E-2</v>
      </c>
      <c r="P413">
        <v>0.05</v>
      </c>
      <c r="Q413">
        <v>2</v>
      </c>
      <c r="R413">
        <v>0</v>
      </c>
    </row>
    <row r="414" spans="1:18" x14ac:dyDescent="0.2">
      <c r="A414" t="s">
        <v>506</v>
      </c>
      <c r="B414" t="s">
        <v>490</v>
      </c>
      <c r="C414" t="s">
        <v>168</v>
      </c>
      <c r="D414" t="s">
        <v>27</v>
      </c>
      <c r="E414">
        <v>20</v>
      </c>
      <c r="F414">
        <v>17</v>
      </c>
      <c r="G414">
        <v>9</v>
      </c>
      <c r="H414">
        <v>791</v>
      </c>
      <c r="I414">
        <v>2</v>
      </c>
      <c r="J414">
        <v>1</v>
      </c>
      <c r="K414">
        <v>101</v>
      </c>
      <c r="L414">
        <v>78.2</v>
      </c>
      <c r="M414">
        <v>0</v>
      </c>
      <c r="N414">
        <v>0</v>
      </c>
      <c r="O414">
        <v>0.4</v>
      </c>
      <c r="P414">
        <v>0.02</v>
      </c>
      <c r="Q414">
        <v>0</v>
      </c>
      <c r="R414">
        <v>0</v>
      </c>
    </row>
    <row r="415" spans="1:18" x14ac:dyDescent="0.2">
      <c r="A415" t="s">
        <v>507</v>
      </c>
      <c r="B415" t="s">
        <v>490</v>
      </c>
      <c r="C415" t="s">
        <v>210</v>
      </c>
      <c r="D415" t="s">
        <v>142</v>
      </c>
      <c r="E415">
        <v>21</v>
      </c>
      <c r="F415">
        <v>12</v>
      </c>
      <c r="G415">
        <v>7</v>
      </c>
      <c r="H415">
        <v>647</v>
      </c>
      <c r="I415">
        <v>0</v>
      </c>
      <c r="J415">
        <v>0</v>
      </c>
      <c r="K415">
        <v>268</v>
      </c>
      <c r="L415">
        <v>74.599999999999994</v>
      </c>
      <c r="M415">
        <v>0</v>
      </c>
      <c r="N415">
        <v>0</v>
      </c>
      <c r="O415">
        <v>0.12</v>
      </c>
      <c r="P415">
        <v>0.02</v>
      </c>
      <c r="Q415">
        <v>0</v>
      </c>
      <c r="R415">
        <v>0</v>
      </c>
    </row>
    <row r="416" spans="1:18" x14ac:dyDescent="0.2">
      <c r="A416" t="s">
        <v>508</v>
      </c>
      <c r="B416" t="s">
        <v>490</v>
      </c>
      <c r="C416" t="s">
        <v>509</v>
      </c>
      <c r="D416" t="s">
        <v>46</v>
      </c>
      <c r="E416">
        <v>26</v>
      </c>
      <c r="F416">
        <v>21</v>
      </c>
      <c r="G416">
        <v>6</v>
      </c>
      <c r="H416">
        <v>528</v>
      </c>
      <c r="I416">
        <v>0</v>
      </c>
      <c r="J416">
        <v>1</v>
      </c>
      <c r="K416">
        <v>265</v>
      </c>
      <c r="L416">
        <v>74</v>
      </c>
      <c r="M416">
        <v>0</v>
      </c>
      <c r="N416">
        <v>0</v>
      </c>
      <c r="O416">
        <v>0.28000000000000003</v>
      </c>
      <c r="P416">
        <v>0.54</v>
      </c>
      <c r="Q416">
        <v>3</v>
      </c>
      <c r="R416">
        <v>0</v>
      </c>
    </row>
    <row r="417" spans="1:18" x14ac:dyDescent="0.2">
      <c r="A417" t="s">
        <v>510</v>
      </c>
      <c r="B417" t="s">
        <v>490</v>
      </c>
      <c r="C417" t="s">
        <v>90</v>
      </c>
      <c r="D417" t="s">
        <v>35</v>
      </c>
      <c r="E417">
        <v>28</v>
      </c>
      <c r="F417">
        <v>7</v>
      </c>
      <c r="G417">
        <v>2</v>
      </c>
      <c r="H417">
        <v>213</v>
      </c>
      <c r="I417">
        <v>0</v>
      </c>
      <c r="J417">
        <v>0</v>
      </c>
      <c r="K417">
        <v>96</v>
      </c>
      <c r="L417">
        <v>76</v>
      </c>
      <c r="M417">
        <v>0</v>
      </c>
      <c r="N417">
        <v>0</v>
      </c>
      <c r="O417">
        <v>0.04</v>
      </c>
      <c r="P417">
        <v>0</v>
      </c>
      <c r="Q417">
        <v>0</v>
      </c>
      <c r="R417">
        <v>0</v>
      </c>
    </row>
    <row r="418" spans="1:18" x14ac:dyDescent="0.2">
      <c r="A418" t="s">
        <v>511</v>
      </c>
      <c r="B418" t="s">
        <v>490</v>
      </c>
      <c r="C418" t="s">
        <v>39</v>
      </c>
      <c r="D418" t="s">
        <v>142</v>
      </c>
      <c r="E418">
        <v>25</v>
      </c>
      <c r="F418">
        <v>3</v>
      </c>
      <c r="G418">
        <v>2</v>
      </c>
      <c r="H418">
        <v>206</v>
      </c>
      <c r="I418">
        <v>0</v>
      </c>
      <c r="J418">
        <v>0</v>
      </c>
      <c r="K418">
        <v>87</v>
      </c>
      <c r="L418">
        <v>71.3</v>
      </c>
      <c r="M418">
        <v>0</v>
      </c>
      <c r="N418">
        <v>0</v>
      </c>
      <c r="O418">
        <v>0.13</v>
      </c>
      <c r="P418">
        <v>0.09</v>
      </c>
      <c r="Q418">
        <v>0</v>
      </c>
      <c r="R418">
        <v>0</v>
      </c>
    </row>
    <row r="419" spans="1:18" x14ac:dyDescent="0.2">
      <c r="A419" t="s">
        <v>512</v>
      </c>
      <c r="B419" t="s">
        <v>490</v>
      </c>
      <c r="C419" t="s">
        <v>204</v>
      </c>
      <c r="D419" t="s">
        <v>46</v>
      </c>
      <c r="E419">
        <v>26</v>
      </c>
      <c r="F419">
        <v>3</v>
      </c>
      <c r="G419">
        <v>1</v>
      </c>
      <c r="H419">
        <v>103</v>
      </c>
      <c r="I419">
        <v>0</v>
      </c>
      <c r="J419">
        <v>1</v>
      </c>
      <c r="K419">
        <v>29</v>
      </c>
      <c r="L419">
        <v>75.900000000000006</v>
      </c>
      <c r="M419">
        <v>0</v>
      </c>
      <c r="N419">
        <v>0</v>
      </c>
      <c r="O419">
        <v>0</v>
      </c>
      <c r="P419">
        <v>0.27</v>
      </c>
      <c r="Q419">
        <v>0</v>
      </c>
      <c r="R419">
        <v>0</v>
      </c>
    </row>
    <row r="420" spans="1:18" x14ac:dyDescent="0.2">
      <c r="A420" t="s">
        <v>513</v>
      </c>
      <c r="B420" t="s">
        <v>490</v>
      </c>
      <c r="C420" t="s">
        <v>159</v>
      </c>
      <c r="D420" t="s">
        <v>55</v>
      </c>
      <c r="E420">
        <v>21</v>
      </c>
      <c r="F420">
        <v>9</v>
      </c>
      <c r="G420">
        <v>0</v>
      </c>
      <c r="H420">
        <v>171</v>
      </c>
      <c r="I420">
        <v>0</v>
      </c>
      <c r="J420">
        <v>0</v>
      </c>
      <c r="K420">
        <v>43</v>
      </c>
      <c r="L420">
        <v>46.5</v>
      </c>
      <c r="M420">
        <v>0</v>
      </c>
      <c r="N420">
        <v>0</v>
      </c>
      <c r="O420">
        <v>0.33</v>
      </c>
      <c r="P420">
        <v>0.04</v>
      </c>
      <c r="Q420">
        <v>0</v>
      </c>
      <c r="R420">
        <v>0</v>
      </c>
    </row>
    <row r="421" spans="1:18" x14ac:dyDescent="0.2">
      <c r="A421" t="s">
        <v>514</v>
      </c>
      <c r="B421" t="s">
        <v>490</v>
      </c>
      <c r="C421" t="s">
        <v>246</v>
      </c>
      <c r="D421" t="s">
        <v>142</v>
      </c>
      <c r="E421">
        <v>28</v>
      </c>
      <c r="F421">
        <v>1</v>
      </c>
      <c r="G421">
        <v>0</v>
      </c>
      <c r="H421">
        <v>9</v>
      </c>
      <c r="I421">
        <v>0</v>
      </c>
      <c r="J421">
        <v>0</v>
      </c>
      <c r="K421">
        <v>9</v>
      </c>
      <c r="L421">
        <v>88.9</v>
      </c>
      <c r="M421">
        <v>0</v>
      </c>
      <c r="N421">
        <v>0</v>
      </c>
      <c r="O421">
        <v>0.12</v>
      </c>
      <c r="P421">
        <v>0</v>
      </c>
      <c r="Q421">
        <v>0</v>
      </c>
      <c r="R421">
        <v>0</v>
      </c>
    </row>
    <row r="422" spans="1:18" x14ac:dyDescent="0.2">
      <c r="A422" t="s">
        <v>515</v>
      </c>
      <c r="B422" t="s">
        <v>490</v>
      </c>
      <c r="C422" t="s">
        <v>26</v>
      </c>
      <c r="D422" t="s">
        <v>27</v>
      </c>
      <c r="E422">
        <v>19</v>
      </c>
      <c r="F422">
        <v>1</v>
      </c>
      <c r="G422">
        <v>0</v>
      </c>
      <c r="H422">
        <v>5</v>
      </c>
      <c r="I422">
        <v>0</v>
      </c>
      <c r="J422">
        <v>0</v>
      </c>
      <c r="K422">
        <v>1</v>
      </c>
      <c r="L422">
        <v>0</v>
      </c>
      <c r="M422">
        <v>0</v>
      </c>
      <c r="N422">
        <v>0</v>
      </c>
      <c r="O422">
        <v>0</v>
      </c>
      <c r="P422">
        <v>0</v>
      </c>
      <c r="Q422">
        <v>0</v>
      </c>
      <c r="R422">
        <v>0</v>
      </c>
    </row>
    <row r="423" spans="1:18" x14ac:dyDescent="0.2">
      <c r="A423" t="s">
        <v>516</v>
      </c>
      <c r="B423" t="s">
        <v>490</v>
      </c>
      <c r="C423" t="s">
        <v>168</v>
      </c>
      <c r="D423" t="s">
        <v>35</v>
      </c>
      <c r="E423">
        <v>20</v>
      </c>
      <c r="F423">
        <v>1</v>
      </c>
      <c r="G423">
        <v>0</v>
      </c>
      <c r="H423">
        <v>1</v>
      </c>
      <c r="I423">
        <v>0</v>
      </c>
      <c r="J423">
        <v>0</v>
      </c>
      <c r="K423">
        <v>1</v>
      </c>
      <c r="L423">
        <v>0</v>
      </c>
      <c r="M423">
        <v>0</v>
      </c>
      <c r="N423">
        <v>0</v>
      </c>
      <c r="O423">
        <v>0</v>
      </c>
      <c r="P423">
        <v>0</v>
      </c>
      <c r="Q423">
        <v>0</v>
      </c>
      <c r="R423">
        <v>0</v>
      </c>
    </row>
    <row r="424" spans="1:18" x14ac:dyDescent="0.2">
      <c r="A424" t="s">
        <v>517</v>
      </c>
      <c r="B424" t="s">
        <v>518</v>
      </c>
      <c r="C424" t="s">
        <v>20</v>
      </c>
      <c r="D424" t="s">
        <v>35</v>
      </c>
      <c r="E424">
        <v>30</v>
      </c>
      <c r="F424">
        <v>38</v>
      </c>
      <c r="G424">
        <v>38</v>
      </c>
      <c r="H424">
        <v>3410</v>
      </c>
      <c r="I424">
        <v>3</v>
      </c>
      <c r="J424">
        <v>3</v>
      </c>
      <c r="K424">
        <v>2125</v>
      </c>
      <c r="L424">
        <v>73.7</v>
      </c>
      <c r="M424">
        <v>0</v>
      </c>
      <c r="N424">
        <v>0</v>
      </c>
      <c r="O424">
        <v>0.03</v>
      </c>
      <c r="P424">
        <v>0.13</v>
      </c>
      <c r="Q424">
        <v>7</v>
      </c>
      <c r="R424">
        <v>0</v>
      </c>
    </row>
    <row r="425" spans="1:18" x14ac:dyDescent="0.2">
      <c r="A425" t="s">
        <v>519</v>
      </c>
      <c r="B425" t="s">
        <v>518</v>
      </c>
      <c r="C425" t="s">
        <v>20</v>
      </c>
      <c r="D425" t="s">
        <v>29</v>
      </c>
      <c r="E425">
        <v>27</v>
      </c>
      <c r="F425">
        <v>36</v>
      </c>
      <c r="G425">
        <v>36</v>
      </c>
      <c r="H425">
        <v>3240</v>
      </c>
      <c r="I425">
        <v>1</v>
      </c>
      <c r="J425">
        <v>0</v>
      </c>
      <c r="K425">
        <v>1167</v>
      </c>
      <c r="L425">
        <v>72</v>
      </c>
      <c r="M425">
        <v>0</v>
      </c>
      <c r="N425">
        <v>0</v>
      </c>
      <c r="O425">
        <v>7.0000000000000007E-2</v>
      </c>
      <c r="P425">
        <v>0.02</v>
      </c>
      <c r="Q425">
        <v>6</v>
      </c>
      <c r="R425">
        <v>0</v>
      </c>
    </row>
    <row r="426" spans="1:18" x14ac:dyDescent="0.2">
      <c r="A426" t="s">
        <v>520</v>
      </c>
      <c r="B426" t="s">
        <v>518</v>
      </c>
      <c r="C426" t="s">
        <v>20</v>
      </c>
      <c r="D426" t="s">
        <v>35</v>
      </c>
      <c r="E426">
        <v>20</v>
      </c>
      <c r="F426">
        <v>36</v>
      </c>
      <c r="G426">
        <v>34</v>
      </c>
      <c r="H426">
        <v>3069</v>
      </c>
      <c r="I426">
        <v>2</v>
      </c>
      <c r="J426">
        <v>5</v>
      </c>
      <c r="K426">
        <v>1336</v>
      </c>
      <c r="L426">
        <v>68.900000000000006</v>
      </c>
      <c r="M426">
        <v>0</v>
      </c>
      <c r="N426">
        <v>0</v>
      </c>
      <c r="O426">
        <v>0.03</v>
      </c>
      <c r="P426">
        <v>0.19</v>
      </c>
      <c r="Q426">
        <v>1</v>
      </c>
      <c r="R426">
        <v>0</v>
      </c>
    </row>
    <row r="427" spans="1:18" x14ac:dyDescent="0.2">
      <c r="A427" t="s">
        <v>521</v>
      </c>
      <c r="B427" t="s">
        <v>518</v>
      </c>
      <c r="C427" t="s">
        <v>20</v>
      </c>
      <c r="D427" t="s">
        <v>29</v>
      </c>
      <c r="E427">
        <v>31</v>
      </c>
      <c r="F427">
        <v>34</v>
      </c>
      <c r="G427">
        <v>34</v>
      </c>
      <c r="H427">
        <v>3060</v>
      </c>
      <c r="I427">
        <v>1</v>
      </c>
      <c r="J427">
        <v>1</v>
      </c>
      <c r="K427">
        <v>1498</v>
      </c>
      <c r="L427">
        <v>68.8</v>
      </c>
      <c r="M427">
        <v>0</v>
      </c>
      <c r="N427">
        <v>0</v>
      </c>
      <c r="O427">
        <v>0.02</v>
      </c>
      <c r="P427">
        <v>7.0000000000000007E-2</v>
      </c>
      <c r="Q427">
        <v>5</v>
      </c>
      <c r="R427">
        <v>0</v>
      </c>
    </row>
    <row r="428" spans="1:18" x14ac:dyDescent="0.2">
      <c r="A428" t="s">
        <v>522</v>
      </c>
      <c r="B428" t="s">
        <v>518</v>
      </c>
      <c r="C428" t="s">
        <v>20</v>
      </c>
      <c r="D428" t="s">
        <v>24</v>
      </c>
      <c r="E428">
        <v>28</v>
      </c>
      <c r="F428">
        <v>32</v>
      </c>
      <c r="G428">
        <v>32</v>
      </c>
      <c r="H428">
        <v>2880</v>
      </c>
      <c r="I428">
        <v>0</v>
      </c>
      <c r="J428">
        <v>0</v>
      </c>
      <c r="K428">
        <v>979</v>
      </c>
      <c r="L428">
        <v>50.7</v>
      </c>
      <c r="M428">
        <v>0</v>
      </c>
      <c r="N428">
        <v>0</v>
      </c>
      <c r="O428">
        <v>0</v>
      </c>
      <c r="P428">
        <v>0.01</v>
      </c>
      <c r="Q428">
        <v>1</v>
      </c>
      <c r="R428">
        <v>0</v>
      </c>
    </row>
    <row r="429" spans="1:18" x14ac:dyDescent="0.2">
      <c r="A429" t="s">
        <v>523</v>
      </c>
      <c r="B429" t="s">
        <v>518</v>
      </c>
      <c r="C429" t="s">
        <v>20</v>
      </c>
      <c r="D429" t="s">
        <v>35</v>
      </c>
      <c r="E429">
        <v>24</v>
      </c>
      <c r="F429">
        <v>33</v>
      </c>
      <c r="G429">
        <v>32</v>
      </c>
      <c r="H429">
        <v>2813</v>
      </c>
      <c r="I429">
        <v>0</v>
      </c>
      <c r="J429">
        <v>1</v>
      </c>
      <c r="K429">
        <v>1187</v>
      </c>
      <c r="L429">
        <v>79</v>
      </c>
      <c r="M429">
        <v>0</v>
      </c>
      <c r="N429">
        <v>0</v>
      </c>
      <c r="O429">
        <v>0.06</v>
      </c>
      <c r="P429">
        <v>0.04</v>
      </c>
      <c r="Q429">
        <v>2</v>
      </c>
      <c r="R429">
        <v>0</v>
      </c>
    </row>
    <row r="430" spans="1:18" x14ac:dyDescent="0.2">
      <c r="A430" t="s">
        <v>524</v>
      </c>
      <c r="B430" t="s">
        <v>518</v>
      </c>
      <c r="C430" t="s">
        <v>525</v>
      </c>
      <c r="D430" t="s">
        <v>27</v>
      </c>
      <c r="E430">
        <v>28</v>
      </c>
      <c r="F430">
        <v>33</v>
      </c>
      <c r="G430">
        <v>32</v>
      </c>
      <c r="H430">
        <v>2741</v>
      </c>
      <c r="I430">
        <v>12</v>
      </c>
      <c r="J430">
        <v>3</v>
      </c>
      <c r="K430">
        <v>658</v>
      </c>
      <c r="L430">
        <v>66.900000000000006</v>
      </c>
      <c r="M430">
        <v>2</v>
      </c>
      <c r="N430">
        <v>2</v>
      </c>
      <c r="O430">
        <v>0.44</v>
      </c>
      <c r="P430">
        <v>7.0000000000000007E-2</v>
      </c>
      <c r="Q430">
        <v>0</v>
      </c>
      <c r="R430">
        <v>0</v>
      </c>
    </row>
    <row r="431" spans="1:18" x14ac:dyDescent="0.2">
      <c r="A431" t="s">
        <v>526</v>
      </c>
      <c r="B431" t="s">
        <v>518</v>
      </c>
      <c r="C431" t="s">
        <v>20</v>
      </c>
      <c r="D431" t="s">
        <v>29</v>
      </c>
      <c r="E431">
        <v>30</v>
      </c>
      <c r="F431">
        <v>30</v>
      </c>
      <c r="G431">
        <v>30</v>
      </c>
      <c r="H431">
        <v>2693</v>
      </c>
      <c r="I431">
        <v>2</v>
      </c>
      <c r="J431">
        <v>0</v>
      </c>
      <c r="K431">
        <v>1044</v>
      </c>
      <c r="L431">
        <v>75.099999999999994</v>
      </c>
      <c r="M431">
        <v>0</v>
      </c>
      <c r="N431">
        <v>0</v>
      </c>
      <c r="O431">
        <v>0.06</v>
      </c>
      <c r="P431">
        <v>0.01</v>
      </c>
      <c r="Q431">
        <v>3</v>
      </c>
      <c r="R431">
        <v>0</v>
      </c>
    </row>
    <row r="432" spans="1:18" x14ac:dyDescent="0.2">
      <c r="A432" t="s">
        <v>527</v>
      </c>
      <c r="B432" t="s">
        <v>518</v>
      </c>
      <c r="C432" t="s">
        <v>20</v>
      </c>
      <c r="D432" t="s">
        <v>29</v>
      </c>
      <c r="E432">
        <v>26</v>
      </c>
      <c r="F432">
        <v>29</v>
      </c>
      <c r="G432">
        <v>28</v>
      </c>
      <c r="H432">
        <v>2426</v>
      </c>
      <c r="I432">
        <v>0</v>
      </c>
      <c r="J432">
        <v>1</v>
      </c>
      <c r="K432">
        <v>1298</v>
      </c>
      <c r="L432">
        <v>69.900000000000006</v>
      </c>
      <c r="M432">
        <v>0</v>
      </c>
      <c r="N432">
        <v>0</v>
      </c>
      <c r="O432">
        <v>0</v>
      </c>
      <c r="P432">
        <v>7.0000000000000007E-2</v>
      </c>
      <c r="Q432">
        <v>1</v>
      </c>
      <c r="R432">
        <v>0</v>
      </c>
    </row>
    <row r="433" spans="1:18" x14ac:dyDescent="0.2">
      <c r="A433" t="s">
        <v>528</v>
      </c>
      <c r="B433" t="s">
        <v>518</v>
      </c>
      <c r="C433" t="s">
        <v>295</v>
      </c>
      <c r="D433" t="s">
        <v>35</v>
      </c>
      <c r="E433">
        <v>29</v>
      </c>
      <c r="F433">
        <v>22</v>
      </c>
      <c r="G433">
        <v>16</v>
      </c>
      <c r="H433">
        <v>1363</v>
      </c>
      <c r="I433">
        <v>2</v>
      </c>
      <c r="J433">
        <v>0</v>
      </c>
      <c r="K433">
        <v>472</v>
      </c>
      <c r="L433">
        <v>75.400000000000006</v>
      </c>
      <c r="M433">
        <v>0</v>
      </c>
      <c r="N433">
        <v>0</v>
      </c>
      <c r="O433">
        <v>0.11</v>
      </c>
      <c r="P433">
        <v>0.03</v>
      </c>
      <c r="Q433">
        <v>2</v>
      </c>
      <c r="R433">
        <v>0</v>
      </c>
    </row>
    <row r="434" spans="1:18" x14ac:dyDescent="0.2">
      <c r="A434" t="s">
        <v>529</v>
      </c>
      <c r="B434" t="s">
        <v>518</v>
      </c>
      <c r="C434" t="s">
        <v>207</v>
      </c>
      <c r="D434" t="s">
        <v>27</v>
      </c>
      <c r="E434">
        <v>28</v>
      </c>
      <c r="F434">
        <v>28</v>
      </c>
      <c r="G434">
        <v>15</v>
      </c>
      <c r="H434">
        <v>1371</v>
      </c>
      <c r="I434">
        <v>3</v>
      </c>
      <c r="J434">
        <v>2</v>
      </c>
      <c r="K434">
        <v>266</v>
      </c>
      <c r="L434">
        <v>72.599999999999994</v>
      </c>
      <c r="M434">
        <v>0</v>
      </c>
      <c r="N434">
        <v>0</v>
      </c>
      <c r="O434">
        <v>0.4</v>
      </c>
      <c r="P434">
        <v>0.12</v>
      </c>
      <c r="Q434">
        <v>0</v>
      </c>
      <c r="R434">
        <v>0</v>
      </c>
    </row>
    <row r="435" spans="1:18" x14ac:dyDescent="0.2">
      <c r="A435" t="s">
        <v>530</v>
      </c>
      <c r="B435" t="s">
        <v>518</v>
      </c>
      <c r="C435" t="s">
        <v>20</v>
      </c>
      <c r="D435" t="s">
        <v>35</v>
      </c>
      <c r="E435">
        <v>31</v>
      </c>
      <c r="F435">
        <v>16</v>
      </c>
      <c r="G435">
        <v>15</v>
      </c>
      <c r="H435">
        <v>1350</v>
      </c>
      <c r="I435">
        <v>0</v>
      </c>
      <c r="J435">
        <v>0</v>
      </c>
      <c r="K435">
        <v>499</v>
      </c>
      <c r="L435">
        <v>82.6</v>
      </c>
      <c r="M435">
        <v>0</v>
      </c>
      <c r="N435">
        <v>0</v>
      </c>
      <c r="O435">
        <v>0.02</v>
      </c>
      <c r="P435">
        <v>0.02</v>
      </c>
      <c r="Q435">
        <v>2</v>
      </c>
      <c r="R435">
        <v>0</v>
      </c>
    </row>
    <row r="436" spans="1:18" x14ac:dyDescent="0.2">
      <c r="A436" t="s">
        <v>531</v>
      </c>
      <c r="B436" t="s">
        <v>518</v>
      </c>
      <c r="C436" t="s">
        <v>20</v>
      </c>
      <c r="D436" t="s">
        <v>27</v>
      </c>
      <c r="E436">
        <v>30</v>
      </c>
      <c r="F436">
        <v>22</v>
      </c>
      <c r="G436">
        <v>15</v>
      </c>
      <c r="H436">
        <v>1331</v>
      </c>
      <c r="I436">
        <v>3</v>
      </c>
      <c r="J436">
        <v>0</v>
      </c>
      <c r="K436">
        <v>307</v>
      </c>
      <c r="L436">
        <v>63.5</v>
      </c>
      <c r="M436">
        <v>1</v>
      </c>
      <c r="N436">
        <v>1</v>
      </c>
      <c r="O436">
        <v>0.35</v>
      </c>
      <c r="P436">
        <v>0.04</v>
      </c>
      <c r="Q436">
        <v>4</v>
      </c>
      <c r="R436">
        <v>0</v>
      </c>
    </row>
    <row r="437" spans="1:18" x14ac:dyDescent="0.2">
      <c r="A437" t="s">
        <v>532</v>
      </c>
      <c r="B437" t="s">
        <v>518</v>
      </c>
      <c r="C437" t="s">
        <v>90</v>
      </c>
      <c r="D437" t="s">
        <v>142</v>
      </c>
      <c r="E437">
        <v>31</v>
      </c>
      <c r="F437">
        <v>20</v>
      </c>
      <c r="G437">
        <v>13</v>
      </c>
      <c r="H437">
        <v>1266</v>
      </c>
      <c r="I437">
        <v>0</v>
      </c>
      <c r="J437">
        <v>1</v>
      </c>
      <c r="K437">
        <v>580</v>
      </c>
      <c r="L437">
        <v>74.8</v>
      </c>
      <c r="M437">
        <v>0</v>
      </c>
      <c r="N437">
        <v>0</v>
      </c>
      <c r="O437">
        <v>0.01</v>
      </c>
      <c r="P437">
        <v>0.03</v>
      </c>
      <c r="Q437">
        <v>1</v>
      </c>
      <c r="R437">
        <v>0</v>
      </c>
    </row>
    <row r="438" spans="1:18" x14ac:dyDescent="0.2">
      <c r="A438" t="s">
        <v>533</v>
      </c>
      <c r="B438" t="s">
        <v>518</v>
      </c>
      <c r="C438" t="s">
        <v>20</v>
      </c>
      <c r="D438" t="s">
        <v>46</v>
      </c>
      <c r="E438">
        <v>31</v>
      </c>
      <c r="F438">
        <v>31</v>
      </c>
      <c r="G438">
        <v>12</v>
      </c>
      <c r="H438">
        <v>1265</v>
      </c>
      <c r="I438">
        <v>1</v>
      </c>
      <c r="J438">
        <v>2</v>
      </c>
      <c r="K438">
        <v>283</v>
      </c>
      <c r="L438">
        <v>73.5</v>
      </c>
      <c r="M438">
        <v>0</v>
      </c>
      <c r="N438">
        <v>0</v>
      </c>
      <c r="O438">
        <v>0.16</v>
      </c>
      <c r="P438">
        <v>0.12</v>
      </c>
      <c r="Q438">
        <v>3</v>
      </c>
      <c r="R438">
        <v>0</v>
      </c>
    </row>
    <row r="439" spans="1:18" x14ac:dyDescent="0.2">
      <c r="A439" t="s">
        <v>534</v>
      </c>
      <c r="B439" t="s">
        <v>518</v>
      </c>
      <c r="C439" t="s">
        <v>168</v>
      </c>
      <c r="D439" t="s">
        <v>35</v>
      </c>
      <c r="E439">
        <v>28</v>
      </c>
      <c r="F439">
        <v>19</v>
      </c>
      <c r="G439">
        <v>12</v>
      </c>
      <c r="H439">
        <v>1052</v>
      </c>
      <c r="I439">
        <v>1</v>
      </c>
      <c r="J439">
        <v>1</v>
      </c>
      <c r="K439">
        <v>393</v>
      </c>
      <c r="L439">
        <v>67.7</v>
      </c>
      <c r="M439">
        <v>0</v>
      </c>
      <c r="N439">
        <v>0</v>
      </c>
      <c r="O439">
        <v>7.0000000000000007E-2</v>
      </c>
      <c r="P439">
        <v>0.08</v>
      </c>
      <c r="Q439">
        <v>3</v>
      </c>
      <c r="R439">
        <v>0</v>
      </c>
    </row>
    <row r="440" spans="1:18" x14ac:dyDescent="0.2">
      <c r="A440" t="s">
        <v>535</v>
      </c>
      <c r="B440" t="s">
        <v>518</v>
      </c>
      <c r="C440" t="s">
        <v>168</v>
      </c>
      <c r="D440" t="s">
        <v>29</v>
      </c>
      <c r="E440">
        <v>29</v>
      </c>
      <c r="F440">
        <v>8</v>
      </c>
      <c r="G440">
        <v>7</v>
      </c>
      <c r="H440">
        <v>637</v>
      </c>
      <c r="I440">
        <v>0</v>
      </c>
      <c r="J440">
        <v>0</v>
      </c>
      <c r="K440">
        <v>255</v>
      </c>
      <c r="L440">
        <v>71</v>
      </c>
      <c r="M440">
        <v>0</v>
      </c>
      <c r="N440">
        <v>0</v>
      </c>
      <c r="O440">
        <v>0.04</v>
      </c>
      <c r="P440">
        <v>0</v>
      </c>
      <c r="Q440">
        <v>2</v>
      </c>
      <c r="R440">
        <v>0</v>
      </c>
    </row>
    <row r="441" spans="1:18" x14ac:dyDescent="0.2">
      <c r="A441" t="s">
        <v>536</v>
      </c>
      <c r="B441" t="s">
        <v>518</v>
      </c>
      <c r="C441" t="s">
        <v>176</v>
      </c>
      <c r="D441" t="s">
        <v>24</v>
      </c>
      <c r="E441">
        <v>23</v>
      </c>
      <c r="F441">
        <v>4</v>
      </c>
      <c r="G441">
        <v>4</v>
      </c>
      <c r="H441">
        <v>360</v>
      </c>
      <c r="I441">
        <v>0</v>
      </c>
      <c r="J441">
        <v>0</v>
      </c>
      <c r="K441">
        <v>113</v>
      </c>
      <c r="L441">
        <v>51.3</v>
      </c>
      <c r="M441">
        <v>0</v>
      </c>
      <c r="N441">
        <v>0</v>
      </c>
      <c r="O441">
        <v>0</v>
      </c>
      <c r="P441">
        <v>0</v>
      </c>
      <c r="Q441">
        <v>0</v>
      </c>
      <c r="R441">
        <v>0</v>
      </c>
    </row>
    <row r="442" spans="1:18" x14ac:dyDescent="0.2">
      <c r="A442" t="s">
        <v>537</v>
      </c>
      <c r="B442" t="s">
        <v>518</v>
      </c>
      <c r="C442" t="s">
        <v>59</v>
      </c>
      <c r="D442" t="s">
        <v>29</v>
      </c>
      <c r="E442">
        <v>35</v>
      </c>
      <c r="F442">
        <v>4</v>
      </c>
      <c r="G442">
        <v>3</v>
      </c>
      <c r="H442">
        <v>274</v>
      </c>
      <c r="I442">
        <v>0</v>
      </c>
      <c r="J442">
        <v>0</v>
      </c>
      <c r="K442">
        <v>165</v>
      </c>
      <c r="L442">
        <v>70.3</v>
      </c>
      <c r="M442">
        <v>0</v>
      </c>
      <c r="N442">
        <v>0</v>
      </c>
      <c r="O442">
        <v>0.04</v>
      </c>
      <c r="P442">
        <v>0</v>
      </c>
      <c r="Q442">
        <v>2</v>
      </c>
      <c r="R442">
        <v>0</v>
      </c>
    </row>
    <row r="443" spans="1:18" x14ac:dyDescent="0.2">
      <c r="A443" t="s">
        <v>538</v>
      </c>
      <c r="B443" t="s">
        <v>518</v>
      </c>
      <c r="C443" t="s">
        <v>168</v>
      </c>
      <c r="D443" t="s">
        <v>29</v>
      </c>
      <c r="E443">
        <v>22</v>
      </c>
      <c r="F443">
        <v>3</v>
      </c>
      <c r="G443">
        <v>3</v>
      </c>
      <c r="H443">
        <v>270</v>
      </c>
      <c r="I443">
        <v>1</v>
      </c>
      <c r="J443">
        <v>0</v>
      </c>
      <c r="K443">
        <v>146</v>
      </c>
      <c r="L443">
        <v>71.2</v>
      </c>
      <c r="M443">
        <v>0</v>
      </c>
      <c r="N443">
        <v>0</v>
      </c>
      <c r="O443">
        <v>0.14000000000000001</v>
      </c>
      <c r="P443">
        <v>0.04</v>
      </c>
      <c r="Q443">
        <v>1</v>
      </c>
      <c r="R443">
        <v>0</v>
      </c>
    </row>
    <row r="444" spans="1:18" x14ac:dyDescent="0.2">
      <c r="A444" t="s">
        <v>539</v>
      </c>
      <c r="B444" t="s">
        <v>518</v>
      </c>
      <c r="C444" t="s">
        <v>20</v>
      </c>
      <c r="D444" t="s">
        <v>35</v>
      </c>
      <c r="E444">
        <v>31</v>
      </c>
      <c r="F444">
        <v>7</v>
      </c>
      <c r="G444">
        <v>3</v>
      </c>
      <c r="H444">
        <v>261</v>
      </c>
      <c r="I444">
        <v>0</v>
      </c>
      <c r="J444">
        <v>0</v>
      </c>
      <c r="K444">
        <v>124</v>
      </c>
      <c r="L444">
        <v>83.1</v>
      </c>
      <c r="M444">
        <v>0</v>
      </c>
      <c r="N444">
        <v>0</v>
      </c>
      <c r="O444">
        <v>0.06</v>
      </c>
      <c r="P444">
        <v>0</v>
      </c>
      <c r="Q444">
        <v>1</v>
      </c>
      <c r="R444">
        <v>0</v>
      </c>
    </row>
    <row r="445" spans="1:18" x14ac:dyDescent="0.2">
      <c r="A445" t="s">
        <v>540</v>
      </c>
      <c r="B445" t="s">
        <v>518</v>
      </c>
      <c r="C445" t="s">
        <v>20</v>
      </c>
      <c r="D445" t="s">
        <v>35</v>
      </c>
      <c r="E445">
        <v>20</v>
      </c>
      <c r="F445">
        <v>6</v>
      </c>
      <c r="G445">
        <v>2</v>
      </c>
      <c r="H445">
        <v>264</v>
      </c>
      <c r="I445">
        <v>0</v>
      </c>
      <c r="J445">
        <v>0</v>
      </c>
      <c r="K445">
        <v>85</v>
      </c>
      <c r="L445">
        <v>72.900000000000006</v>
      </c>
      <c r="M445">
        <v>0</v>
      </c>
      <c r="N445">
        <v>0</v>
      </c>
      <c r="O445">
        <v>0.06</v>
      </c>
      <c r="P445">
        <v>0</v>
      </c>
      <c r="Q445">
        <v>0</v>
      </c>
      <c r="R445">
        <v>0</v>
      </c>
    </row>
    <row r="446" spans="1:18" x14ac:dyDescent="0.2">
      <c r="A446" t="s">
        <v>541</v>
      </c>
      <c r="B446" t="s">
        <v>518</v>
      </c>
      <c r="C446" t="s">
        <v>20</v>
      </c>
      <c r="D446" t="s">
        <v>24</v>
      </c>
      <c r="E446">
        <v>26</v>
      </c>
      <c r="F446">
        <v>2</v>
      </c>
      <c r="G446">
        <v>2</v>
      </c>
      <c r="H446">
        <v>180</v>
      </c>
      <c r="I446">
        <v>0</v>
      </c>
      <c r="J446">
        <v>0</v>
      </c>
      <c r="K446">
        <v>56</v>
      </c>
      <c r="L446">
        <v>48.2</v>
      </c>
      <c r="M446">
        <v>0</v>
      </c>
      <c r="N446">
        <v>0</v>
      </c>
      <c r="O446">
        <v>0</v>
      </c>
      <c r="P446">
        <v>0.04</v>
      </c>
      <c r="Q446">
        <v>0</v>
      </c>
      <c r="R446">
        <v>0</v>
      </c>
    </row>
    <row r="447" spans="1:18" x14ac:dyDescent="0.2">
      <c r="A447" t="s">
        <v>542</v>
      </c>
      <c r="B447" t="s">
        <v>518</v>
      </c>
      <c r="C447" t="s">
        <v>103</v>
      </c>
      <c r="D447" t="s">
        <v>27</v>
      </c>
      <c r="E447">
        <v>21</v>
      </c>
      <c r="F447">
        <v>4</v>
      </c>
      <c r="G447">
        <v>0</v>
      </c>
      <c r="H447">
        <v>40</v>
      </c>
      <c r="I447">
        <v>0</v>
      </c>
      <c r="J447">
        <v>0</v>
      </c>
      <c r="K447">
        <v>6</v>
      </c>
      <c r="L447">
        <v>83.3</v>
      </c>
      <c r="M447">
        <v>0</v>
      </c>
      <c r="N447">
        <v>0</v>
      </c>
      <c r="O447">
        <v>0</v>
      </c>
      <c r="P447">
        <v>0</v>
      </c>
      <c r="Q447">
        <v>1</v>
      </c>
      <c r="R447">
        <v>0</v>
      </c>
    </row>
    <row r="448" spans="1:18" x14ac:dyDescent="0.2">
      <c r="A448" t="s">
        <v>543</v>
      </c>
      <c r="B448" t="s">
        <v>518</v>
      </c>
      <c r="C448" t="s">
        <v>20</v>
      </c>
      <c r="D448" t="s">
        <v>46</v>
      </c>
      <c r="E448">
        <v>17</v>
      </c>
      <c r="F448">
        <v>2</v>
      </c>
      <c r="G448">
        <v>0</v>
      </c>
      <c r="H448">
        <v>4</v>
      </c>
      <c r="I448">
        <v>0</v>
      </c>
      <c r="J448">
        <v>0</v>
      </c>
      <c r="K448">
        <v>1</v>
      </c>
      <c r="L448">
        <v>0</v>
      </c>
      <c r="M448">
        <v>0</v>
      </c>
      <c r="N448">
        <v>0</v>
      </c>
      <c r="O448">
        <v>0</v>
      </c>
      <c r="P448">
        <v>0</v>
      </c>
      <c r="Q448">
        <v>0</v>
      </c>
      <c r="R448">
        <v>0</v>
      </c>
    </row>
    <row r="449" spans="1:18" x14ac:dyDescent="0.2">
      <c r="A449" t="s">
        <v>544</v>
      </c>
      <c r="B449" t="s">
        <v>545</v>
      </c>
      <c r="C449" t="s">
        <v>34</v>
      </c>
      <c r="D449" t="s">
        <v>24</v>
      </c>
      <c r="E449">
        <v>27</v>
      </c>
      <c r="F449">
        <v>36</v>
      </c>
      <c r="G449">
        <v>36</v>
      </c>
      <c r="H449">
        <v>3240</v>
      </c>
      <c r="I449">
        <v>0</v>
      </c>
      <c r="J449">
        <v>0</v>
      </c>
      <c r="K449">
        <v>1001</v>
      </c>
      <c r="L449">
        <v>73.599999999999994</v>
      </c>
      <c r="M449">
        <v>0</v>
      </c>
      <c r="N449">
        <v>0</v>
      </c>
      <c r="O449">
        <v>0</v>
      </c>
      <c r="P449">
        <v>0</v>
      </c>
      <c r="Q449">
        <v>2</v>
      </c>
      <c r="R449">
        <v>0</v>
      </c>
    </row>
    <row r="450" spans="1:18" x14ac:dyDescent="0.2">
      <c r="A450" t="s">
        <v>546</v>
      </c>
      <c r="B450" t="s">
        <v>545</v>
      </c>
      <c r="C450" t="s">
        <v>20</v>
      </c>
      <c r="D450" t="s">
        <v>29</v>
      </c>
      <c r="E450">
        <v>22</v>
      </c>
      <c r="F450">
        <v>33</v>
      </c>
      <c r="G450">
        <v>33</v>
      </c>
      <c r="H450">
        <v>2953</v>
      </c>
      <c r="I450">
        <v>0</v>
      </c>
      <c r="J450">
        <v>0</v>
      </c>
      <c r="K450">
        <v>1824</v>
      </c>
      <c r="L450">
        <v>87.4</v>
      </c>
      <c r="M450">
        <v>0</v>
      </c>
      <c r="N450">
        <v>0</v>
      </c>
      <c r="O450">
        <v>0.03</v>
      </c>
      <c r="P450">
        <v>0.01</v>
      </c>
      <c r="Q450">
        <v>1</v>
      </c>
      <c r="R450">
        <v>0</v>
      </c>
    </row>
    <row r="451" spans="1:18" x14ac:dyDescent="0.2">
      <c r="A451" t="s">
        <v>547</v>
      </c>
      <c r="B451" t="s">
        <v>545</v>
      </c>
      <c r="C451" t="s">
        <v>20</v>
      </c>
      <c r="D451" t="s">
        <v>46</v>
      </c>
      <c r="E451">
        <v>22</v>
      </c>
      <c r="F451">
        <v>34</v>
      </c>
      <c r="G451">
        <v>31</v>
      </c>
      <c r="H451">
        <v>2747</v>
      </c>
      <c r="I451">
        <v>4</v>
      </c>
      <c r="J451">
        <v>4</v>
      </c>
      <c r="K451">
        <v>1168</v>
      </c>
      <c r="L451">
        <v>75.3</v>
      </c>
      <c r="M451">
        <v>0</v>
      </c>
      <c r="N451">
        <v>1</v>
      </c>
      <c r="O451">
        <v>0.18</v>
      </c>
      <c r="P451">
        <v>0.17</v>
      </c>
      <c r="Q451">
        <v>5</v>
      </c>
      <c r="R451">
        <v>0</v>
      </c>
    </row>
    <row r="452" spans="1:18" x14ac:dyDescent="0.2">
      <c r="A452" t="s">
        <v>548</v>
      </c>
      <c r="B452" t="s">
        <v>545</v>
      </c>
      <c r="C452" t="s">
        <v>129</v>
      </c>
      <c r="D452" t="s">
        <v>29</v>
      </c>
      <c r="E452">
        <v>23</v>
      </c>
      <c r="F452">
        <v>31</v>
      </c>
      <c r="G452">
        <v>31</v>
      </c>
      <c r="H452">
        <v>2664</v>
      </c>
      <c r="I452">
        <v>2</v>
      </c>
      <c r="J452">
        <v>1</v>
      </c>
      <c r="K452">
        <v>1711</v>
      </c>
      <c r="L452">
        <v>77.7</v>
      </c>
      <c r="M452">
        <v>0</v>
      </c>
      <c r="N452">
        <v>0</v>
      </c>
      <c r="O452">
        <v>0.03</v>
      </c>
      <c r="P452">
        <v>0.05</v>
      </c>
      <c r="Q452">
        <v>3</v>
      </c>
      <c r="R452">
        <v>0</v>
      </c>
    </row>
    <row r="453" spans="1:18" x14ac:dyDescent="0.2">
      <c r="A453" t="s">
        <v>549</v>
      </c>
      <c r="B453" t="s">
        <v>545</v>
      </c>
      <c r="C453" t="s">
        <v>49</v>
      </c>
      <c r="D453" t="s">
        <v>29</v>
      </c>
      <c r="E453">
        <v>24</v>
      </c>
      <c r="F453">
        <v>31</v>
      </c>
      <c r="G453">
        <v>30</v>
      </c>
      <c r="H453">
        <v>2730</v>
      </c>
      <c r="I453">
        <v>1</v>
      </c>
      <c r="J453">
        <v>1</v>
      </c>
      <c r="K453">
        <v>1833</v>
      </c>
      <c r="L453">
        <v>83.4</v>
      </c>
      <c r="M453">
        <v>0</v>
      </c>
      <c r="N453">
        <v>0</v>
      </c>
      <c r="O453">
        <v>0.04</v>
      </c>
      <c r="P453">
        <v>0.02</v>
      </c>
      <c r="Q453">
        <v>7</v>
      </c>
      <c r="R453">
        <v>1</v>
      </c>
    </row>
    <row r="454" spans="1:18" x14ac:dyDescent="0.2">
      <c r="A454" t="s">
        <v>550</v>
      </c>
      <c r="B454" t="s">
        <v>545</v>
      </c>
      <c r="C454" t="s">
        <v>153</v>
      </c>
      <c r="D454" t="s">
        <v>35</v>
      </c>
      <c r="E454">
        <v>24</v>
      </c>
      <c r="F454">
        <v>36</v>
      </c>
      <c r="G454">
        <v>29</v>
      </c>
      <c r="H454">
        <v>2587</v>
      </c>
      <c r="I454">
        <v>0</v>
      </c>
      <c r="J454">
        <v>3</v>
      </c>
      <c r="K454">
        <v>1410</v>
      </c>
      <c r="L454">
        <v>84.9</v>
      </c>
      <c r="M454">
        <v>0</v>
      </c>
      <c r="N454">
        <v>0</v>
      </c>
      <c r="O454">
        <v>0.06</v>
      </c>
      <c r="P454">
        <v>0.08</v>
      </c>
      <c r="Q454">
        <v>6</v>
      </c>
      <c r="R454">
        <v>0</v>
      </c>
    </row>
    <row r="455" spans="1:18" x14ac:dyDescent="0.2">
      <c r="A455" t="s">
        <v>551</v>
      </c>
      <c r="B455" t="s">
        <v>545</v>
      </c>
      <c r="C455" t="s">
        <v>202</v>
      </c>
      <c r="D455" t="s">
        <v>145</v>
      </c>
      <c r="E455">
        <v>27</v>
      </c>
      <c r="F455">
        <v>33</v>
      </c>
      <c r="G455">
        <v>28</v>
      </c>
      <c r="H455">
        <v>2372</v>
      </c>
      <c r="I455">
        <v>5</v>
      </c>
      <c r="J455">
        <v>2</v>
      </c>
      <c r="K455">
        <v>826</v>
      </c>
      <c r="L455">
        <v>74.099999999999994</v>
      </c>
      <c r="M455">
        <v>0</v>
      </c>
      <c r="N455">
        <v>0</v>
      </c>
      <c r="O455">
        <v>0.18</v>
      </c>
      <c r="P455">
        <v>0.05</v>
      </c>
      <c r="Q455">
        <v>7</v>
      </c>
      <c r="R455">
        <v>0</v>
      </c>
    </row>
    <row r="456" spans="1:18" x14ac:dyDescent="0.2">
      <c r="A456" t="s">
        <v>552</v>
      </c>
      <c r="B456" t="s">
        <v>545</v>
      </c>
      <c r="C456" t="s">
        <v>69</v>
      </c>
      <c r="D456" t="s">
        <v>46</v>
      </c>
      <c r="E456">
        <v>26</v>
      </c>
      <c r="F456">
        <v>36</v>
      </c>
      <c r="G456">
        <v>27</v>
      </c>
      <c r="H456">
        <v>2472</v>
      </c>
      <c r="I456">
        <v>3</v>
      </c>
      <c r="J456">
        <v>0</v>
      </c>
      <c r="K456">
        <v>834</v>
      </c>
      <c r="L456">
        <v>71.900000000000006</v>
      </c>
      <c r="M456">
        <v>1</v>
      </c>
      <c r="N456">
        <v>2</v>
      </c>
      <c r="O456">
        <v>0.2</v>
      </c>
      <c r="P456">
        <v>0.12</v>
      </c>
      <c r="Q456">
        <v>2</v>
      </c>
      <c r="R456">
        <v>0</v>
      </c>
    </row>
    <row r="457" spans="1:18" x14ac:dyDescent="0.2">
      <c r="A457" t="s">
        <v>553</v>
      </c>
      <c r="B457" t="s">
        <v>545</v>
      </c>
      <c r="C457" t="s">
        <v>20</v>
      </c>
      <c r="D457" t="s">
        <v>35</v>
      </c>
      <c r="E457">
        <v>25</v>
      </c>
      <c r="F457">
        <v>31</v>
      </c>
      <c r="G457">
        <v>26</v>
      </c>
      <c r="H457">
        <v>2247</v>
      </c>
      <c r="I457">
        <v>0</v>
      </c>
      <c r="J457">
        <v>2</v>
      </c>
      <c r="K457">
        <v>1460</v>
      </c>
      <c r="L457">
        <v>86.4</v>
      </c>
      <c r="M457">
        <v>0</v>
      </c>
      <c r="N457">
        <v>0</v>
      </c>
      <c r="O457">
        <v>0.01</v>
      </c>
      <c r="P457">
        <v>0.06</v>
      </c>
      <c r="Q457">
        <v>5</v>
      </c>
      <c r="R457">
        <v>0</v>
      </c>
    </row>
    <row r="458" spans="1:18" x14ac:dyDescent="0.2">
      <c r="A458" t="s">
        <v>554</v>
      </c>
      <c r="B458" t="s">
        <v>545</v>
      </c>
      <c r="C458" t="s">
        <v>45</v>
      </c>
      <c r="D458" t="s">
        <v>29</v>
      </c>
      <c r="E458">
        <v>22</v>
      </c>
      <c r="F458">
        <v>28</v>
      </c>
      <c r="G458">
        <v>24</v>
      </c>
      <c r="H458">
        <v>2162</v>
      </c>
      <c r="I458">
        <v>0</v>
      </c>
      <c r="J458">
        <v>0</v>
      </c>
      <c r="K458">
        <v>1352</v>
      </c>
      <c r="L458">
        <v>72.599999999999994</v>
      </c>
      <c r="M458">
        <v>0</v>
      </c>
      <c r="N458">
        <v>0</v>
      </c>
      <c r="O458">
        <v>0.02</v>
      </c>
      <c r="P458">
        <v>7.0000000000000007E-2</v>
      </c>
      <c r="Q458">
        <v>4</v>
      </c>
      <c r="R458">
        <v>1</v>
      </c>
    </row>
    <row r="459" spans="1:18" x14ac:dyDescent="0.2">
      <c r="A459" t="s">
        <v>62</v>
      </c>
      <c r="B459" t="s">
        <v>545</v>
      </c>
      <c r="C459" t="s">
        <v>20</v>
      </c>
      <c r="D459" t="s">
        <v>21</v>
      </c>
      <c r="E459">
        <v>24</v>
      </c>
      <c r="F459">
        <v>30</v>
      </c>
      <c r="G459">
        <v>21</v>
      </c>
      <c r="H459">
        <v>1909</v>
      </c>
      <c r="I459">
        <v>1</v>
      </c>
      <c r="J459">
        <v>0</v>
      </c>
      <c r="K459">
        <v>716</v>
      </c>
      <c r="L459">
        <v>83.1</v>
      </c>
      <c r="M459">
        <v>0</v>
      </c>
      <c r="N459">
        <v>0</v>
      </c>
      <c r="O459">
        <v>0.15</v>
      </c>
      <c r="P459">
        <v>7.0000000000000007E-2</v>
      </c>
      <c r="Q459">
        <v>3</v>
      </c>
      <c r="R459">
        <v>0</v>
      </c>
    </row>
    <row r="460" spans="1:18" x14ac:dyDescent="0.2">
      <c r="A460" t="s">
        <v>555</v>
      </c>
      <c r="B460" t="s">
        <v>545</v>
      </c>
      <c r="C460" t="s">
        <v>267</v>
      </c>
      <c r="D460" t="s">
        <v>35</v>
      </c>
      <c r="E460">
        <v>26</v>
      </c>
      <c r="F460">
        <v>28</v>
      </c>
      <c r="G460">
        <v>19</v>
      </c>
      <c r="H460">
        <v>1703</v>
      </c>
      <c r="I460">
        <v>1</v>
      </c>
      <c r="J460">
        <v>0</v>
      </c>
      <c r="K460">
        <v>860</v>
      </c>
      <c r="L460">
        <v>85.3</v>
      </c>
      <c r="M460">
        <v>0</v>
      </c>
      <c r="N460">
        <v>0</v>
      </c>
      <c r="O460">
        <v>0.05</v>
      </c>
      <c r="P460">
        <v>0.04</v>
      </c>
      <c r="Q460">
        <v>5</v>
      </c>
      <c r="R460">
        <v>0</v>
      </c>
    </row>
    <row r="461" spans="1:18" x14ac:dyDescent="0.2">
      <c r="A461" t="s">
        <v>556</v>
      </c>
      <c r="B461" t="s">
        <v>545</v>
      </c>
      <c r="C461" t="s">
        <v>90</v>
      </c>
      <c r="D461" t="s">
        <v>29</v>
      </c>
      <c r="E461">
        <v>24</v>
      </c>
      <c r="F461">
        <v>22</v>
      </c>
      <c r="G461">
        <v>18</v>
      </c>
      <c r="H461">
        <v>1481</v>
      </c>
      <c r="I461">
        <v>0</v>
      </c>
      <c r="J461">
        <v>1</v>
      </c>
      <c r="K461">
        <v>863</v>
      </c>
      <c r="L461">
        <v>74.400000000000006</v>
      </c>
      <c r="M461">
        <v>0</v>
      </c>
      <c r="N461">
        <v>0</v>
      </c>
      <c r="O461">
        <v>0.01</v>
      </c>
      <c r="P461">
        <v>0.1</v>
      </c>
      <c r="Q461">
        <v>3</v>
      </c>
      <c r="R461">
        <v>0</v>
      </c>
    </row>
    <row r="462" spans="1:18" x14ac:dyDescent="0.2">
      <c r="A462" t="s">
        <v>557</v>
      </c>
      <c r="B462" t="s">
        <v>545</v>
      </c>
      <c r="C462" t="s">
        <v>114</v>
      </c>
      <c r="D462" t="s">
        <v>27</v>
      </c>
      <c r="E462">
        <v>25</v>
      </c>
      <c r="F462">
        <v>27</v>
      </c>
      <c r="G462">
        <v>13</v>
      </c>
      <c r="H462">
        <v>1402</v>
      </c>
      <c r="I462">
        <v>3</v>
      </c>
      <c r="J462">
        <v>3</v>
      </c>
      <c r="K462">
        <v>384</v>
      </c>
      <c r="L462">
        <v>76</v>
      </c>
      <c r="M462">
        <v>1</v>
      </c>
      <c r="N462">
        <v>2</v>
      </c>
      <c r="O462">
        <v>0.42</v>
      </c>
      <c r="P462">
        <v>0.17</v>
      </c>
      <c r="Q462">
        <v>3</v>
      </c>
      <c r="R462">
        <v>0</v>
      </c>
    </row>
    <row r="463" spans="1:18" x14ac:dyDescent="0.2">
      <c r="A463" t="s">
        <v>558</v>
      </c>
      <c r="B463" t="s">
        <v>545</v>
      </c>
      <c r="C463" t="s">
        <v>129</v>
      </c>
      <c r="D463" t="s">
        <v>46</v>
      </c>
      <c r="E463">
        <v>21</v>
      </c>
      <c r="F463">
        <v>15</v>
      </c>
      <c r="G463">
        <v>9</v>
      </c>
      <c r="H463">
        <v>810</v>
      </c>
      <c r="I463">
        <v>3</v>
      </c>
      <c r="J463">
        <v>0</v>
      </c>
      <c r="K463">
        <v>179</v>
      </c>
      <c r="L463">
        <v>87.7</v>
      </c>
      <c r="M463">
        <v>1</v>
      </c>
      <c r="N463">
        <v>1</v>
      </c>
      <c r="O463">
        <v>0.53</v>
      </c>
      <c r="P463">
        <v>0.12</v>
      </c>
      <c r="Q463">
        <v>0</v>
      </c>
      <c r="R463">
        <v>0</v>
      </c>
    </row>
    <row r="464" spans="1:18" x14ac:dyDescent="0.2">
      <c r="A464" t="s">
        <v>559</v>
      </c>
      <c r="B464" t="s">
        <v>545</v>
      </c>
      <c r="C464" t="s">
        <v>59</v>
      </c>
      <c r="D464" t="s">
        <v>35</v>
      </c>
      <c r="E464">
        <v>29</v>
      </c>
      <c r="F464">
        <v>10</v>
      </c>
      <c r="G464">
        <v>9</v>
      </c>
      <c r="H464">
        <v>759</v>
      </c>
      <c r="I464">
        <v>1</v>
      </c>
      <c r="J464">
        <v>1</v>
      </c>
      <c r="K464">
        <v>621</v>
      </c>
      <c r="L464">
        <v>88.7</v>
      </c>
      <c r="M464">
        <v>0</v>
      </c>
      <c r="N464">
        <v>0</v>
      </c>
      <c r="O464">
        <v>0.08</v>
      </c>
      <c r="P464">
        <v>0.17</v>
      </c>
      <c r="Q464">
        <v>2</v>
      </c>
      <c r="R464">
        <v>0</v>
      </c>
    </row>
    <row r="465" spans="1:18" x14ac:dyDescent="0.2">
      <c r="A465" t="s">
        <v>560</v>
      </c>
      <c r="B465" t="s">
        <v>545</v>
      </c>
      <c r="C465" t="s">
        <v>20</v>
      </c>
      <c r="D465" t="s">
        <v>185</v>
      </c>
      <c r="E465">
        <v>26</v>
      </c>
      <c r="F465">
        <v>16</v>
      </c>
      <c r="G465">
        <v>7</v>
      </c>
      <c r="H465">
        <v>669</v>
      </c>
      <c r="I465">
        <v>1</v>
      </c>
      <c r="J465">
        <v>0</v>
      </c>
      <c r="K465">
        <v>420</v>
      </c>
      <c r="L465">
        <v>70.2</v>
      </c>
      <c r="M465">
        <v>0</v>
      </c>
      <c r="N465">
        <v>0</v>
      </c>
      <c r="O465">
        <v>0.05</v>
      </c>
      <c r="P465">
        <v>0.06</v>
      </c>
      <c r="Q465">
        <v>2</v>
      </c>
      <c r="R465">
        <v>0</v>
      </c>
    </row>
    <row r="466" spans="1:18" x14ac:dyDescent="0.2">
      <c r="A466" t="s">
        <v>561</v>
      </c>
      <c r="B466" t="s">
        <v>545</v>
      </c>
      <c r="C466" t="s">
        <v>45</v>
      </c>
      <c r="D466" t="s">
        <v>29</v>
      </c>
      <c r="E466">
        <v>32</v>
      </c>
      <c r="F466">
        <v>7</v>
      </c>
      <c r="G466">
        <v>7</v>
      </c>
      <c r="H466">
        <v>630</v>
      </c>
      <c r="I466">
        <v>0</v>
      </c>
      <c r="J466">
        <v>0</v>
      </c>
      <c r="K466">
        <v>434</v>
      </c>
      <c r="L466">
        <v>91.2</v>
      </c>
      <c r="M466">
        <v>0</v>
      </c>
      <c r="N466">
        <v>0</v>
      </c>
      <c r="O466">
        <v>0</v>
      </c>
      <c r="P466">
        <v>0</v>
      </c>
      <c r="Q466">
        <v>0</v>
      </c>
      <c r="R466">
        <v>0</v>
      </c>
    </row>
    <row r="467" spans="1:18" x14ac:dyDescent="0.2">
      <c r="A467" t="s">
        <v>562</v>
      </c>
      <c r="B467" t="s">
        <v>545</v>
      </c>
      <c r="C467" t="s">
        <v>20</v>
      </c>
      <c r="D467" t="s">
        <v>35</v>
      </c>
      <c r="E467">
        <v>23</v>
      </c>
      <c r="F467">
        <v>11</v>
      </c>
      <c r="G467">
        <v>4</v>
      </c>
      <c r="H467">
        <v>374</v>
      </c>
      <c r="I467">
        <v>0</v>
      </c>
      <c r="J467">
        <v>0</v>
      </c>
      <c r="K467">
        <v>166</v>
      </c>
      <c r="L467">
        <v>89.8</v>
      </c>
      <c r="M467">
        <v>0</v>
      </c>
      <c r="N467">
        <v>0</v>
      </c>
      <c r="O467">
        <v>0.15</v>
      </c>
      <c r="P467">
        <v>0.01</v>
      </c>
      <c r="Q467">
        <v>1</v>
      </c>
      <c r="R467">
        <v>0</v>
      </c>
    </row>
    <row r="468" spans="1:18" x14ac:dyDescent="0.2">
      <c r="A468" t="s">
        <v>563</v>
      </c>
      <c r="B468" t="s">
        <v>545</v>
      </c>
      <c r="C468" t="s">
        <v>76</v>
      </c>
      <c r="D468" t="s">
        <v>29</v>
      </c>
      <c r="E468">
        <v>32</v>
      </c>
      <c r="F468">
        <v>3</v>
      </c>
      <c r="G468">
        <v>3</v>
      </c>
      <c r="H468">
        <v>270</v>
      </c>
      <c r="I468">
        <v>0</v>
      </c>
      <c r="J468">
        <v>0</v>
      </c>
      <c r="K468">
        <v>185</v>
      </c>
      <c r="L468">
        <v>82.7</v>
      </c>
      <c r="M468">
        <v>0</v>
      </c>
      <c r="N468">
        <v>0</v>
      </c>
      <c r="O468">
        <v>0.03</v>
      </c>
      <c r="P468">
        <v>0.02</v>
      </c>
      <c r="Q468">
        <v>1</v>
      </c>
      <c r="R468">
        <v>0</v>
      </c>
    </row>
    <row r="469" spans="1:18" x14ac:dyDescent="0.2">
      <c r="A469" t="s">
        <v>564</v>
      </c>
      <c r="B469" t="s">
        <v>545</v>
      </c>
      <c r="C469" t="s">
        <v>202</v>
      </c>
      <c r="D469" t="s">
        <v>29</v>
      </c>
      <c r="E469">
        <v>28</v>
      </c>
      <c r="F469">
        <v>4</v>
      </c>
      <c r="G469">
        <v>3</v>
      </c>
      <c r="H469">
        <v>263</v>
      </c>
      <c r="I469">
        <v>0</v>
      </c>
      <c r="J469">
        <v>0</v>
      </c>
      <c r="K469">
        <v>175</v>
      </c>
      <c r="L469">
        <v>79.400000000000006</v>
      </c>
      <c r="M469">
        <v>0</v>
      </c>
      <c r="N469">
        <v>0</v>
      </c>
      <c r="O469">
        <v>0.03</v>
      </c>
      <c r="P469">
        <v>0.01</v>
      </c>
      <c r="Q469">
        <v>2</v>
      </c>
      <c r="R469">
        <v>0</v>
      </c>
    </row>
    <row r="470" spans="1:18" x14ac:dyDescent="0.2">
      <c r="A470" t="s">
        <v>565</v>
      </c>
      <c r="B470" t="s">
        <v>545</v>
      </c>
      <c r="C470" t="s">
        <v>20</v>
      </c>
      <c r="D470" t="s">
        <v>21</v>
      </c>
      <c r="E470">
        <v>17</v>
      </c>
      <c r="F470">
        <v>4</v>
      </c>
      <c r="G470">
        <v>3</v>
      </c>
      <c r="H470">
        <v>255</v>
      </c>
      <c r="I470">
        <v>1</v>
      </c>
      <c r="J470">
        <v>0</v>
      </c>
      <c r="K470">
        <v>86</v>
      </c>
      <c r="L470">
        <v>77.900000000000006</v>
      </c>
      <c r="M470">
        <v>0</v>
      </c>
      <c r="N470">
        <v>0</v>
      </c>
      <c r="O470">
        <v>0.4</v>
      </c>
      <c r="P470">
        <v>0.13</v>
      </c>
      <c r="Q470">
        <v>0</v>
      </c>
      <c r="R470">
        <v>0</v>
      </c>
    </row>
    <row r="471" spans="1:18" x14ac:dyDescent="0.2">
      <c r="A471" t="s">
        <v>566</v>
      </c>
      <c r="B471" t="s">
        <v>545</v>
      </c>
      <c r="C471" t="s">
        <v>567</v>
      </c>
      <c r="D471" t="s">
        <v>55</v>
      </c>
      <c r="E471">
        <v>25</v>
      </c>
      <c r="F471">
        <v>11</v>
      </c>
      <c r="G471">
        <v>2</v>
      </c>
      <c r="H471">
        <v>315</v>
      </c>
      <c r="I471">
        <v>0</v>
      </c>
      <c r="J471">
        <v>0</v>
      </c>
      <c r="K471">
        <v>128</v>
      </c>
      <c r="L471">
        <v>71.900000000000006</v>
      </c>
      <c r="M471">
        <v>0</v>
      </c>
      <c r="N471">
        <v>0</v>
      </c>
      <c r="O471">
        <v>0.11</v>
      </c>
      <c r="P471">
        <v>0.11</v>
      </c>
      <c r="Q471">
        <v>1</v>
      </c>
      <c r="R471">
        <v>1</v>
      </c>
    </row>
    <row r="472" spans="1:18" x14ac:dyDescent="0.2">
      <c r="A472" t="s">
        <v>568</v>
      </c>
      <c r="B472" t="s">
        <v>545</v>
      </c>
      <c r="C472" t="s">
        <v>397</v>
      </c>
      <c r="D472" t="s">
        <v>24</v>
      </c>
      <c r="E472">
        <v>23</v>
      </c>
      <c r="F472">
        <v>2</v>
      </c>
      <c r="G472">
        <v>2</v>
      </c>
      <c r="H472">
        <v>180</v>
      </c>
      <c r="I472">
        <v>0</v>
      </c>
      <c r="J472">
        <v>0</v>
      </c>
      <c r="K472">
        <v>46</v>
      </c>
      <c r="L472">
        <v>80.400000000000006</v>
      </c>
      <c r="M472">
        <v>0</v>
      </c>
      <c r="N472">
        <v>0</v>
      </c>
      <c r="O472">
        <v>0</v>
      </c>
      <c r="P472">
        <v>0</v>
      </c>
      <c r="Q472">
        <v>0</v>
      </c>
      <c r="R472">
        <v>0</v>
      </c>
    </row>
    <row r="473" spans="1:18" x14ac:dyDescent="0.2">
      <c r="A473" t="s">
        <v>569</v>
      </c>
      <c r="B473" t="s">
        <v>545</v>
      </c>
      <c r="C473" t="s">
        <v>34</v>
      </c>
      <c r="D473" t="s">
        <v>29</v>
      </c>
      <c r="E473">
        <v>30</v>
      </c>
      <c r="F473">
        <v>2</v>
      </c>
      <c r="G473">
        <v>1</v>
      </c>
      <c r="H473">
        <v>123</v>
      </c>
      <c r="I473">
        <v>0</v>
      </c>
      <c r="J473">
        <v>0</v>
      </c>
      <c r="K473">
        <v>82</v>
      </c>
      <c r="L473">
        <v>95.1</v>
      </c>
      <c r="M473">
        <v>0</v>
      </c>
      <c r="N473">
        <v>0</v>
      </c>
      <c r="O473">
        <v>0.01</v>
      </c>
      <c r="P473">
        <v>0</v>
      </c>
      <c r="Q473">
        <v>2</v>
      </c>
      <c r="R473">
        <v>0</v>
      </c>
    </row>
    <row r="474" spans="1:18" x14ac:dyDescent="0.2">
      <c r="A474" t="s">
        <v>570</v>
      </c>
      <c r="B474" t="s">
        <v>545</v>
      </c>
      <c r="C474" t="s">
        <v>224</v>
      </c>
      <c r="D474" t="s">
        <v>46</v>
      </c>
      <c r="E474">
        <v>28</v>
      </c>
      <c r="F474">
        <v>5</v>
      </c>
      <c r="G474">
        <v>1</v>
      </c>
      <c r="H474">
        <v>119</v>
      </c>
      <c r="I474">
        <v>0</v>
      </c>
      <c r="J474">
        <v>0</v>
      </c>
      <c r="K474">
        <v>42</v>
      </c>
      <c r="L474">
        <v>78.599999999999994</v>
      </c>
      <c r="M474">
        <v>0</v>
      </c>
      <c r="N474">
        <v>0</v>
      </c>
      <c r="O474">
        <v>0.22</v>
      </c>
      <c r="P474">
        <v>0</v>
      </c>
      <c r="Q474">
        <v>0</v>
      </c>
      <c r="R474">
        <v>0</v>
      </c>
    </row>
    <row r="475" spans="1:18" x14ac:dyDescent="0.2">
      <c r="A475" t="s">
        <v>571</v>
      </c>
      <c r="B475" t="s">
        <v>545</v>
      </c>
      <c r="C475" t="s">
        <v>90</v>
      </c>
      <c r="D475" t="s">
        <v>29</v>
      </c>
      <c r="E475">
        <v>26</v>
      </c>
      <c r="F475">
        <v>1</v>
      </c>
      <c r="G475">
        <v>1</v>
      </c>
      <c r="H475">
        <v>90</v>
      </c>
      <c r="I475">
        <v>0</v>
      </c>
      <c r="J475">
        <v>0</v>
      </c>
      <c r="K475">
        <v>39</v>
      </c>
      <c r="L475">
        <v>94.9</v>
      </c>
      <c r="M475">
        <v>0</v>
      </c>
      <c r="N475">
        <v>0</v>
      </c>
      <c r="O475">
        <v>0</v>
      </c>
      <c r="P475">
        <v>0.03</v>
      </c>
      <c r="Q475">
        <v>0</v>
      </c>
      <c r="R475">
        <v>0</v>
      </c>
    </row>
    <row r="476" spans="1:18" x14ac:dyDescent="0.2">
      <c r="A476" t="s">
        <v>572</v>
      </c>
      <c r="B476" t="s">
        <v>545</v>
      </c>
      <c r="C476" t="s">
        <v>288</v>
      </c>
      <c r="D476" t="s">
        <v>29</v>
      </c>
      <c r="E476">
        <v>20</v>
      </c>
      <c r="F476">
        <v>1</v>
      </c>
      <c r="G476">
        <v>0</v>
      </c>
      <c r="H476">
        <v>15</v>
      </c>
      <c r="I476">
        <v>0</v>
      </c>
      <c r="J476">
        <v>0</v>
      </c>
      <c r="K476">
        <v>15</v>
      </c>
      <c r="L476">
        <v>93.3</v>
      </c>
      <c r="M476">
        <v>0</v>
      </c>
      <c r="N476">
        <v>0</v>
      </c>
      <c r="O476">
        <v>0</v>
      </c>
      <c r="P476">
        <v>0</v>
      </c>
      <c r="Q476">
        <v>0</v>
      </c>
      <c r="R476">
        <v>0</v>
      </c>
    </row>
    <row r="477" spans="1:18" x14ac:dyDescent="0.2">
      <c r="A477" t="s">
        <v>573</v>
      </c>
      <c r="B477" t="s">
        <v>574</v>
      </c>
      <c r="C477" t="s">
        <v>20</v>
      </c>
      <c r="D477" t="s">
        <v>24</v>
      </c>
      <c r="E477">
        <v>27</v>
      </c>
      <c r="F477">
        <v>37</v>
      </c>
      <c r="G477">
        <v>37</v>
      </c>
      <c r="H477">
        <v>3330</v>
      </c>
      <c r="I477">
        <v>0</v>
      </c>
      <c r="J477">
        <v>1</v>
      </c>
      <c r="K477">
        <v>1282</v>
      </c>
      <c r="L477">
        <v>49.9</v>
      </c>
      <c r="M477">
        <v>0</v>
      </c>
      <c r="N477">
        <v>0</v>
      </c>
      <c r="O477">
        <v>0</v>
      </c>
      <c r="P477">
        <v>0.01</v>
      </c>
      <c r="Q477">
        <v>1</v>
      </c>
      <c r="R477">
        <v>0</v>
      </c>
    </row>
    <row r="478" spans="1:18" x14ac:dyDescent="0.2">
      <c r="A478" t="s">
        <v>575</v>
      </c>
      <c r="B478" t="s">
        <v>574</v>
      </c>
      <c r="C478" t="s">
        <v>20</v>
      </c>
      <c r="D478" t="s">
        <v>29</v>
      </c>
      <c r="E478">
        <v>24</v>
      </c>
      <c r="F478">
        <v>35</v>
      </c>
      <c r="G478">
        <v>32</v>
      </c>
      <c r="H478">
        <v>2932</v>
      </c>
      <c r="I478">
        <v>1</v>
      </c>
      <c r="J478">
        <v>3</v>
      </c>
      <c r="K478">
        <v>1177</v>
      </c>
      <c r="L478">
        <v>59.5</v>
      </c>
      <c r="M478">
        <v>0</v>
      </c>
      <c r="N478">
        <v>0</v>
      </c>
      <c r="O478">
        <v>0.06</v>
      </c>
      <c r="P478">
        <v>0.06</v>
      </c>
      <c r="Q478">
        <v>5</v>
      </c>
      <c r="R478">
        <v>0</v>
      </c>
    </row>
    <row r="479" spans="1:18" x14ac:dyDescent="0.2">
      <c r="A479" t="s">
        <v>576</v>
      </c>
      <c r="B479" t="s">
        <v>574</v>
      </c>
      <c r="C479" t="s">
        <v>129</v>
      </c>
      <c r="D479" t="s">
        <v>29</v>
      </c>
      <c r="E479">
        <v>26</v>
      </c>
      <c r="F479">
        <v>33</v>
      </c>
      <c r="G479">
        <v>31</v>
      </c>
      <c r="H479">
        <v>2780</v>
      </c>
      <c r="I479">
        <v>2</v>
      </c>
      <c r="J479">
        <v>0</v>
      </c>
      <c r="K479">
        <v>948</v>
      </c>
      <c r="L479">
        <v>74.400000000000006</v>
      </c>
      <c r="M479">
        <v>0</v>
      </c>
      <c r="N479">
        <v>0</v>
      </c>
      <c r="O479">
        <v>0.04</v>
      </c>
      <c r="P479">
        <v>0.01</v>
      </c>
      <c r="Q479">
        <v>3</v>
      </c>
      <c r="R479">
        <v>1</v>
      </c>
    </row>
    <row r="480" spans="1:18" x14ac:dyDescent="0.2">
      <c r="A480" t="s">
        <v>577</v>
      </c>
      <c r="B480" t="s">
        <v>574</v>
      </c>
      <c r="C480" t="s">
        <v>39</v>
      </c>
      <c r="D480" t="s">
        <v>21</v>
      </c>
      <c r="E480">
        <v>24</v>
      </c>
      <c r="F480">
        <v>33</v>
      </c>
      <c r="G480">
        <v>30</v>
      </c>
      <c r="H480">
        <v>2577</v>
      </c>
      <c r="I480">
        <v>11</v>
      </c>
      <c r="J480">
        <v>6</v>
      </c>
      <c r="K480">
        <v>1066</v>
      </c>
      <c r="L480">
        <v>71.8</v>
      </c>
      <c r="M480">
        <v>4</v>
      </c>
      <c r="N480">
        <v>4</v>
      </c>
      <c r="O480">
        <v>0.25</v>
      </c>
      <c r="P480">
        <v>0.19</v>
      </c>
      <c r="Q480">
        <v>2</v>
      </c>
      <c r="R480">
        <v>1</v>
      </c>
    </row>
    <row r="481" spans="1:18" x14ac:dyDescent="0.2">
      <c r="A481" t="s">
        <v>578</v>
      </c>
      <c r="B481" t="s">
        <v>574</v>
      </c>
      <c r="C481" t="s">
        <v>20</v>
      </c>
      <c r="D481" t="s">
        <v>29</v>
      </c>
      <c r="E481">
        <v>29</v>
      </c>
      <c r="F481">
        <v>30</v>
      </c>
      <c r="G481">
        <v>28</v>
      </c>
      <c r="H481">
        <v>2584</v>
      </c>
      <c r="I481">
        <v>3</v>
      </c>
      <c r="J481">
        <v>1</v>
      </c>
      <c r="K481">
        <v>809</v>
      </c>
      <c r="L481">
        <v>77.900000000000006</v>
      </c>
      <c r="M481">
        <v>0</v>
      </c>
      <c r="N481">
        <v>0</v>
      </c>
      <c r="O481">
        <v>7.0000000000000007E-2</v>
      </c>
      <c r="P481">
        <v>0.01</v>
      </c>
      <c r="Q481">
        <v>4</v>
      </c>
      <c r="R481">
        <v>0</v>
      </c>
    </row>
    <row r="482" spans="1:18" x14ac:dyDescent="0.2">
      <c r="A482" t="s">
        <v>579</v>
      </c>
      <c r="B482" t="s">
        <v>574</v>
      </c>
      <c r="C482" t="s">
        <v>20</v>
      </c>
      <c r="D482" t="s">
        <v>35</v>
      </c>
      <c r="E482">
        <v>20</v>
      </c>
      <c r="F482">
        <v>30</v>
      </c>
      <c r="G482">
        <v>28</v>
      </c>
      <c r="H482">
        <v>2531</v>
      </c>
      <c r="I482">
        <v>2</v>
      </c>
      <c r="J482">
        <v>2</v>
      </c>
      <c r="K482">
        <v>954</v>
      </c>
      <c r="L482">
        <v>77.8</v>
      </c>
      <c r="M482">
        <v>0</v>
      </c>
      <c r="N482">
        <v>0</v>
      </c>
      <c r="O482">
        <v>0.06</v>
      </c>
      <c r="P482">
        <v>0.06</v>
      </c>
      <c r="Q482">
        <v>11</v>
      </c>
      <c r="R482">
        <v>0</v>
      </c>
    </row>
    <row r="483" spans="1:18" x14ac:dyDescent="0.2">
      <c r="A483" t="s">
        <v>580</v>
      </c>
      <c r="B483" t="s">
        <v>574</v>
      </c>
      <c r="C483" t="s">
        <v>20</v>
      </c>
      <c r="D483" t="s">
        <v>29</v>
      </c>
      <c r="E483">
        <v>27</v>
      </c>
      <c r="F483">
        <v>25</v>
      </c>
      <c r="G483">
        <v>25</v>
      </c>
      <c r="H483">
        <v>2234</v>
      </c>
      <c r="I483">
        <v>0</v>
      </c>
      <c r="J483">
        <v>2</v>
      </c>
      <c r="K483">
        <v>1176</v>
      </c>
      <c r="L483">
        <v>74.900000000000006</v>
      </c>
      <c r="M483">
        <v>0</v>
      </c>
      <c r="N483">
        <v>0</v>
      </c>
      <c r="O483">
        <v>0.04</v>
      </c>
      <c r="P483">
        <v>0.09</v>
      </c>
      <c r="Q483">
        <v>0</v>
      </c>
      <c r="R483">
        <v>0</v>
      </c>
    </row>
    <row r="484" spans="1:18" x14ac:dyDescent="0.2">
      <c r="A484" t="s">
        <v>581</v>
      </c>
      <c r="B484" t="s">
        <v>574</v>
      </c>
      <c r="C484" t="s">
        <v>168</v>
      </c>
      <c r="D484" t="s">
        <v>29</v>
      </c>
      <c r="E484">
        <v>21</v>
      </c>
      <c r="F484">
        <v>28</v>
      </c>
      <c r="G484">
        <v>25</v>
      </c>
      <c r="H484">
        <v>2102</v>
      </c>
      <c r="I484">
        <v>0</v>
      </c>
      <c r="J484">
        <v>0</v>
      </c>
      <c r="K484">
        <v>857</v>
      </c>
      <c r="L484">
        <v>66</v>
      </c>
      <c r="M484">
        <v>0</v>
      </c>
      <c r="N484">
        <v>0</v>
      </c>
      <c r="O484">
        <v>0.01</v>
      </c>
      <c r="P484">
        <v>0.01</v>
      </c>
      <c r="Q484">
        <v>3</v>
      </c>
      <c r="R484">
        <v>0</v>
      </c>
    </row>
    <row r="485" spans="1:18" x14ac:dyDescent="0.2">
      <c r="A485" t="s">
        <v>582</v>
      </c>
      <c r="B485" t="s">
        <v>574</v>
      </c>
      <c r="C485" t="s">
        <v>59</v>
      </c>
      <c r="D485" t="s">
        <v>35</v>
      </c>
      <c r="E485">
        <v>29</v>
      </c>
      <c r="F485">
        <v>33</v>
      </c>
      <c r="G485">
        <v>20</v>
      </c>
      <c r="H485">
        <v>1828</v>
      </c>
      <c r="I485">
        <v>2</v>
      </c>
      <c r="J485">
        <v>1</v>
      </c>
      <c r="K485">
        <v>567</v>
      </c>
      <c r="L485">
        <v>69.3</v>
      </c>
      <c r="M485">
        <v>0</v>
      </c>
      <c r="N485">
        <v>0</v>
      </c>
      <c r="O485">
        <v>0.12</v>
      </c>
      <c r="P485">
        <v>0.15</v>
      </c>
      <c r="Q485">
        <v>1</v>
      </c>
      <c r="R485">
        <v>0</v>
      </c>
    </row>
    <row r="486" spans="1:18" x14ac:dyDescent="0.2">
      <c r="A486" t="s">
        <v>583</v>
      </c>
      <c r="B486" t="s">
        <v>574</v>
      </c>
      <c r="C486" t="s">
        <v>168</v>
      </c>
      <c r="D486" t="s">
        <v>46</v>
      </c>
      <c r="E486">
        <v>25</v>
      </c>
      <c r="F486">
        <v>28</v>
      </c>
      <c r="G486">
        <v>20</v>
      </c>
      <c r="H486">
        <v>1560</v>
      </c>
      <c r="I486">
        <v>5</v>
      </c>
      <c r="J486">
        <v>0</v>
      </c>
      <c r="K486">
        <v>450</v>
      </c>
      <c r="L486">
        <v>70.900000000000006</v>
      </c>
      <c r="M486">
        <v>0</v>
      </c>
      <c r="N486">
        <v>0</v>
      </c>
      <c r="O486">
        <v>0.18</v>
      </c>
      <c r="P486">
        <v>0.05</v>
      </c>
      <c r="Q486">
        <v>0</v>
      </c>
      <c r="R486">
        <v>0</v>
      </c>
    </row>
    <row r="487" spans="1:18" x14ac:dyDescent="0.2">
      <c r="A487" t="s">
        <v>584</v>
      </c>
      <c r="B487" t="s">
        <v>574</v>
      </c>
      <c r="C487" t="s">
        <v>585</v>
      </c>
      <c r="D487" t="s">
        <v>35</v>
      </c>
      <c r="E487">
        <v>28</v>
      </c>
      <c r="F487">
        <v>19</v>
      </c>
      <c r="G487">
        <v>17</v>
      </c>
      <c r="H487">
        <v>1487</v>
      </c>
      <c r="I487">
        <v>0</v>
      </c>
      <c r="J487">
        <v>0</v>
      </c>
      <c r="K487">
        <v>712</v>
      </c>
      <c r="L487">
        <v>85</v>
      </c>
      <c r="M487">
        <v>0</v>
      </c>
      <c r="N487">
        <v>0</v>
      </c>
      <c r="O487">
        <v>0.01</v>
      </c>
      <c r="P487">
        <v>0.02</v>
      </c>
      <c r="Q487">
        <v>2</v>
      </c>
      <c r="R487">
        <v>0</v>
      </c>
    </row>
    <row r="488" spans="1:18" x14ac:dyDescent="0.2">
      <c r="A488" t="s">
        <v>586</v>
      </c>
      <c r="B488" t="s">
        <v>574</v>
      </c>
      <c r="C488" t="s">
        <v>151</v>
      </c>
      <c r="D488" t="s">
        <v>35</v>
      </c>
      <c r="E488">
        <v>26</v>
      </c>
      <c r="F488">
        <v>16</v>
      </c>
      <c r="G488">
        <v>15</v>
      </c>
      <c r="H488">
        <v>1317</v>
      </c>
      <c r="I488">
        <v>0</v>
      </c>
      <c r="J488">
        <v>1</v>
      </c>
      <c r="K488">
        <v>530</v>
      </c>
      <c r="L488">
        <v>83.2</v>
      </c>
      <c r="M488">
        <v>0</v>
      </c>
      <c r="N488">
        <v>0</v>
      </c>
      <c r="O488">
        <v>0.06</v>
      </c>
      <c r="P488">
        <v>0.04</v>
      </c>
      <c r="Q488">
        <v>4</v>
      </c>
      <c r="R488">
        <v>0</v>
      </c>
    </row>
    <row r="489" spans="1:18" x14ac:dyDescent="0.2">
      <c r="A489" t="s">
        <v>587</v>
      </c>
      <c r="B489" t="s">
        <v>574</v>
      </c>
      <c r="C489" t="s">
        <v>20</v>
      </c>
      <c r="D489" t="s">
        <v>35</v>
      </c>
      <c r="E489">
        <v>30</v>
      </c>
      <c r="F489">
        <v>18</v>
      </c>
      <c r="G489">
        <v>15</v>
      </c>
      <c r="H489">
        <v>1242</v>
      </c>
      <c r="I489">
        <v>0</v>
      </c>
      <c r="J489">
        <v>0</v>
      </c>
      <c r="K489">
        <v>381</v>
      </c>
      <c r="L489">
        <v>74.3</v>
      </c>
      <c r="M489">
        <v>0</v>
      </c>
      <c r="N489">
        <v>0</v>
      </c>
      <c r="O489">
        <v>0.02</v>
      </c>
      <c r="P489">
        <v>0.02</v>
      </c>
      <c r="Q489">
        <v>2</v>
      </c>
      <c r="R489">
        <v>1</v>
      </c>
    </row>
    <row r="490" spans="1:18" x14ac:dyDescent="0.2">
      <c r="A490" t="s">
        <v>588</v>
      </c>
      <c r="B490" t="s">
        <v>574</v>
      </c>
      <c r="C490" t="s">
        <v>20</v>
      </c>
      <c r="D490" t="s">
        <v>21</v>
      </c>
      <c r="E490">
        <v>22</v>
      </c>
      <c r="F490">
        <v>20</v>
      </c>
      <c r="G490">
        <v>15</v>
      </c>
      <c r="H490">
        <v>1235</v>
      </c>
      <c r="I490">
        <v>1</v>
      </c>
      <c r="J490">
        <v>0</v>
      </c>
      <c r="K490">
        <v>351</v>
      </c>
      <c r="L490">
        <v>72.900000000000006</v>
      </c>
      <c r="M490">
        <v>0</v>
      </c>
      <c r="N490">
        <v>0</v>
      </c>
      <c r="O490">
        <v>0.09</v>
      </c>
      <c r="P490">
        <v>0.01</v>
      </c>
      <c r="Q490">
        <v>0</v>
      </c>
      <c r="R490">
        <v>0</v>
      </c>
    </row>
    <row r="491" spans="1:18" x14ac:dyDescent="0.2">
      <c r="A491" t="s">
        <v>285</v>
      </c>
      <c r="B491" t="s">
        <v>574</v>
      </c>
      <c r="C491" t="s">
        <v>20</v>
      </c>
      <c r="D491" t="s">
        <v>35</v>
      </c>
      <c r="E491">
        <v>22</v>
      </c>
      <c r="F491">
        <v>15</v>
      </c>
      <c r="G491">
        <v>14</v>
      </c>
      <c r="H491">
        <v>1230</v>
      </c>
      <c r="I491">
        <v>0</v>
      </c>
      <c r="J491">
        <v>0</v>
      </c>
      <c r="K491">
        <v>402</v>
      </c>
      <c r="L491">
        <v>76.400000000000006</v>
      </c>
      <c r="M491">
        <v>0</v>
      </c>
      <c r="N491">
        <v>0</v>
      </c>
      <c r="O491">
        <v>0.05</v>
      </c>
      <c r="P491">
        <v>0.05</v>
      </c>
      <c r="Q491">
        <v>2</v>
      </c>
      <c r="R491">
        <v>0</v>
      </c>
    </row>
    <row r="492" spans="1:18" x14ac:dyDescent="0.2">
      <c r="A492" t="s">
        <v>589</v>
      </c>
      <c r="B492" t="s">
        <v>574</v>
      </c>
      <c r="C492" t="s">
        <v>23</v>
      </c>
      <c r="D492" t="s">
        <v>27</v>
      </c>
      <c r="E492">
        <v>28</v>
      </c>
      <c r="F492">
        <v>16</v>
      </c>
      <c r="G492">
        <v>14</v>
      </c>
      <c r="H492">
        <v>1189</v>
      </c>
      <c r="I492">
        <v>3</v>
      </c>
      <c r="J492">
        <v>2</v>
      </c>
      <c r="K492">
        <v>230</v>
      </c>
      <c r="L492">
        <v>70.400000000000006</v>
      </c>
      <c r="M492">
        <v>0</v>
      </c>
      <c r="N492">
        <v>0</v>
      </c>
      <c r="O492">
        <v>0.38</v>
      </c>
      <c r="P492">
        <v>0.13</v>
      </c>
      <c r="Q492">
        <v>2</v>
      </c>
      <c r="R492">
        <v>0</v>
      </c>
    </row>
    <row r="493" spans="1:18" x14ac:dyDescent="0.2">
      <c r="A493" t="s">
        <v>590</v>
      </c>
      <c r="B493" t="s">
        <v>574</v>
      </c>
      <c r="C493" t="s">
        <v>20</v>
      </c>
      <c r="D493" t="s">
        <v>46</v>
      </c>
      <c r="E493">
        <v>22</v>
      </c>
      <c r="F493">
        <v>21</v>
      </c>
      <c r="G493">
        <v>14</v>
      </c>
      <c r="H493">
        <v>1127</v>
      </c>
      <c r="I493">
        <v>1</v>
      </c>
      <c r="J493">
        <v>0</v>
      </c>
      <c r="K493">
        <v>228</v>
      </c>
      <c r="L493">
        <v>73.2</v>
      </c>
      <c r="M493">
        <v>0</v>
      </c>
      <c r="N493">
        <v>0</v>
      </c>
      <c r="O493">
        <v>0.17</v>
      </c>
      <c r="P493">
        <v>0</v>
      </c>
      <c r="Q493">
        <v>1</v>
      </c>
      <c r="R493">
        <v>0</v>
      </c>
    </row>
    <row r="494" spans="1:18" x14ac:dyDescent="0.2">
      <c r="A494" t="s">
        <v>591</v>
      </c>
      <c r="B494" t="s">
        <v>574</v>
      </c>
      <c r="C494" t="s">
        <v>20</v>
      </c>
      <c r="D494" t="s">
        <v>29</v>
      </c>
      <c r="E494">
        <v>30</v>
      </c>
      <c r="F494">
        <v>10</v>
      </c>
      <c r="G494">
        <v>9</v>
      </c>
      <c r="H494">
        <v>809</v>
      </c>
      <c r="I494">
        <v>0</v>
      </c>
      <c r="J494">
        <v>0</v>
      </c>
      <c r="K494">
        <v>309</v>
      </c>
      <c r="L494">
        <v>72.2</v>
      </c>
      <c r="M494">
        <v>0</v>
      </c>
      <c r="N494">
        <v>0</v>
      </c>
      <c r="O494">
        <v>0.01</v>
      </c>
      <c r="P494">
        <v>0.03</v>
      </c>
      <c r="Q494">
        <v>1</v>
      </c>
      <c r="R494">
        <v>1</v>
      </c>
    </row>
    <row r="495" spans="1:18" x14ac:dyDescent="0.2">
      <c r="A495" t="s">
        <v>592</v>
      </c>
      <c r="B495" t="s">
        <v>574</v>
      </c>
      <c r="C495" t="s">
        <v>114</v>
      </c>
      <c r="D495" t="s">
        <v>29</v>
      </c>
      <c r="E495">
        <v>36</v>
      </c>
      <c r="F495">
        <v>13</v>
      </c>
      <c r="G495">
        <v>8</v>
      </c>
      <c r="H495">
        <v>767</v>
      </c>
      <c r="I495">
        <v>0</v>
      </c>
      <c r="J495">
        <v>0</v>
      </c>
      <c r="K495">
        <v>311</v>
      </c>
      <c r="L495">
        <v>85.2</v>
      </c>
      <c r="M495">
        <v>0</v>
      </c>
      <c r="N495">
        <v>0</v>
      </c>
      <c r="O495">
        <v>0.06</v>
      </c>
      <c r="P495">
        <v>0.01</v>
      </c>
      <c r="Q495">
        <v>2</v>
      </c>
      <c r="R495">
        <v>0</v>
      </c>
    </row>
    <row r="496" spans="1:18" x14ac:dyDescent="0.2">
      <c r="A496" t="s">
        <v>232</v>
      </c>
      <c r="B496" t="s">
        <v>574</v>
      </c>
      <c r="C496" t="s">
        <v>59</v>
      </c>
      <c r="D496" t="s">
        <v>21</v>
      </c>
      <c r="E496">
        <v>32</v>
      </c>
      <c r="F496">
        <v>8</v>
      </c>
      <c r="G496">
        <v>6</v>
      </c>
      <c r="H496">
        <v>526</v>
      </c>
      <c r="I496">
        <v>0</v>
      </c>
      <c r="J496">
        <v>0</v>
      </c>
      <c r="K496">
        <v>133</v>
      </c>
      <c r="L496">
        <v>78.900000000000006</v>
      </c>
      <c r="M496">
        <v>0</v>
      </c>
      <c r="N496">
        <v>0</v>
      </c>
      <c r="O496">
        <v>0.03</v>
      </c>
      <c r="P496">
        <v>0.06</v>
      </c>
      <c r="Q496">
        <v>2</v>
      </c>
      <c r="R496">
        <v>0</v>
      </c>
    </row>
    <row r="497" spans="1:18" x14ac:dyDescent="0.2">
      <c r="A497" t="s">
        <v>593</v>
      </c>
      <c r="B497" t="s">
        <v>574</v>
      </c>
      <c r="C497" t="s">
        <v>42</v>
      </c>
      <c r="D497" t="s">
        <v>35</v>
      </c>
      <c r="E497">
        <v>24</v>
      </c>
      <c r="F497">
        <v>11</v>
      </c>
      <c r="G497">
        <v>5</v>
      </c>
      <c r="H497">
        <v>546</v>
      </c>
      <c r="I497">
        <v>0</v>
      </c>
      <c r="J497">
        <v>0</v>
      </c>
      <c r="K497">
        <v>365</v>
      </c>
      <c r="L497">
        <v>84.4</v>
      </c>
      <c r="M497">
        <v>0</v>
      </c>
      <c r="N497">
        <v>0</v>
      </c>
      <c r="O497">
        <v>0.04</v>
      </c>
      <c r="P497">
        <v>0.05</v>
      </c>
      <c r="Q497">
        <v>0</v>
      </c>
      <c r="R497">
        <v>0</v>
      </c>
    </row>
    <row r="498" spans="1:18" x14ac:dyDescent="0.2">
      <c r="A498" t="s">
        <v>594</v>
      </c>
      <c r="B498" t="s">
        <v>574</v>
      </c>
      <c r="C498" t="s">
        <v>20</v>
      </c>
      <c r="D498" t="s">
        <v>29</v>
      </c>
      <c r="E498">
        <v>33</v>
      </c>
      <c r="F498">
        <v>4</v>
      </c>
      <c r="G498">
        <v>3</v>
      </c>
      <c r="H498">
        <v>229</v>
      </c>
      <c r="I498">
        <v>0</v>
      </c>
      <c r="J498">
        <v>0</v>
      </c>
      <c r="K498">
        <v>76</v>
      </c>
      <c r="L498">
        <v>63.2</v>
      </c>
      <c r="M498">
        <v>0</v>
      </c>
      <c r="N498">
        <v>0</v>
      </c>
      <c r="O498">
        <v>0</v>
      </c>
      <c r="P498">
        <v>0</v>
      </c>
      <c r="Q498">
        <v>1</v>
      </c>
      <c r="R498">
        <v>0</v>
      </c>
    </row>
    <row r="499" spans="1:18" x14ac:dyDescent="0.2">
      <c r="A499" t="s">
        <v>595</v>
      </c>
      <c r="B499" t="s">
        <v>574</v>
      </c>
      <c r="C499" t="s">
        <v>116</v>
      </c>
      <c r="D499" t="s">
        <v>27</v>
      </c>
      <c r="E499">
        <v>31</v>
      </c>
      <c r="F499">
        <v>19</v>
      </c>
      <c r="G499">
        <v>2</v>
      </c>
      <c r="H499">
        <v>561</v>
      </c>
      <c r="I499">
        <v>2</v>
      </c>
      <c r="J499">
        <v>0</v>
      </c>
      <c r="K499">
        <v>86</v>
      </c>
      <c r="L499">
        <v>74.400000000000006</v>
      </c>
      <c r="M499">
        <v>0</v>
      </c>
      <c r="N499">
        <v>0</v>
      </c>
      <c r="O499">
        <v>0.24</v>
      </c>
      <c r="P499">
        <v>0.06</v>
      </c>
      <c r="Q499">
        <v>2</v>
      </c>
      <c r="R499">
        <v>0</v>
      </c>
    </row>
    <row r="500" spans="1:18" x14ac:dyDescent="0.2">
      <c r="A500" t="s">
        <v>596</v>
      </c>
      <c r="B500" t="s">
        <v>574</v>
      </c>
      <c r="C500" t="s">
        <v>210</v>
      </c>
      <c r="D500" t="s">
        <v>46</v>
      </c>
      <c r="E500">
        <v>32</v>
      </c>
      <c r="F500">
        <v>3</v>
      </c>
      <c r="G500">
        <v>2</v>
      </c>
      <c r="H500">
        <v>148</v>
      </c>
      <c r="I500">
        <v>0</v>
      </c>
      <c r="J500">
        <v>1</v>
      </c>
      <c r="K500">
        <v>49</v>
      </c>
      <c r="L500">
        <v>65.3</v>
      </c>
      <c r="M500">
        <v>0</v>
      </c>
      <c r="N500">
        <v>0</v>
      </c>
      <c r="O500">
        <v>0.06</v>
      </c>
      <c r="P500">
        <v>7.0000000000000007E-2</v>
      </c>
      <c r="Q500">
        <v>0</v>
      </c>
      <c r="R500">
        <v>0</v>
      </c>
    </row>
    <row r="501" spans="1:18" x14ac:dyDescent="0.2">
      <c r="A501" t="s">
        <v>597</v>
      </c>
      <c r="B501" t="s">
        <v>574</v>
      </c>
      <c r="C501" t="s">
        <v>20</v>
      </c>
      <c r="D501" t="s">
        <v>21</v>
      </c>
      <c r="E501">
        <v>22</v>
      </c>
      <c r="F501">
        <v>5</v>
      </c>
      <c r="G501">
        <v>1</v>
      </c>
      <c r="H501">
        <v>118</v>
      </c>
      <c r="I501">
        <v>0</v>
      </c>
      <c r="J501">
        <v>0</v>
      </c>
      <c r="K501">
        <v>35</v>
      </c>
      <c r="L501">
        <v>85.7</v>
      </c>
      <c r="M501">
        <v>0</v>
      </c>
      <c r="N501">
        <v>0</v>
      </c>
      <c r="O501">
        <v>0.11</v>
      </c>
      <c r="P501">
        <v>0</v>
      </c>
      <c r="Q501">
        <v>0</v>
      </c>
      <c r="R501">
        <v>0</v>
      </c>
    </row>
    <row r="502" spans="1:18" x14ac:dyDescent="0.2">
      <c r="A502" t="s">
        <v>598</v>
      </c>
      <c r="B502" t="s">
        <v>574</v>
      </c>
      <c r="C502" t="s">
        <v>20</v>
      </c>
      <c r="D502" t="s">
        <v>24</v>
      </c>
      <c r="E502">
        <v>31</v>
      </c>
      <c r="F502">
        <v>1</v>
      </c>
      <c r="G502">
        <v>1</v>
      </c>
      <c r="H502">
        <v>90</v>
      </c>
      <c r="I502">
        <v>0</v>
      </c>
      <c r="J502">
        <v>0</v>
      </c>
      <c r="K502">
        <v>37</v>
      </c>
      <c r="L502">
        <v>43.2</v>
      </c>
      <c r="M502">
        <v>0</v>
      </c>
      <c r="N502">
        <v>0</v>
      </c>
      <c r="O502">
        <v>0</v>
      </c>
      <c r="P502">
        <v>0</v>
      </c>
      <c r="Q502">
        <v>0</v>
      </c>
      <c r="R502">
        <v>0</v>
      </c>
    </row>
    <row r="503" spans="1:18" x14ac:dyDescent="0.2">
      <c r="A503" t="s">
        <v>599</v>
      </c>
      <c r="B503" t="s">
        <v>574</v>
      </c>
      <c r="C503" t="s">
        <v>135</v>
      </c>
      <c r="D503" t="s">
        <v>29</v>
      </c>
      <c r="E503">
        <v>29</v>
      </c>
      <c r="F503">
        <v>1</v>
      </c>
      <c r="G503">
        <v>1</v>
      </c>
      <c r="H503">
        <v>90</v>
      </c>
      <c r="I503">
        <v>0</v>
      </c>
      <c r="J503">
        <v>0</v>
      </c>
      <c r="K503">
        <v>52</v>
      </c>
      <c r="L503">
        <v>71.2</v>
      </c>
      <c r="M503">
        <v>0</v>
      </c>
      <c r="N503">
        <v>0</v>
      </c>
      <c r="O503">
        <v>0</v>
      </c>
      <c r="P503">
        <v>0</v>
      </c>
      <c r="Q503">
        <v>0</v>
      </c>
      <c r="R503">
        <v>0</v>
      </c>
    </row>
    <row r="504" spans="1:18" x14ac:dyDescent="0.2">
      <c r="A504" t="s">
        <v>600</v>
      </c>
      <c r="B504" t="s">
        <v>574</v>
      </c>
      <c r="C504" t="s">
        <v>20</v>
      </c>
      <c r="D504" t="s">
        <v>27</v>
      </c>
      <c r="E504">
        <v>31</v>
      </c>
      <c r="F504">
        <v>5</v>
      </c>
      <c r="G504">
        <v>0</v>
      </c>
      <c r="H504">
        <v>138</v>
      </c>
      <c r="I504">
        <v>0</v>
      </c>
      <c r="J504">
        <v>0</v>
      </c>
      <c r="K504">
        <v>34</v>
      </c>
      <c r="L504">
        <v>73.5</v>
      </c>
      <c r="M504">
        <v>0</v>
      </c>
      <c r="N504">
        <v>0</v>
      </c>
      <c r="O504">
        <v>0.13</v>
      </c>
      <c r="P504">
        <v>0</v>
      </c>
      <c r="Q504">
        <v>0</v>
      </c>
      <c r="R504">
        <v>0</v>
      </c>
    </row>
    <row r="505" spans="1:18" x14ac:dyDescent="0.2">
      <c r="A505" t="s">
        <v>601</v>
      </c>
      <c r="B505" t="s">
        <v>574</v>
      </c>
      <c r="C505" t="s">
        <v>20</v>
      </c>
      <c r="D505" t="s">
        <v>35</v>
      </c>
      <c r="E505">
        <v>22</v>
      </c>
      <c r="F505">
        <v>3</v>
      </c>
      <c r="G505">
        <v>0</v>
      </c>
      <c r="H505">
        <v>62</v>
      </c>
      <c r="I505">
        <v>0</v>
      </c>
      <c r="J505">
        <v>0</v>
      </c>
      <c r="K505">
        <v>23</v>
      </c>
      <c r="L505">
        <v>65.2</v>
      </c>
      <c r="M505">
        <v>0</v>
      </c>
      <c r="N505">
        <v>0</v>
      </c>
      <c r="O505">
        <v>0</v>
      </c>
      <c r="P505">
        <v>0</v>
      </c>
      <c r="Q505">
        <v>0</v>
      </c>
      <c r="R505">
        <v>0</v>
      </c>
    </row>
    <row r="506" spans="1:18" x14ac:dyDescent="0.2">
      <c r="A506" t="s">
        <v>602</v>
      </c>
      <c r="B506" t="s">
        <v>574</v>
      </c>
      <c r="C506" t="s">
        <v>20</v>
      </c>
      <c r="D506" t="s">
        <v>35</v>
      </c>
      <c r="E506">
        <v>20</v>
      </c>
      <c r="F506">
        <v>2</v>
      </c>
      <c r="G506">
        <v>0</v>
      </c>
      <c r="H506">
        <v>32</v>
      </c>
      <c r="I506">
        <v>0</v>
      </c>
      <c r="J506">
        <v>0</v>
      </c>
      <c r="K506">
        <v>16</v>
      </c>
      <c r="L506">
        <v>81.3</v>
      </c>
      <c r="M506">
        <v>0</v>
      </c>
      <c r="N506">
        <v>0</v>
      </c>
      <c r="O506">
        <v>0.12</v>
      </c>
      <c r="P506">
        <v>0</v>
      </c>
      <c r="Q506">
        <v>0</v>
      </c>
      <c r="R506">
        <v>0</v>
      </c>
    </row>
    <row r="507" spans="1:18" x14ac:dyDescent="0.2">
      <c r="A507" t="s">
        <v>603</v>
      </c>
      <c r="B507" t="s">
        <v>604</v>
      </c>
      <c r="C507" t="s">
        <v>20</v>
      </c>
      <c r="D507" t="s">
        <v>24</v>
      </c>
      <c r="E507">
        <v>22</v>
      </c>
      <c r="F507">
        <v>38</v>
      </c>
      <c r="G507">
        <v>38</v>
      </c>
      <c r="H507">
        <v>3420</v>
      </c>
      <c r="I507">
        <v>0</v>
      </c>
      <c r="J507">
        <v>0</v>
      </c>
      <c r="K507">
        <v>1141</v>
      </c>
      <c r="L507">
        <v>49.1</v>
      </c>
      <c r="M507">
        <v>0</v>
      </c>
      <c r="N507">
        <v>0</v>
      </c>
      <c r="O507">
        <v>0</v>
      </c>
      <c r="P507">
        <v>0</v>
      </c>
      <c r="Q507">
        <v>1</v>
      </c>
      <c r="R507">
        <v>0</v>
      </c>
    </row>
    <row r="508" spans="1:18" x14ac:dyDescent="0.2">
      <c r="A508" t="s">
        <v>605</v>
      </c>
      <c r="B508" t="s">
        <v>604</v>
      </c>
      <c r="C508" t="s">
        <v>20</v>
      </c>
      <c r="D508" t="s">
        <v>29</v>
      </c>
      <c r="E508">
        <v>27</v>
      </c>
      <c r="F508">
        <v>32</v>
      </c>
      <c r="G508">
        <v>32</v>
      </c>
      <c r="H508">
        <v>2787</v>
      </c>
      <c r="I508">
        <v>0</v>
      </c>
      <c r="J508">
        <v>2</v>
      </c>
      <c r="K508">
        <v>1160</v>
      </c>
      <c r="L508">
        <v>78.5</v>
      </c>
      <c r="M508">
        <v>0</v>
      </c>
      <c r="N508">
        <v>0</v>
      </c>
      <c r="O508">
        <v>0.04</v>
      </c>
      <c r="P508">
        <v>0.05</v>
      </c>
      <c r="Q508">
        <v>7</v>
      </c>
      <c r="R508">
        <v>0</v>
      </c>
    </row>
    <row r="509" spans="1:18" x14ac:dyDescent="0.2">
      <c r="A509" t="s">
        <v>606</v>
      </c>
      <c r="B509" t="s">
        <v>604</v>
      </c>
      <c r="C509" t="s">
        <v>20</v>
      </c>
      <c r="D509" t="s">
        <v>142</v>
      </c>
      <c r="E509">
        <v>32</v>
      </c>
      <c r="F509">
        <v>31</v>
      </c>
      <c r="G509">
        <v>31</v>
      </c>
      <c r="H509">
        <v>2576</v>
      </c>
      <c r="I509">
        <v>0</v>
      </c>
      <c r="J509">
        <v>1</v>
      </c>
      <c r="K509">
        <v>1105</v>
      </c>
      <c r="L509">
        <v>81.400000000000006</v>
      </c>
      <c r="M509">
        <v>0</v>
      </c>
      <c r="N509">
        <v>0</v>
      </c>
      <c r="O509">
        <v>0.03</v>
      </c>
      <c r="P509">
        <v>0.03</v>
      </c>
      <c r="Q509">
        <v>5</v>
      </c>
      <c r="R509">
        <v>0</v>
      </c>
    </row>
    <row r="510" spans="1:18" x14ac:dyDescent="0.2">
      <c r="A510" t="s">
        <v>607</v>
      </c>
      <c r="B510" t="s">
        <v>604</v>
      </c>
      <c r="C510" t="s">
        <v>168</v>
      </c>
      <c r="D510" t="s">
        <v>29</v>
      </c>
      <c r="E510">
        <v>30</v>
      </c>
      <c r="F510">
        <v>30</v>
      </c>
      <c r="G510">
        <v>30</v>
      </c>
      <c r="H510">
        <v>2700</v>
      </c>
      <c r="I510">
        <v>0</v>
      </c>
      <c r="J510">
        <v>1</v>
      </c>
      <c r="K510">
        <v>1427</v>
      </c>
      <c r="L510">
        <v>77.5</v>
      </c>
      <c r="M510">
        <v>0</v>
      </c>
      <c r="N510">
        <v>0</v>
      </c>
      <c r="O510">
        <v>0.04</v>
      </c>
      <c r="P510">
        <v>0.05</v>
      </c>
      <c r="Q510">
        <v>6</v>
      </c>
      <c r="R510">
        <v>0</v>
      </c>
    </row>
    <row r="511" spans="1:18" x14ac:dyDescent="0.2">
      <c r="A511" t="s">
        <v>608</v>
      </c>
      <c r="B511" t="s">
        <v>604</v>
      </c>
      <c r="C511" t="s">
        <v>168</v>
      </c>
      <c r="D511" t="s">
        <v>29</v>
      </c>
      <c r="E511">
        <v>27</v>
      </c>
      <c r="F511">
        <v>31</v>
      </c>
      <c r="G511">
        <v>30</v>
      </c>
      <c r="H511">
        <v>2629</v>
      </c>
      <c r="I511">
        <v>0</v>
      </c>
      <c r="J511">
        <v>1</v>
      </c>
      <c r="K511">
        <v>1094</v>
      </c>
      <c r="L511">
        <v>84.6</v>
      </c>
      <c r="M511">
        <v>0</v>
      </c>
      <c r="N511">
        <v>0</v>
      </c>
      <c r="O511">
        <v>0.02</v>
      </c>
      <c r="P511">
        <v>0.01</v>
      </c>
      <c r="Q511">
        <v>7</v>
      </c>
      <c r="R511">
        <v>1</v>
      </c>
    </row>
    <row r="512" spans="1:18" x14ac:dyDescent="0.2">
      <c r="A512" t="s">
        <v>609</v>
      </c>
      <c r="B512" t="s">
        <v>604</v>
      </c>
      <c r="C512" t="s">
        <v>59</v>
      </c>
      <c r="D512" t="s">
        <v>35</v>
      </c>
      <c r="E512">
        <v>28</v>
      </c>
      <c r="F512">
        <v>31</v>
      </c>
      <c r="G512">
        <v>29</v>
      </c>
      <c r="H512">
        <v>2575</v>
      </c>
      <c r="I512">
        <v>0</v>
      </c>
      <c r="J512">
        <v>2</v>
      </c>
      <c r="K512">
        <v>1212</v>
      </c>
      <c r="L512">
        <v>78.099999999999994</v>
      </c>
      <c r="M512">
        <v>0</v>
      </c>
      <c r="N512">
        <v>0</v>
      </c>
      <c r="O512">
        <v>0.03</v>
      </c>
      <c r="P512">
        <v>0.09</v>
      </c>
      <c r="Q512">
        <v>4</v>
      </c>
      <c r="R512">
        <v>0</v>
      </c>
    </row>
    <row r="513" spans="1:18" x14ac:dyDescent="0.2">
      <c r="A513" t="s">
        <v>610</v>
      </c>
      <c r="B513" t="s">
        <v>604</v>
      </c>
      <c r="C513" t="s">
        <v>168</v>
      </c>
      <c r="D513" t="s">
        <v>46</v>
      </c>
      <c r="E513">
        <v>32</v>
      </c>
      <c r="F513">
        <v>35</v>
      </c>
      <c r="G513">
        <v>28</v>
      </c>
      <c r="H513">
        <v>2397</v>
      </c>
      <c r="I513">
        <v>8</v>
      </c>
      <c r="J513">
        <v>1</v>
      </c>
      <c r="K513">
        <v>938</v>
      </c>
      <c r="L513">
        <v>74.5</v>
      </c>
      <c r="M513">
        <v>0</v>
      </c>
      <c r="N513">
        <v>0</v>
      </c>
      <c r="O513">
        <v>0.26</v>
      </c>
      <c r="P513">
        <v>0.05</v>
      </c>
      <c r="Q513">
        <v>7</v>
      </c>
      <c r="R513">
        <v>0</v>
      </c>
    </row>
    <row r="514" spans="1:18" x14ac:dyDescent="0.2">
      <c r="A514" t="s">
        <v>611</v>
      </c>
      <c r="B514" t="s">
        <v>604</v>
      </c>
      <c r="C514" t="s">
        <v>176</v>
      </c>
      <c r="D514" t="s">
        <v>35</v>
      </c>
      <c r="E514">
        <v>29</v>
      </c>
      <c r="F514">
        <v>32</v>
      </c>
      <c r="G514">
        <v>26</v>
      </c>
      <c r="H514">
        <v>2220</v>
      </c>
      <c r="I514">
        <v>0</v>
      </c>
      <c r="J514">
        <v>0</v>
      </c>
      <c r="K514">
        <v>1483</v>
      </c>
      <c r="L514">
        <v>79.599999999999994</v>
      </c>
      <c r="M514">
        <v>0</v>
      </c>
      <c r="N514">
        <v>0</v>
      </c>
      <c r="O514">
        <v>0.02</v>
      </c>
      <c r="P514">
        <v>7.0000000000000007E-2</v>
      </c>
      <c r="Q514">
        <v>6</v>
      </c>
      <c r="R514">
        <v>0</v>
      </c>
    </row>
    <row r="515" spans="1:18" x14ac:dyDescent="0.2">
      <c r="A515" t="s">
        <v>612</v>
      </c>
      <c r="B515" t="s">
        <v>604</v>
      </c>
      <c r="C515" t="s">
        <v>116</v>
      </c>
      <c r="D515" t="s">
        <v>142</v>
      </c>
      <c r="E515">
        <v>19</v>
      </c>
      <c r="F515">
        <v>25</v>
      </c>
      <c r="G515">
        <v>23</v>
      </c>
      <c r="H515">
        <v>2089</v>
      </c>
      <c r="I515">
        <v>0</v>
      </c>
      <c r="J515">
        <v>0</v>
      </c>
      <c r="K515">
        <v>1064</v>
      </c>
      <c r="L515">
        <v>80.5</v>
      </c>
      <c r="M515">
        <v>0</v>
      </c>
      <c r="N515">
        <v>0</v>
      </c>
      <c r="O515">
        <v>0.01</v>
      </c>
      <c r="P515">
        <v>0.04</v>
      </c>
      <c r="Q515">
        <v>3</v>
      </c>
      <c r="R515">
        <v>0</v>
      </c>
    </row>
    <row r="516" spans="1:18" x14ac:dyDescent="0.2">
      <c r="A516" t="s">
        <v>613</v>
      </c>
      <c r="B516" t="s">
        <v>604</v>
      </c>
      <c r="C516" t="s">
        <v>20</v>
      </c>
      <c r="D516" t="s">
        <v>35</v>
      </c>
      <c r="E516">
        <v>26</v>
      </c>
      <c r="F516">
        <v>28</v>
      </c>
      <c r="G516">
        <v>23</v>
      </c>
      <c r="H516">
        <v>2032</v>
      </c>
      <c r="I516">
        <v>0</v>
      </c>
      <c r="J516">
        <v>2</v>
      </c>
      <c r="K516">
        <v>1041</v>
      </c>
      <c r="L516">
        <v>81</v>
      </c>
      <c r="M516">
        <v>0</v>
      </c>
      <c r="N516">
        <v>1</v>
      </c>
      <c r="O516">
        <v>0.09</v>
      </c>
      <c r="P516">
        <v>0.05</v>
      </c>
      <c r="Q516">
        <v>8</v>
      </c>
      <c r="R516">
        <v>1</v>
      </c>
    </row>
    <row r="517" spans="1:18" x14ac:dyDescent="0.2">
      <c r="A517" t="s">
        <v>614</v>
      </c>
      <c r="B517" t="s">
        <v>604</v>
      </c>
      <c r="C517" t="s">
        <v>20</v>
      </c>
      <c r="D517" t="s">
        <v>145</v>
      </c>
      <c r="E517">
        <v>25</v>
      </c>
      <c r="F517">
        <v>24</v>
      </c>
      <c r="G517">
        <v>17</v>
      </c>
      <c r="H517">
        <v>1604</v>
      </c>
      <c r="I517">
        <v>1</v>
      </c>
      <c r="J517">
        <v>0</v>
      </c>
      <c r="K517">
        <v>839</v>
      </c>
      <c r="L517">
        <v>79</v>
      </c>
      <c r="M517">
        <v>0</v>
      </c>
      <c r="N517">
        <v>0</v>
      </c>
      <c r="O517">
        <v>7.0000000000000007E-2</v>
      </c>
      <c r="P517">
        <v>0.12</v>
      </c>
      <c r="Q517">
        <v>1</v>
      </c>
      <c r="R517">
        <v>0</v>
      </c>
    </row>
    <row r="518" spans="1:18" x14ac:dyDescent="0.2">
      <c r="A518" t="s">
        <v>615</v>
      </c>
      <c r="B518" t="s">
        <v>604</v>
      </c>
      <c r="C518" t="s">
        <v>59</v>
      </c>
      <c r="D518" t="s">
        <v>27</v>
      </c>
      <c r="E518">
        <v>23</v>
      </c>
      <c r="F518">
        <v>25</v>
      </c>
      <c r="G518">
        <v>14</v>
      </c>
      <c r="H518">
        <v>1269</v>
      </c>
      <c r="I518">
        <v>1</v>
      </c>
      <c r="J518">
        <v>1</v>
      </c>
      <c r="K518">
        <v>262</v>
      </c>
      <c r="L518">
        <v>70.599999999999994</v>
      </c>
      <c r="M518">
        <v>0</v>
      </c>
      <c r="N518">
        <v>0</v>
      </c>
      <c r="O518">
        <v>0.17</v>
      </c>
      <c r="P518">
        <v>0.13</v>
      </c>
      <c r="Q518">
        <v>2</v>
      </c>
      <c r="R518">
        <v>0</v>
      </c>
    </row>
    <row r="519" spans="1:18" x14ac:dyDescent="0.2">
      <c r="A519" t="s">
        <v>616</v>
      </c>
      <c r="B519" t="s">
        <v>604</v>
      </c>
      <c r="C519" t="s">
        <v>281</v>
      </c>
      <c r="D519" t="s">
        <v>35</v>
      </c>
      <c r="E519">
        <v>22</v>
      </c>
      <c r="F519">
        <v>15</v>
      </c>
      <c r="G519">
        <v>13</v>
      </c>
      <c r="H519">
        <v>1120</v>
      </c>
      <c r="I519">
        <v>1</v>
      </c>
      <c r="J519">
        <v>1</v>
      </c>
      <c r="K519">
        <v>464</v>
      </c>
      <c r="L519">
        <v>81.900000000000006</v>
      </c>
      <c r="M519">
        <v>1</v>
      </c>
      <c r="N519">
        <v>1</v>
      </c>
      <c r="O519">
        <v>0.1</v>
      </c>
      <c r="P519">
        <v>0.1</v>
      </c>
      <c r="Q519">
        <v>4</v>
      </c>
      <c r="R519">
        <v>0</v>
      </c>
    </row>
    <row r="520" spans="1:18" x14ac:dyDescent="0.2">
      <c r="A520" t="s">
        <v>617</v>
      </c>
      <c r="B520" t="s">
        <v>604</v>
      </c>
      <c r="C520" t="s">
        <v>59</v>
      </c>
      <c r="D520" t="s">
        <v>27</v>
      </c>
      <c r="E520">
        <v>24</v>
      </c>
      <c r="F520">
        <v>23</v>
      </c>
      <c r="G520">
        <v>12</v>
      </c>
      <c r="H520">
        <v>1324</v>
      </c>
      <c r="I520">
        <v>1</v>
      </c>
      <c r="J520">
        <v>0</v>
      </c>
      <c r="K520">
        <v>426</v>
      </c>
      <c r="L520">
        <v>62.9</v>
      </c>
      <c r="M520">
        <v>0</v>
      </c>
      <c r="N520">
        <v>0</v>
      </c>
      <c r="O520">
        <v>0.21</v>
      </c>
      <c r="P520">
        <v>7.0000000000000007E-2</v>
      </c>
      <c r="Q520">
        <v>2</v>
      </c>
      <c r="R520">
        <v>0</v>
      </c>
    </row>
    <row r="521" spans="1:18" x14ac:dyDescent="0.2">
      <c r="A521" t="s">
        <v>618</v>
      </c>
      <c r="B521" t="s">
        <v>604</v>
      </c>
      <c r="C521" t="s">
        <v>20</v>
      </c>
      <c r="D521" t="s">
        <v>27</v>
      </c>
      <c r="E521">
        <v>20</v>
      </c>
      <c r="F521">
        <v>27</v>
      </c>
      <c r="G521">
        <v>12</v>
      </c>
      <c r="H521">
        <v>1128</v>
      </c>
      <c r="I521">
        <v>0</v>
      </c>
      <c r="J521">
        <v>0</v>
      </c>
      <c r="K521">
        <v>225</v>
      </c>
      <c r="L521">
        <v>69.3</v>
      </c>
      <c r="M521">
        <v>0</v>
      </c>
      <c r="N521">
        <v>0</v>
      </c>
      <c r="O521">
        <v>0.14000000000000001</v>
      </c>
      <c r="P521">
        <v>0.13</v>
      </c>
      <c r="Q521">
        <v>1</v>
      </c>
      <c r="R521">
        <v>0</v>
      </c>
    </row>
    <row r="522" spans="1:18" x14ac:dyDescent="0.2">
      <c r="A522" t="s">
        <v>619</v>
      </c>
      <c r="B522" t="s">
        <v>604</v>
      </c>
      <c r="C522" t="s">
        <v>20</v>
      </c>
      <c r="D522" t="s">
        <v>29</v>
      </c>
      <c r="E522">
        <v>20</v>
      </c>
      <c r="F522">
        <v>16</v>
      </c>
      <c r="G522">
        <v>12</v>
      </c>
      <c r="H522">
        <v>1110</v>
      </c>
      <c r="I522">
        <v>2</v>
      </c>
      <c r="J522">
        <v>0</v>
      </c>
      <c r="K522">
        <v>383</v>
      </c>
      <c r="L522">
        <v>78.3</v>
      </c>
      <c r="M522">
        <v>0</v>
      </c>
      <c r="N522">
        <v>0</v>
      </c>
      <c r="O522">
        <v>0.14000000000000001</v>
      </c>
      <c r="P522">
        <v>0.01</v>
      </c>
      <c r="Q522">
        <v>2</v>
      </c>
      <c r="R522">
        <v>0</v>
      </c>
    </row>
    <row r="523" spans="1:18" x14ac:dyDescent="0.2">
      <c r="A523" t="s">
        <v>620</v>
      </c>
      <c r="B523" t="s">
        <v>604</v>
      </c>
      <c r="C523" t="s">
        <v>20</v>
      </c>
      <c r="D523" t="s">
        <v>29</v>
      </c>
      <c r="E523">
        <v>23</v>
      </c>
      <c r="F523">
        <v>13</v>
      </c>
      <c r="G523">
        <v>12</v>
      </c>
      <c r="H523">
        <v>1004</v>
      </c>
      <c r="I523">
        <v>1</v>
      </c>
      <c r="J523">
        <v>0</v>
      </c>
      <c r="K523">
        <v>443</v>
      </c>
      <c r="L523">
        <v>72.900000000000006</v>
      </c>
      <c r="M523">
        <v>0</v>
      </c>
      <c r="N523">
        <v>0</v>
      </c>
      <c r="O523">
        <v>0.04</v>
      </c>
      <c r="P523">
        <v>0.03</v>
      </c>
      <c r="Q523">
        <v>1</v>
      </c>
      <c r="R523">
        <v>0</v>
      </c>
    </row>
    <row r="524" spans="1:18" x14ac:dyDescent="0.2">
      <c r="A524" t="s">
        <v>621</v>
      </c>
      <c r="B524" t="s">
        <v>604</v>
      </c>
      <c r="C524" t="s">
        <v>20</v>
      </c>
      <c r="D524" t="s">
        <v>29</v>
      </c>
      <c r="E524">
        <v>26</v>
      </c>
      <c r="F524">
        <v>11</v>
      </c>
      <c r="G524">
        <v>9</v>
      </c>
      <c r="H524">
        <v>877</v>
      </c>
      <c r="I524">
        <v>0</v>
      </c>
      <c r="J524">
        <v>1</v>
      </c>
      <c r="K524">
        <v>439</v>
      </c>
      <c r="L524">
        <v>80.599999999999994</v>
      </c>
      <c r="M524">
        <v>0</v>
      </c>
      <c r="N524">
        <v>0</v>
      </c>
      <c r="O524">
        <v>0.04</v>
      </c>
      <c r="P524">
        <v>0.09</v>
      </c>
      <c r="Q524">
        <v>3</v>
      </c>
      <c r="R524">
        <v>0</v>
      </c>
    </row>
    <row r="525" spans="1:18" x14ac:dyDescent="0.2">
      <c r="A525" t="s">
        <v>622</v>
      </c>
      <c r="B525" t="s">
        <v>604</v>
      </c>
      <c r="C525" t="s">
        <v>20</v>
      </c>
      <c r="D525" t="s">
        <v>27</v>
      </c>
      <c r="E525">
        <v>34</v>
      </c>
      <c r="F525">
        <v>16</v>
      </c>
      <c r="G525">
        <v>7</v>
      </c>
      <c r="H525">
        <v>735</v>
      </c>
      <c r="I525">
        <v>3</v>
      </c>
      <c r="J525">
        <v>0</v>
      </c>
      <c r="K525">
        <v>123</v>
      </c>
      <c r="L525">
        <v>69.900000000000006</v>
      </c>
      <c r="M525">
        <v>2</v>
      </c>
      <c r="N525">
        <v>2</v>
      </c>
      <c r="O525">
        <v>0.33</v>
      </c>
      <c r="P525">
        <v>7.0000000000000007E-2</v>
      </c>
      <c r="Q525">
        <v>1</v>
      </c>
      <c r="R525">
        <v>0</v>
      </c>
    </row>
    <row r="526" spans="1:18" x14ac:dyDescent="0.2">
      <c r="A526" t="s">
        <v>623</v>
      </c>
      <c r="B526" t="s">
        <v>604</v>
      </c>
      <c r="C526" t="s">
        <v>20</v>
      </c>
      <c r="D526" t="s">
        <v>29</v>
      </c>
      <c r="E526">
        <v>23</v>
      </c>
      <c r="F526">
        <v>8</v>
      </c>
      <c r="G526">
        <v>7</v>
      </c>
      <c r="H526">
        <v>550</v>
      </c>
      <c r="I526">
        <v>0</v>
      </c>
      <c r="J526">
        <v>0</v>
      </c>
      <c r="K526">
        <v>223</v>
      </c>
      <c r="L526">
        <v>65</v>
      </c>
      <c r="M526">
        <v>0</v>
      </c>
      <c r="N526">
        <v>0</v>
      </c>
      <c r="O526">
        <v>0.01</v>
      </c>
      <c r="P526">
        <v>0.03</v>
      </c>
      <c r="Q526">
        <v>1</v>
      </c>
      <c r="R526">
        <v>0</v>
      </c>
    </row>
    <row r="527" spans="1:18" x14ac:dyDescent="0.2">
      <c r="A527" t="s">
        <v>624</v>
      </c>
      <c r="B527" t="s">
        <v>604</v>
      </c>
      <c r="C527" t="s">
        <v>20</v>
      </c>
      <c r="D527" t="s">
        <v>29</v>
      </c>
      <c r="E527">
        <v>37</v>
      </c>
      <c r="F527">
        <v>10</v>
      </c>
      <c r="G527">
        <v>6</v>
      </c>
      <c r="H527">
        <v>526</v>
      </c>
      <c r="I527">
        <v>0</v>
      </c>
      <c r="J527">
        <v>0</v>
      </c>
      <c r="K527">
        <v>186</v>
      </c>
      <c r="L527">
        <v>76.3</v>
      </c>
      <c r="M527">
        <v>0</v>
      </c>
      <c r="N527">
        <v>0</v>
      </c>
      <c r="O527">
        <v>0</v>
      </c>
      <c r="P527">
        <v>0</v>
      </c>
      <c r="Q527">
        <v>1</v>
      </c>
      <c r="R527">
        <v>1</v>
      </c>
    </row>
    <row r="528" spans="1:18" x14ac:dyDescent="0.2">
      <c r="A528" t="s">
        <v>625</v>
      </c>
      <c r="B528" t="s">
        <v>604</v>
      </c>
      <c r="C528" t="s">
        <v>20</v>
      </c>
      <c r="D528" t="s">
        <v>27</v>
      </c>
      <c r="E528">
        <v>17</v>
      </c>
      <c r="F528">
        <v>4</v>
      </c>
      <c r="G528">
        <v>3</v>
      </c>
      <c r="H528">
        <v>284</v>
      </c>
      <c r="I528">
        <v>1</v>
      </c>
      <c r="J528">
        <v>0</v>
      </c>
      <c r="K528">
        <v>34</v>
      </c>
      <c r="L528">
        <v>70.599999999999994</v>
      </c>
      <c r="M528">
        <v>0</v>
      </c>
      <c r="N528">
        <v>0</v>
      </c>
      <c r="O528">
        <v>0.5</v>
      </c>
      <c r="P528">
        <v>0.01</v>
      </c>
      <c r="Q528">
        <v>0</v>
      </c>
      <c r="R528">
        <v>0</v>
      </c>
    </row>
    <row r="529" spans="1:18" x14ac:dyDescent="0.2">
      <c r="A529" t="s">
        <v>626</v>
      </c>
      <c r="B529" t="s">
        <v>604</v>
      </c>
      <c r="C529" t="s">
        <v>34</v>
      </c>
      <c r="D529" t="s">
        <v>46</v>
      </c>
      <c r="E529">
        <v>24</v>
      </c>
      <c r="F529">
        <v>11</v>
      </c>
      <c r="G529">
        <v>2</v>
      </c>
      <c r="H529">
        <v>296</v>
      </c>
      <c r="I529">
        <v>0</v>
      </c>
      <c r="J529">
        <v>0</v>
      </c>
      <c r="K529">
        <v>50</v>
      </c>
      <c r="L529">
        <v>80</v>
      </c>
      <c r="M529">
        <v>0</v>
      </c>
      <c r="N529">
        <v>0</v>
      </c>
      <c r="O529">
        <v>0.22</v>
      </c>
      <c r="P529">
        <v>0.1</v>
      </c>
      <c r="Q529">
        <v>0</v>
      </c>
      <c r="R529">
        <v>0</v>
      </c>
    </row>
    <row r="530" spans="1:18" x14ac:dyDescent="0.2">
      <c r="A530" t="s">
        <v>627</v>
      </c>
      <c r="B530" t="s">
        <v>604</v>
      </c>
      <c r="C530" t="s">
        <v>20</v>
      </c>
      <c r="D530" t="s">
        <v>29</v>
      </c>
      <c r="E530">
        <v>26</v>
      </c>
      <c r="F530">
        <v>2</v>
      </c>
      <c r="G530">
        <v>2</v>
      </c>
      <c r="H530">
        <v>180</v>
      </c>
      <c r="I530">
        <v>0</v>
      </c>
      <c r="J530">
        <v>0</v>
      </c>
      <c r="K530">
        <v>77</v>
      </c>
      <c r="L530">
        <v>77.900000000000006</v>
      </c>
      <c r="M530">
        <v>0</v>
      </c>
      <c r="N530">
        <v>0</v>
      </c>
      <c r="O530">
        <v>0</v>
      </c>
      <c r="P530">
        <v>0</v>
      </c>
      <c r="Q530">
        <v>0</v>
      </c>
      <c r="R530">
        <v>0</v>
      </c>
    </row>
    <row r="531" spans="1:18" x14ac:dyDescent="0.2">
      <c r="A531" t="s">
        <v>628</v>
      </c>
      <c r="B531" t="s">
        <v>604</v>
      </c>
      <c r="C531" t="s">
        <v>34</v>
      </c>
      <c r="D531" t="s">
        <v>35</v>
      </c>
      <c r="E531">
        <v>21</v>
      </c>
      <c r="F531">
        <v>1</v>
      </c>
      <c r="G531">
        <v>0</v>
      </c>
      <c r="H531">
        <v>12</v>
      </c>
      <c r="I531">
        <v>0</v>
      </c>
      <c r="J531">
        <v>0</v>
      </c>
      <c r="K531">
        <v>3</v>
      </c>
      <c r="L531">
        <v>100</v>
      </c>
      <c r="M531">
        <v>0</v>
      </c>
      <c r="N531">
        <v>0</v>
      </c>
      <c r="O531">
        <v>0</v>
      </c>
      <c r="P531">
        <v>0</v>
      </c>
      <c r="Q531">
        <v>0</v>
      </c>
      <c r="R531">
        <v>0</v>
      </c>
    </row>
    <row r="532" spans="1:18" x14ac:dyDescent="0.2">
      <c r="A532" t="s">
        <v>629</v>
      </c>
      <c r="B532" t="s">
        <v>604</v>
      </c>
      <c r="C532" t="s">
        <v>20</v>
      </c>
      <c r="D532" t="s">
        <v>185</v>
      </c>
      <c r="E532">
        <v>16</v>
      </c>
      <c r="F532">
        <v>1</v>
      </c>
      <c r="G532">
        <v>0</v>
      </c>
      <c r="H532">
        <v>11</v>
      </c>
      <c r="I532">
        <v>0</v>
      </c>
      <c r="J532">
        <v>0</v>
      </c>
      <c r="K532">
        <v>1</v>
      </c>
      <c r="L532">
        <v>100</v>
      </c>
      <c r="M532">
        <v>0</v>
      </c>
      <c r="N532">
        <v>0</v>
      </c>
      <c r="O532">
        <v>1.1599999999999999</v>
      </c>
      <c r="P532">
        <v>0</v>
      </c>
      <c r="Q532">
        <v>0</v>
      </c>
      <c r="R532">
        <v>0</v>
      </c>
    </row>
    <row r="533" spans="1:18" x14ac:dyDescent="0.2">
      <c r="A533" t="s">
        <v>630</v>
      </c>
      <c r="B533" t="s">
        <v>604</v>
      </c>
      <c r="C533" t="s">
        <v>20</v>
      </c>
      <c r="D533" t="s">
        <v>29</v>
      </c>
      <c r="E533">
        <v>17</v>
      </c>
      <c r="F533">
        <v>1</v>
      </c>
      <c r="G533">
        <v>0</v>
      </c>
      <c r="H533">
        <v>1</v>
      </c>
      <c r="I533">
        <v>0</v>
      </c>
      <c r="J533">
        <v>0</v>
      </c>
      <c r="K533">
        <v>0</v>
      </c>
      <c r="L533">
        <v>-1</v>
      </c>
      <c r="M533">
        <v>0</v>
      </c>
      <c r="N533">
        <v>0</v>
      </c>
      <c r="O533">
        <v>0</v>
      </c>
      <c r="P533">
        <v>0</v>
      </c>
      <c r="Q533">
        <v>0</v>
      </c>
      <c r="R533">
        <v>0</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W533"/>
  <sheetViews>
    <sheetView topLeftCell="G1" zoomScale="94" workbookViewId="0">
      <pane ySplit="1" topLeftCell="A2" activePane="bottomLeft" state="frozen"/>
      <selection pane="bottomLeft" activeCell="N2" sqref="N2"/>
    </sheetView>
  </sheetViews>
  <sheetFormatPr baseColWidth="10" defaultRowHeight="16" x14ac:dyDescent="0.2"/>
  <cols>
    <col min="1" max="1" width="20.6640625" customWidth="1"/>
    <col min="11" max="11" width="21" style="5" customWidth="1"/>
    <col min="13" max="13" width="17" customWidth="1"/>
    <col min="14" max="14" width="15.33203125" customWidth="1"/>
    <col min="15" max="17" width="20.33203125" style="1" customWidth="1"/>
    <col min="18" max="18" width="15.5" customWidth="1"/>
    <col min="19" max="19" width="19" customWidth="1"/>
    <col min="22" max="22" width="15.33203125" customWidth="1"/>
  </cols>
  <sheetData>
    <row r="1" spans="1:23" s="2" customFormat="1" x14ac:dyDescent="0.2">
      <c r="A1" s="2" t="s">
        <v>0</v>
      </c>
      <c r="B1" s="2" t="s">
        <v>1</v>
      </c>
      <c r="C1" s="2" t="s">
        <v>2</v>
      </c>
      <c r="D1" s="2" t="s">
        <v>3</v>
      </c>
      <c r="E1" s="2" t="s">
        <v>634</v>
      </c>
      <c r="F1" s="2" t="s">
        <v>4</v>
      </c>
      <c r="G1" s="2" t="s">
        <v>5</v>
      </c>
      <c r="H1" s="2" t="s">
        <v>6</v>
      </c>
      <c r="I1" s="2" t="s">
        <v>7</v>
      </c>
      <c r="J1" s="2" t="s">
        <v>8</v>
      </c>
      <c r="K1" s="4" t="s">
        <v>635</v>
      </c>
      <c r="L1" s="2" t="s">
        <v>9</v>
      </c>
      <c r="M1" s="2" t="s">
        <v>636</v>
      </c>
      <c r="N1" s="2" t="s">
        <v>10</v>
      </c>
      <c r="O1" s="3" t="s">
        <v>11</v>
      </c>
      <c r="P1" s="3" t="s">
        <v>642</v>
      </c>
      <c r="Q1" s="3" t="s">
        <v>644</v>
      </c>
      <c r="R1" s="2" t="s">
        <v>12</v>
      </c>
      <c r="S1" s="2" t="s">
        <v>13</v>
      </c>
      <c r="T1" s="2" t="s">
        <v>14</v>
      </c>
      <c r="U1" s="2" t="s">
        <v>15</v>
      </c>
      <c r="V1" s="2" t="s">
        <v>16</v>
      </c>
      <c r="W1" s="2" t="s">
        <v>17</v>
      </c>
    </row>
    <row r="2" spans="1:23" x14ac:dyDescent="0.2">
      <c r="A2" t="s">
        <v>18</v>
      </c>
      <c r="B2" t="s">
        <v>19</v>
      </c>
      <c r="C2" t="s">
        <v>20</v>
      </c>
      <c r="D2" t="s">
        <v>35</v>
      </c>
      <c r="E2" t="str">
        <f>IF(F2&gt;31,"Old player",IF(F2&gt;=24,"Mid career player ",IF(F2&lt;24,"Young player","invalid")))</f>
        <v>Young player</v>
      </c>
      <c r="F2">
        <v>21</v>
      </c>
      <c r="G2">
        <v>36</v>
      </c>
      <c r="H2">
        <v>32</v>
      </c>
      <c r="I2">
        <v>2890</v>
      </c>
      <c r="J2">
        <v>6</v>
      </c>
      <c r="K2" s="5">
        <f>J2/G2</f>
        <v>0.16666666666666666</v>
      </c>
      <c r="L2">
        <v>5</v>
      </c>
      <c r="M2">
        <f>L2/G2</f>
        <v>0.1388888888888889</v>
      </c>
      <c r="N2">
        <v>1881</v>
      </c>
      <c r="O2" s="1">
        <v>82.3</v>
      </c>
      <c r="P2" s="1">
        <f>N2* (O2/100)</f>
        <v>1548.0629999999999</v>
      </c>
      <c r="Q2" s="1">
        <f>N2-P2</f>
        <v>332.93700000000013</v>
      </c>
      <c r="R2">
        <v>1</v>
      </c>
      <c r="S2">
        <v>1</v>
      </c>
      <c r="T2">
        <v>0.21</v>
      </c>
      <c r="U2">
        <v>0.24</v>
      </c>
      <c r="V2">
        <v>2</v>
      </c>
      <c r="W2">
        <v>0</v>
      </c>
    </row>
    <row r="3" spans="1:23" x14ac:dyDescent="0.2">
      <c r="A3" t="s">
        <v>22</v>
      </c>
      <c r="B3" t="s">
        <v>19</v>
      </c>
      <c r="C3" t="s">
        <v>23</v>
      </c>
      <c r="D3" t="s">
        <v>24</v>
      </c>
      <c r="E3" t="str">
        <f t="shared" ref="E3:E66" si="0">IF(F3&gt;31,"Old player",IF(F3&gt;=24,"Mid career player ",IF(F3&lt;24,"Young player","invalid")))</f>
        <v xml:space="preserve">Mid career player </v>
      </c>
      <c r="F3">
        <v>28</v>
      </c>
      <c r="G3">
        <v>31</v>
      </c>
      <c r="H3">
        <v>31</v>
      </c>
      <c r="I3">
        <v>2745</v>
      </c>
      <c r="J3">
        <v>0</v>
      </c>
      <c r="K3" s="5">
        <f t="shared" ref="K3:K66" si="1">J3/G3</f>
        <v>0</v>
      </c>
      <c r="L3">
        <v>0</v>
      </c>
      <c r="M3">
        <f t="shared" ref="M3:M66" si="2">L3/G3</f>
        <v>0</v>
      </c>
      <c r="N3">
        <v>1007</v>
      </c>
      <c r="O3" s="1">
        <v>84.6</v>
      </c>
      <c r="P3" s="1">
        <f t="shared" ref="P3:P66" si="3">N3* (O3/100)</f>
        <v>851.92200000000003</v>
      </c>
      <c r="Q3" s="1">
        <f t="shared" ref="Q3:Q66" si="4">N3-P3</f>
        <v>155.07799999999997</v>
      </c>
      <c r="R3">
        <v>0</v>
      </c>
      <c r="S3">
        <v>0</v>
      </c>
      <c r="T3">
        <v>0</v>
      </c>
      <c r="U3">
        <v>0</v>
      </c>
      <c r="V3">
        <v>2</v>
      </c>
      <c r="W3">
        <v>0</v>
      </c>
    </row>
    <row r="4" spans="1:23" x14ac:dyDescent="0.2">
      <c r="A4" t="s">
        <v>25</v>
      </c>
      <c r="B4" t="s">
        <v>19</v>
      </c>
      <c r="C4" t="s">
        <v>26</v>
      </c>
      <c r="D4" t="s">
        <v>27</v>
      </c>
      <c r="E4" t="str">
        <f t="shared" si="0"/>
        <v xml:space="preserve">Mid career player </v>
      </c>
      <c r="F4">
        <v>24</v>
      </c>
      <c r="G4">
        <v>35</v>
      </c>
      <c r="H4">
        <v>29</v>
      </c>
      <c r="I4">
        <v>2602</v>
      </c>
      <c r="J4">
        <v>6</v>
      </c>
      <c r="K4" s="5">
        <f t="shared" si="1"/>
        <v>0.17142857142857143</v>
      </c>
      <c r="L4">
        <v>8</v>
      </c>
      <c r="M4">
        <f t="shared" si="2"/>
        <v>0.22857142857142856</v>
      </c>
      <c r="N4">
        <v>826</v>
      </c>
      <c r="O4" s="1">
        <v>77.2</v>
      </c>
      <c r="P4" s="1">
        <f t="shared" si="3"/>
        <v>637.67200000000003</v>
      </c>
      <c r="Q4" s="1">
        <f t="shared" si="4"/>
        <v>188.32799999999997</v>
      </c>
      <c r="R4">
        <v>0</v>
      </c>
      <c r="S4">
        <v>0</v>
      </c>
      <c r="T4">
        <v>0.41</v>
      </c>
      <c r="U4">
        <v>0.21</v>
      </c>
      <c r="V4">
        <v>2</v>
      </c>
      <c r="W4">
        <v>0</v>
      </c>
    </row>
    <row r="5" spans="1:23" x14ac:dyDescent="0.2">
      <c r="A5" t="s">
        <v>28</v>
      </c>
      <c r="B5" t="s">
        <v>19</v>
      </c>
      <c r="C5" t="s">
        <v>20</v>
      </c>
      <c r="D5" t="s">
        <v>29</v>
      </c>
      <c r="E5" t="str">
        <f t="shared" si="0"/>
        <v>Young player</v>
      </c>
      <c r="F5">
        <v>23</v>
      </c>
      <c r="G5">
        <v>27</v>
      </c>
      <c r="H5">
        <v>27</v>
      </c>
      <c r="I5">
        <v>2286</v>
      </c>
      <c r="J5">
        <v>3</v>
      </c>
      <c r="K5" s="5">
        <f t="shared" si="1"/>
        <v>0.1111111111111111</v>
      </c>
      <c r="L5">
        <v>5</v>
      </c>
      <c r="M5">
        <f t="shared" si="2"/>
        <v>0.18518518518518517</v>
      </c>
      <c r="N5">
        <v>1806</v>
      </c>
      <c r="O5" s="1">
        <v>78.599999999999994</v>
      </c>
      <c r="P5" s="1">
        <f t="shared" si="3"/>
        <v>1419.5159999999998</v>
      </c>
      <c r="Q5" s="1">
        <f t="shared" si="4"/>
        <v>386.48400000000015</v>
      </c>
      <c r="R5">
        <v>0</v>
      </c>
      <c r="S5">
        <v>0</v>
      </c>
      <c r="T5">
        <v>0.1</v>
      </c>
      <c r="U5">
        <v>0.11</v>
      </c>
      <c r="V5">
        <v>3</v>
      </c>
      <c r="W5">
        <v>0</v>
      </c>
    </row>
    <row r="6" spans="1:23" x14ac:dyDescent="0.2">
      <c r="A6" t="s">
        <v>30</v>
      </c>
      <c r="B6" t="s">
        <v>19</v>
      </c>
      <c r="C6" t="s">
        <v>20</v>
      </c>
      <c r="D6" t="s">
        <v>29</v>
      </c>
      <c r="E6" t="str">
        <f t="shared" si="0"/>
        <v>Young player</v>
      </c>
      <c r="F6">
        <v>20</v>
      </c>
      <c r="G6">
        <v>32</v>
      </c>
      <c r="H6">
        <v>25</v>
      </c>
      <c r="I6">
        <v>2373</v>
      </c>
      <c r="J6">
        <v>1</v>
      </c>
      <c r="K6" s="5">
        <f t="shared" si="1"/>
        <v>3.125E-2</v>
      </c>
      <c r="L6">
        <v>2</v>
      </c>
      <c r="M6">
        <f t="shared" si="2"/>
        <v>6.25E-2</v>
      </c>
      <c r="N6">
        <v>1987</v>
      </c>
      <c r="O6" s="1">
        <v>85</v>
      </c>
      <c r="P6" s="1">
        <f t="shared" si="3"/>
        <v>1688.95</v>
      </c>
      <c r="Q6" s="1">
        <f t="shared" si="4"/>
        <v>298.04999999999995</v>
      </c>
      <c r="R6">
        <v>0</v>
      </c>
      <c r="S6">
        <v>0</v>
      </c>
      <c r="T6">
        <v>0.06</v>
      </c>
      <c r="U6">
        <v>0.12</v>
      </c>
      <c r="V6">
        <v>3</v>
      </c>
      <c r="W6">
        <v>0</v>
      </c>
    </row>
    <row r="7" spans="1:23" x14ac:dyDescent="0.2">
      <c r="A7" t="s">
        <v>632</v>
      </c>
      <c r="B7" t="s">
        <v>19</v>
      </c>
      <c r="C7" t="s">
        <v>32</v>
      </c>
      <c r="D7" t="s">
        <v>29</v>
      </c>
      <c r="E7" t="str">
        <f t="shared" si="0"/>
        <v xml:space="preserve">Mid career player </v>
      </c>
      <c r="F7">
        <v>30</v>
      </c>
      <c r="G7">
        <v>26</v>
      </c>
      <c r="H7">
        <v>24</v>
      </c>
      <c r="I7">
        <v>2188</v>
      </c>
      <c r="J7">
        <v>1</v>
      </c>
      <c r="K7" s="5">
        <f t="shared" si="1"/>
        <v>3.8461538461538464E-2</v>
      </c>
      <c r="L7">
        <v>2</v>
      </c>
      <c r="M7">
        <f t="shared" si="2"/>
        <v>7.6923076923076927E-2</v>
      </c>
      <c r="N7">
        <v>2015</v>
      </c>
      <c r="O7" s="1">
        <v>87.5</v>
      </c>
      <c r="P7" s="1">
        <f t="shared" si="3"/>
        <v>1763.125</v>
      </c>
      <c r="Q7" s="1">
        <f t="shared" si="4"/>
        <v>251.875</v>
      </c>
      <c r="R7">
        <v>0</v>
      </c>
      <c r="S7">
        <v>0</v>
      </c>
      <c r="T7">
        <v>0.03</v>
      </c>
      <c r="U7">
        <v>0.11</v>
      </c>
      <c r="V7">
        <v>5</v>
      </c>
      <c r="W7">
        <v>1</v>
      </c>
    </row>
    <row r="8" spans="1:23" x14ac:dyDescent="0.2">
      <c r="A8" t="s">
        <v>631</v>
      </c>
      <c r="B8" t="s">
        <v>19</v>
      </c>
      <c r="C8" t="s">
        <v>34</v>
      </c>
      <c r="D8" t="s">
        <v>35</v>
      </c>
      <c r="E8" t="str">
        <f t="shared" si="0"/>
        <v xml:space="preserve">Mid career player </v>
      </c>
      <c r="F8">
        <v>29</v>
      </c>
      <c r="G8">
        <v>30</v>
      </c>
      <c r="H8">
        <v>24</v>
      </c>
      <c r="I8">
        <v>2146</v>
      </c>
      <c r="J8">
        <v>0</v>
      </c>
      <c r="K8" s="5">
        <f t="shared" si="1"/>
        <v>0</v>
      </c>
      <c r="L8">
        <v>2</v>
      </c>
      <c r="M8">
        <f t="shared" si="2"/>
        <v>6.6666666666666666E-2</v>
      </c>
      <c r="N8">
        <v>1504</v>
      </c>
      <c r="O8" s="1">
        <v>86.6</v>
      </c>
      <c r="P8" s="1">
        <f t="shared" si="3"/>
        <v>1302.4639999999999</v>
      </c>
      <c r="Q8" s="1">
        <f t="shared" si="4"/>
        <v>201.53600000000006</v>
      </c>
      <c r="R8">
        <v>0</v>
      </c>
      <c r="S8">
        <v>0</v>
      </c>
      <c r="T8">
        <v>0.04</v>
      </c>
      <c r="U8">
        <v>0.05</v>
      </c>
      <c r="V8">
        <v>7</v>
      </c>
      <c r="W8">
        <v>0</v>
      </c>
    </row>
    <row r="9" spans="1:23" x14ac:dyDescent="0.2">
      <c r="A9" t="s">
        <v>36</v>
      </c>
      <c r="B9" t="s">
        <v>19</v>
      </c>
      <c r="C9" t="s">
        <v>37</v>
      </c>
      <c r="D9" t="s">
        <v>35</v>
      </c>
      <c r="E9" t="str">
        <f t="shared" si="0"/>
        <v xml:space="preserve">Mid career player </v>
      </c>
      <c r="F9">
        <v>28</v>
      </c>
      <c r="G9">
        <v>28</v>
      </c>
      <c r="H9">
        <v>23</v>
      </c>
      <c r="I9">
        <v>2010</v>
      </c>
      <c r="J9">
        <v>7</v>
      </c>
      <c r="K9" s="5">
        <f t="shared" si="1"/>
        <v>0.25</v>
      </c>
      <c r="L9">
        <v>1</v>
      </c>
      <c r="M9">
        <f t="shared" si="2"/>
        <v>3.5714285714285712E-2</v>
      </c>
      <c r="N9">
        <v>1739</v>
      </c>
      <c r="O9" s="1">
        <v>89.5</v>
      </c>
      <c r="P9" s="1">
        <f t="shared" si="3"/>
        <v>1556.405</v>
      </c>
      <c r="Q9" s="1">
        <f t="shared" si="4"/>
        <v>182.59500000000003</v>
      </c>
      <c r="R9">
        <v>7</v>
      </c>
      <c r="S9">
        <v>9</v>
      </c>
      <c r="T9">
        <v>0.31</v>
      </c>
      <c r="U9">
        <v>0.09</v>
      </c>
      <c r="V9">
        <v>2</v>
      </c>
      <c r="W9">
        <v>0</v>
      </c>
    </row>
    <row r="10" spans="1:23" x14ac:dyDescent="0.2">
      <c r="A10" t="s">
        <v>38</v>
      </c>
      <c r="B10" t="s">
        <v>19</v>
      </c>
      <c r="C10" t="s">
        <v>39</v>
      </c>
      <c r="D10" t="s">
        <v>29</v>
      </c>
      <c r="E10" t="str">
        <f t="shared" si="0"/>
        <v>Old player</v>
      </c>
      <c r="F10">
        <v>35</v>
      </c>
      <c r="G10">
        <v>23</v>
      </c>
      <c r="H10">
        <v>23</v>
      </c>
      <c r="I10">
        <v>1935</v>
      </c>
      <c r="J10">
        <v>2</v>
      </c>
      <c r="K10" s="5">
        <f t="shared" si="1"/>
        <v>8.6956521739130432E-2</v>
      </c>
      <c r="L10">
        <v>0</v>
      </c>
      <c r="M10">
        <f t="shared" si="2"/>
        <v>0</v>
      </c>
      <c r="N10">
        <v>1871</v>
      </c>
      <c r="O10" s="1">
        <v>93.5</v>
      </c>
      <c r="P10" s="1">
        <f t="shared" si="3"/>
        <v>1749.385</v>
      </c>
      <c r="Q10" s="1">
        <f t="shared" si="4"/>
        <v>121.61500000000001</v>
      </c>
      <c r="R10">
        <v>0</v>
      </c>
      <c r="S10">
        <v>0</v>
      </c>
      <c r="T10">
        <v>0.05</v>
      </c>
      <c r="U10">
        <v>0.02</v>
      </c>
      <c r="V10">
        <v>5</v>
      </c>
      <c r="W10">
        <v>1</v>
      </c>
    </row>
    <row r="11" spans="1:23" x14ac:dyDescent="0.2">
      <c r="A11" t="s">
        <v>40</v>
      </c>
      <c r="B11" t="s">
        <v>19</v>
      </c>
      <c r="C11" t="s">
        <v>34</v>
      </c>
      <c r="D11" t="s">
        <v>29</v>
      </c>
      <c r="E11" t="str">
        <f t="shared" si="0"/>
        <v xml:space="preserve">Mid career player </v>
      </c>
      <c r="F11">
        <v>25</v>
      </c>
      <c r="G11">
        <v>24</v>
      </c>
      <c r="H11">
        <v>22</v>
      </c>
      <c r="I11">
        <v>2029</v>
      </c>
      <c r="J11">
        <v>5</v>
      </c>
      <c r="K11" s="5">
        <f t="shared" si="1"/>
        <v>0.20833333333333334</v>
      </c>
      <c r="L11">
        <v>0</v>
      </c>
      <c r="M11">
        <f t="shared" si="2"/>
        <v>0</v>
      </c>
      <c r="N11">
        <v>1720</v>
      </c>
      <c r="O11" s="1">
        <v>91.9</v>
      </c>
      <c r="P11" s="1">
        <f t="shared" si="3"/>
        <v>1580.68</v>
      </c>
      <c r="Q11" s="1">
        <f t="shared" si="4"/>
        <v>139.31999999999994</v>
      </c>
      <c r="R11">
        <v>0</v>
      </c>
      <c r="S11">
        <v>0</v>
      </c>
      <c r="T11">
        <v>0.08</v>
      </c>
      <c r="U11">
        <v>0</v>
      </c>
      <c r="V11">
        <v>3</v>
      </c>
      <c r="W11">
        <v>0</v>
      </c>
    </row>
    <row r="12" spans="1:23" x14ac:dyDescent="0.2">
      <c r="A12" t="s">
        <v>41</v>
      </c>
      <c r="B12" t="s">
        <v>19</v>
      </c>
      <c r="C12" t="s">
        <v>42</v>
      </c>
      <c r="D12" t="s">
        <v>35</v>
      </c>
      <c r="E12" t="str">
        <f t="shared" si="0"/>
        <v xml:space="preserve">Mid career player </v>
      </c>
      <c r="F12">
        <v>26</v>
      </c>
      <c r="G12">
        <v>27</v>
      </c>
      <c r="H12">
        <v>21</v>
      </c>
      <c r="I12">
        <v>1815</v>
      </c>
      <c r="J12">
        <v>0</v>
      </c>
      <c r="K12" s="5">
        <f t="shared" si="1"/>
        <v>0</v>
      </c>
      <c r="L12">
        <v>1</v>
      </c>
      <c r="M12">
        <f t="shared" si="2"/>
        <v>3.7037037037037035E-2</v>
      </c>
      <c r="N12">
        <v>1737</v>
      </c>
      <c r="O12" s="1">
        <v>91</v>
      </c>
      <c r="P12" s="1">
        <f t="shared" si="3"/>
        <v>1580.67</v>
      </c>
      <c r="Q12" s="1">
        <f t="shared" si="4"/>
        <v>156.32999999999993</v>
      </c>
      <c r="R12">
        <v>0</v>
      </c>
      <c r="S12">
        <v>0</v>
      </c>
      <c r="T12">
        <v>0.05</v>
      </c>
      <c r="U12">
        <v>0.09</v>
      </c>
      <c r="V12">
        <v>4</v>
      </c>
      <c r="W12">
        <v>0</v>
      </c>
    </row>
    <row r="13" spans="1:23" x14ac:dyDescent="0.2">
      <c r="A13" t="s">
        <v>43</v>
      </c>
      <c r="B13" t="s">
        <v>19</v>
      </c>
      <c r="C13" t="s">
        <v>26</v>
      </c>
      <c r="D13" t="s">
        <v>29</v>
      </c>
      <c r="E13" t="str">
        <f t="shared" si="0"/>
        <v xml:space="preserve">Mid career player </v>
      </c>
      <c r="F13">
        <v>27</v>
      </c>
      <c r="G13">
        <v>19</v>
      </c>
      <c r="H13">
        <v>19</v>
      </c>
      <c r="I13">
        <v>1710</v>
      </c>
      <c r="J13">
        <v>1</v>
      </c>
      <c r="K13" s="5">
        <f t="shared" si="1"/>
        <v>5.2631578947368418E-2</v>
      </c>
      <c r="L13">
        <v>0</v>
      </c>
      <c r="M13">
        <f t="shared" si="2"/>
        <v>0</v>
      </c>
      <c r="N13">
        <v>1476</v>
      </c>
      <c r="O13" s="1">
        <v>90.7</v>
      </c>
      <c r="P13" s="1">
        <f t="shared" si="3"/>
        <v>1338.732</v>
      </c>
      <c r="Q13" s="1">
        <f t="shared" si="4"/>
        <v>137.26800000000003</v>
      </c>
      <c r="R13">
        <v>0</v>
      </c>
      <c r="S13">
        <v>0</v>
      </c>
      <c r="T13">
        <v>0.06</v>
      </c>
      <c r="U13">
        <v>0.02</v>
      </c>
      <c r="V13">
        <v>0</v>
      </c>
      <c r="W13">
        <v>0</v>
      </c>
    </row>
    <row r="14" spans="1:23" x14ac:dyDescent="0.2">
      <c r="A14" t="s">
        <v>44</v>
      </c>
      <c r="B14" t="s">
        <v>19</v>
      </c>
      <c r="C14" t="s">
        <v>45</v>
      </c>
      <c r="D14" t="s">
        <v>27</v>
      </c>
      <c r="E14" t="str">
        <f t="shared" si="0"/>
        <v>Young player</v>
      </c>
      <c r="F14">
        <v>21</v>
      </c>
      <c r="G14">
        <v>27</v>
      </c>
      <c r="H14">
        <v>18</v>
      </c>
      <c r="I14">
        <v>1738</v>
      </c>
      <c r="J14">
        <v>4</v>
      </c>
      <c r="K14" s="5">
        <f t="shared" si="1"/>
        <v>0.14814814814814814</v>
      </c>
      <c r="L14">
        <v>2</v>
      </c>
      <c r="M14">
        <f t="shared" si="2"/>
        <v>7.407407407407407E-2</v>
      </c>
      <c r="N14">
        <v>690</v>
      </c>
      <c r="O14" s="1">
        <v>80</v>
      </c>
      <c r="P14" s="1">
        <f t="shared" si="3"/>
        <v>552</v>
      </c>
      <c r="Q14" s="1">
        <f t="shared" si="4"/>
        <v>138</v>
      </c>
      <c r="R14">
        <v>0</v>
      </c>
      <c r="S14">
        <v>0</v>
      </c>
      <c r="T14">
        <v>0.28000000000000003</v>
      </c>
      <c r="U14">
        <v>0.14000000000000001</v>
      </c>
      <c r="V14">
        <v>2</v>
      </c>
      <c r="W14">
        <v>0</v>
      </c>
    </row>
    <row r="15" spans="1:23" x14ac:dyDescent="0.2">
      <c r="A15" t="s">
        <v>47</v>
      </c>
      <c r="B15" t="s">
        <v>19</v>
      </c>
      <c r="C15" t="s">
        <v>26</v>
      </c>
      <c r="D15" t="s">
        <v>35</v>
      </c>
      <c r="E15" t="str">
        <f t="shared" si="0"/>
        <v>Young player</v>
      </c>
      <c r="F15">
        <v>21</v>
      </c>
      <c r="G15">
        <v>27</v>
      </c>
      <c r="H15">
        <v>18</v>
      </c>
      <c r="I15">
        <v>1520</v>
      </c>
      <c r="J15">
        <v>4</v>
      </c>
      <c r="K15" s="5">
        <f t="shared" si="1"/>
        <v>0.14814814814814814</v>
      </c>
      <c r="L15">
        <v>3</v>
      </c>
      <c r="M15">
        <f t="shared" si="2"/>
        <v>0.1111111111111111</v>
      </c>
      <c r="N15">
        <v>765</v>
      </c>
      <c r="O15" s="1">
        <v>86.1</v>
      </c>
      <c r="P15" s="1">
        <f t="shared" si="3"/>
        <v>658.66499999999996</v>
      </c>
      <c r="Q15" s="1">
        <f t="shared" si="4"/>
        <v>106.33500000000004</v>
      </c>
      <c r="R15">
        <v>0</v>
      </c>
      <c r="S15">
        <v>0</v>
      </c>
      <c r="T15">
        <v>0.37</v>
      </c>
      <c r="U15">
        <v>0.09</v>
      </c>
      <c r="V15">
        <v>2</v>
      </c>
      <c r="W15">
        <v>0</v>
      </c>
    </row>
    <row r="16" spans="1:23" x14ac:dyDescent="0.2">
      <c r="A16" t="s">
        <v>48</v>
      </c>
      <c r="B16" t="s">
        <v>19</v>
      </c>
      <c r="C16" t="s">
        <v>49</v>
      </c>
      <c r="D16" t="s">
        <v>29</v>
      </c>
      <c r="E16" t="str">
        <f t="shared" si="0"/>
        <v xml:space="preserve">Mid career player </v>
      </c>
      <c r="F16">
        <v>24</v>
      </c>
      <c r="G16">
        <v>17</v>
      </c>
      <c r="H16">
        <v>15</v>
      </c>
      <c r="I16">
        <v>1371</v>
      </c>
      <c r="J16">
        <v>0</v>
      </c>
      <c r="K16" s="5">
        <f t="shared" si="1"/>
        <v>0</v>
      </c>
      <c r="L16">
        <v>0</v>
      </c>
      <c r="M16">
        <f t="shared" si="2"/>
        <v>0</v>
      </c>
      <c r="N16">
        <v>1089</v>
      </c>
      <c r="O16" s="1">
        <v>92.8</v>
      </c>
      <c r="P16" s="1">
        <f t="shared" si="3"/>
        <v>1010.592</v>
      </c>
      <c r="Q16" s="1">
        <f t="shared" si="4"/>
        <v>78.408000000000015</v>
      </c>
      <c r="R16">
        <v>0</v>
      </c>
      <c r="S16">
        <v>0</v>
      </c>
      <c r="T16">
        <v>0.01</v>
      </c>
      <c r="U16">
        <v>0.02</v>
      </c>
      <c r="V16">
        <v>2</v>
      </c>
      <c r="W16">
        <v>1</v>
      </c>
    </row>
    <row r="17" spans="1:23" x14ac:dyDescent="0.2">
      <c r="A17" t="s">
        <v>50</v>
      </c>
      <c r="B17" t="s">
        <v>19</v>
      </c>
      <c r="C17" t="s">
        <v>51</v>
      </c>
      <c r="D17" t="s">
        <v>27</v>
      </c>
      <c r="E17" t="str">
        <f t="shared" si="0"/>
        <v xml:space="preserve">Mid career player </v>
      </c>
      <c r="F17">
        <v>27</v>
      </c>
      <c r="G17">
        <v>23</v>
      </c>
      <c r="H17">
        <v>15</v>
      </c>
      <c r="I17">
        <v>1172</v>
      </c>
      <c r="J17">
        <v>2</v>
      </c>
      <c r="K17" s="5">
        <f t="shared" si="1"/>
        <v>8.6956521739130432E-2</v>
      </c>
      <c r="L17">
        <v>3</v>
      </c>
      <c r="M17">
        <f t="shared" si="2"/>
        <v>0.13043478260869565</v>
      </c>
      <c r="N17">
        <v>734</v>
      </c>
      <c r="O17" s="1">
        <v>74.7</v>
      </c>
      <c r="P17" s="1">
        <f t="shared" si="3"/>
        <v>548.298</v>
      </c>
      <c r="Q17" s="1">
        <f t="shared" si="4"/>
        <v>185.702</v>
      </c>
      <c r="R17">
        <v>0</v>
      </c>
      <c r="S17">
        <v>0</v>
      </c>
      <c r="T17">
        <v>0.15</v>
      </c>
      <c r="U17">
        <v>0.28000000000000003</v>
      </c>
      <c r="V17">
        <v>3</v>
      </c>
      <c r="W17">
        <v>0</v>
      </c>
    </row>
    <row r="18" spans="1:23" x14ac:dyDescent="0.2">
      <c r="A18" t="s">
        <v>52</v>
      </c>
      <c r="B18" t="s">
        <v>19</v>
      </c>
      <c r="C18" t="s">
        <v>20</v>
      </c>
      <c r="D18" t="s">
        <v>27</v>
      </c>
      <c r="E18" t="str">
        <f t="shared" si="0"/>
        <v>Young player</v>
      </c>
      <c r="F18">
        <v>22</v>
      </c>
      <c r="G18">
        <v>22</v>
      </c>
      <c r="H18">
        <v>12</v>
      </c>
      <c r="I18">
        <v>1040</v>
      </c>
      <c r="J18">
        <v>6</v>
      </c>
      <c r="K18" s="5">
        <f t="shared" si="1"/>
        <v>0.27272727272727271</v>
      </c>
      <c r="L18">
        <v>1</v>
      </c>
      <c r="M18">
        <f t="shared" si="2"/>
        <v>4.5454545454545456E-2</v>
      </c>
      <c r="N18">
        <v>218</v>
      </c>
      <c r="O18" s="1">
        <v>68.3</v>
      </c>
      <c r="P18" s="1">
        <f t="shared" si="3"/>
        <v>148.89399999999998</v>
      </c>
      <c r="Q18" s="1">
        <f t="shared" si="4"/>
        <v>69.106000000000023</v>
      </c>
      <c r="R18">
        <v>0</v>
      </c>
      <c r="S18">
        <v>0</v>
      </c>
      <c r="T18">
        <v>0.56000000000000005</v>
      </c>
      <c r="U18">
        <v>7.0000000000000007E-2</v>
      </c>
      <c r="V18">
        <v>0</v>
      </c>
      <c r="W18">
        <v>0</v>
      </c>
    </row>
    <row r="19" spans="1:23" x14ac:dyDescent="0.2">
      <c r="A19" t="s">
        <v>53</v>
      </c>
      <c r="B19" t="s">
        <v>19</v>
      </c>
      <c r="C19" t="s">
        <v>32</v>
      </c>
      <c r="D19" t="s">
        <v>29</v>
      </c>
      <c r="E19" t="str">
        <f t="shared" si="0"/>
        <v xml:space="preserve">Mid career player </v>
      </c>
      <c r="F19">
        <v>29</v>
      </c>
      <c r="G19">
        <v>13</v>
      </c>
      <c r="H19">
        <v>11</v>
      </c>
      <c r="I19">
        <v>960</v>
      </c>
      <c r="J19">
        <v>2</v>
      </c>
      <c r="K19" s="5">
        <f t="shared" si="1"/>
        <v>0.15384615384615385</v>
      </c>
      <c r="L19">
        <v>0</v>
      </c>
      <c r="M19">
        <f t="shared" si="2"/>
        <v>0</v>
      </c>
      <c r="N19">
        <v>592</v>
      </c>
      <c r="O19" s="1">
        <v>81.599999999999994</v>
      </c>
      <c r="P19" s="1">
        <f t="shared" si="3"/>
        <v>483.07199999999995</v>
      </c>
      <c r="Q19" s="1">
        <f t="shared" si="4"/>
        <v>108.92800000000005</v>
      </c>
      <c r="R19">
        <v>0</v>
      </c>
      <c r="S19">
        <v>0</v>
      </c>
      <c r="T19">
        <v>0.16</v>
      </c>
      <c r="U19">
        <v>0.11</v>
      </c>
      <c r="V19">
        <v>2</v>
      </c>
      <c r="W19">
        <v>0</v>
      </c>
    </row>
    <row r="20" spans="1:23" x14ac:dyDescent="0.2">
      <c r="A20" t="s">
        <v>54</v>
      </c>
      <c r="B20" t="s">
        <v>19</v>
      </c>
      <c r="C20" t="s">
        <v>20</v>
      </c>
      <c r="D20" t="s">
        <v>27</v>
      </c>
      <c r="E20" t="str">
        <f t="shared" si="0"/>
        <v>Young player</v>
      </c>
      <c r="F20">
        <v>19</v>
      </c>
      <c r="G20">
        <v>23</v>
      </c>
      <c r="H20">
        <v>10</v>
      </c>
      <c r="I20">
        <v>1059</v>
      </c>
      <c r="J20">
        <v>2</v>
      </c>
      <c r="K20" s="5">
        <f t="shared" si="1"/>
        <v>8.6956521739130432E-2</v>
      </c>
      <c r="L20">
        <v>3</v>
      </c>
      <c r="M20">
        <f t="shared" si="2"/>
        <v>0.13043478260869565</v>
      </c>
      <c r="N20">
        <v>659</v>
      </c>
      <c r="O20" s="1">
        <v>82.2</v>
      </c>
      <c r="P20" s="1">
        <f t="shared" si="3"/>
        <v>541.69800000000009</v>
      </c>
      <c r="Q20" s="1">
        <f t="shared" si="4"/>
        <v>117.30199999999991</v>
      </c>
      <c r="R20">
        <v>0</v>
      </c>
      <c r="S20">
        <v>0</v>
      </c>
      <c r="T20">
        <v>0.12</v>
      </c>
      <c r="U20">
        <v>0.26</v>
      </c>
      <c r="V20">
        <v>0</v>
      </c>
      <c r="W20">
        <v>0</v>
      </c>
    </row>
    <row r="21" spans="1:23" x14ac:dyDescent="0.2">
      <c r="A21" t="s">
        <v>56</v>
      </c>
      <c r="B21" t="s">
        <v>19</v>
      </c>
      <c r="C21" t="s">
        <v>34</v>
      </c>
      <c r="D21" t="s">
        <v>27</v>
      </c>
      <c r="E21" t="str">
        <f t="shared" si="0"/>
        <v>Old player</v>
      </c>
      <c r="F21">
        <v>33</v>
      </c>
      <c r="G21">
        <v>17</v>
      </c>
      <c r="H21">
        <v>8</v>
      </c>
      <c r="I21">
        <v>748</v>
      </c>
      <c r="J21">
        <v>4</v>
      </c>
      <c r="K21" s="5">
        <f t="shared" si="1"/>
        <v>0.23529411764705882</v>
      </c>
      <c r="L21">
        <v>0</v>
      </c>
      <c r="M21">
        <f t="shared" si="2"/>
        <v>0</v>
      </c>
      <c r="N21">
        <v>217</v>
      </c>
      <c r="O21" s="1">
        <v>74.2</v>
      </c>
      <c r="P21" s="1">
        <f t="shared" si="3"/>
        <v>161.01400000000001</v>
      </c>
      <c r="Q21" s="1">
        <f t="shared" si="4"/>
        <v>55.98599999999999</v>
      </c>
      <c r="R21">
        <v>0</v>
      </c>
      <c r="S21">
        <v>0</v>
      </c>
      <c r="T21">
        <v>0.57999999999999996</v>
      </c>
      <c r="U21">
        <v>0.09</v>
      </c>
      <c r="V21">
        <v>1</v>
      </c>
      <c r="W21">
        <v>0</v>
      </c>
    </row>
    <row r="22" spans="1:23" x14ac:dyDescent="0.2">
      <c r="A22" t="s">
        <v>57</v>
      </c>
      <c r="B22" t="s">
        <v>19</v>
      </c>
      <c r="C22" t="s">
        <v>32</v>
      </c>
      <c r="D22" t="s">
        <v>24</v>
      </c>
      <c r="E22" t="str">
        <f t="shared" si="0"/>
        <v xml:space="preserve">Mid career player </v>
      </c>
      <c r="F22">
        <v>25</v>
      </c>
      <c r="G22">
        <v>7</v>
      </c>
      <c r="H22">
        <v>6</v>
      </c>
      <c r="I22">
        <v>585</v>
      </c>
      <c r="J22">
        <v>0</v>
      </c>
      <c r="K22" s="5">
        <f t="shared" si="1"/>
        <v>0</v>
      </c>
      <c r="L22">
        <v>0</v>
      </c>
      <c r="M22">
        <f t="shared" si="2"/>
        <v>0</v>
      </c>
      <c r="N22">
        <v>243</v>
      </c>
      <c r="O22" s="1">
        <v>81.5</v>
      </c>
      <c r="P22" s="1">
        <f t="shared" si="3"/>
        <v>198.04499999999999</v>
      </c>
      <c r="Q22" s="1">
        <f t="shared" si="4"/>
        <v>44.955000000000013</v>
      </c>
      <c r="R22">
        <v>0</v>
      </c>
      <c r="S22">
        <v>0</v>
      </c>
      <c r="T22">
        <v>0</v>
      </c>
      <c r="U22">
        <v>0</v>
      </c>
      <c r="V22">
        <v>1</v>
      </c>
      <c r="W22">
        <v>0</v>
      </c>
    </row>
    <row r="23" spans="1:23" x14ac:dyDescent="0.2">
      <c r="A23" t="s">
        <v>58</v>
      </c>
      <c r="B23" t="s">
        <v>19</v>
      </c>
      <c r="C23" t="s">
        <v>59</v>
      </c>
      <c r="D23" t="s">
        <v>35</v>
      </c>
      <c r="E23" t="str">
        <f t="shared" si="0"/>
        <v>Young player</v>
      </c>
      <c r="F23">
        <v>19</v>
      </c>
      <c r="G23">
        <v>5</v>
      </c>
      <c r="H23">
        <v>3</v>
      </c>
      <c r="I23">
        <v>261</v>
      </c>
      <c r="J23">
        <v>0</v>
      </c>
      <c r="K23" s="5">
        <f t="shared" si="1"/>
        <v>0</v>
      </c>
      <c r="L23">
        <v>0</v>
      </c>
      <c r="M23">
        <f t="shared" si="2"/>
        <v>0</v>
      </c>
      <c r="N23">
        <v>215</v>
      </c>
      <c r="O23" s="1">
        <v>89.3</v>
      </c>
      <c r="P23" s="1">
        <f t="shared" si="3"/>
        <v>191.995</v>
      </c>
      <c r="Q23" s="1">
        <f t="shared" si="4"/>
        <v>23.004999999999995</v>
      </c>
      <c r="R23">
        <v>0</v>
      </c>
      <c r="S23">
        <v>0</v>
      </c>
      <c r="T23">
        <v>0.01</v>
      </c>
      <c r="U23">
        <v>0.04</v>
      </c>
      <c r="V23">
        <v>0</v>
      </c>
      <c r="W23">
        <v>0</v>
      </c>
    </row>
    <row r="24" spans="1:23" x14ac:dyDescent="0.2">
      <c r="A24" t="s">
        <v>60</v>
      </c>
      <c r="B24" t="s">
        <v>19</v>
      </c>
      <c r="C24" t="s">
        <v>61</v>
      </c>
      <c r="D24" t="s">
        <v>24</v>
      </c>
      <c r="E24" t="str">
        <f t="shared" si="0"/>
        <v>Old player</v>
      </c>
      <c r="F24">
        <v>38</v>
      </c>
      <c r="G24">
        <v>1</v>
      </c>
      <c r="H24">
        <v>1</v>
      </c>
      <c r="I24">
        <v>90</v>
      </c>
      <c r="J24">
        <v>0</v>
      </c>
      <c r="K24" s="5">
        <f t="shared" si="1"/>
        <v>0</v>
      </c>
      <c r="L24">
        <v>0</v>
      </c>
      <c r="M24">
        <f t="shared" si="2"/>
        <v>0</v>
      </c>
      <c r="N24">
        <v>26</v>
      </c>
      <c r="O24" s="1">
        <v>92.3</v>
      </c>
      <c r="P24" s="1">
        <f t="shared" si="3"/>
        <v>23.997999999999998</v>
      </c>
      <c r="Q24" s="1">
        <f t="shared" si="4"/>
        <v>2.0020000000000024</v>
      </c>
      <c r="R24">
        <v>0</v>
      </c>
      <c r="S24">
        <v>0</v>
      </c>
      <c r="T24">
        <v>0</v>
      </c>
      <c r="U24">
        <v>0</v>
      </c>
      <c r="V24">
        <v>0</v>
      </c>
      <c r="W24">
        <v>0</v>
      </c>
    </row>
    <row r="25" spans="1:23" x14ac:dyDescent="0.2">
      <c r="A25" t="s">
        <v>62</v>
      </c>
      <c r="B25" t="s">
        <v>19</v>
      </c>
      <c r="C25" t="s">
        <v>20</v>
      </c>
      <c r="D25" t="s">
        <v>27</v>
      </c>
      <c r="E25" t="str">
        <f t="shared" si="0"/>
        <v xml:space="preserve">Mid career player </v>
      </c>
      <c r="F25">
        <v>24</v>
      </c>
      <c r="G25">
        <v>1</v>
      </c>
      <c r="H25">
        <v>1</v>
      </c>
      <c r="I25">
        <v>60</v>
      </c>
      <c r="J25">
        <v>0</v>
      </c>
      <c r="K25" s="5">
        <f t="shared" si="1"/>
        <v>0</v>
      </c>
      <c r="L25">
        <v>0</v>
      </c>
      <c r="M25">
        <f t="shared" si="2"/>
        <v>0</v>
      </c>
      <c r="N25">
        <v>16</v>
      </c>
      <c r="O25" s="1">
        <v>68.8</v>
      </c>
      <c r="P25" s="1">
        <f t="shared" si="3"/>
        <v>11.007999999999999</v>
      </c>
      <c r="Q25" s="1">
        <f t="shared" si="4"/>
        <v>4.9920000000000009</v>
      </c>
      <c r="R25">
        <v>0</v>
      </c>
      <c r="S25">
        <v>0</v>
      </c>
      <c r="T25">
        <v>0</v>
      </c>
      <c r="U25">
        <v>0</v>
      </c>
      <c r="V25">
        <v>0</v>
      </c>
      <c r="W25">
        <v>0</v>
      </c>
    </row>
    <row r="26" spans="1:23" x14ac:dyDescent="0.2">
      <c r="A26" t="s">
        <v>63</v>
      </c>
      <c r="B26" t="s">
        <v>19</v>
      </c>
      <c r="C26" t="s">
        <v>37</v>
      </c>
      <c r="D26" t="s">
        <v>29</v>
      </c>
      <c r="E26" t="str">
        <f t="shared" si="0"/>
        <v xml:space="preserve">Mid career player </v>
      </c>
      <c r="F26">
        <v>25</v>
      </c>
      <c r="G26">
        <v>2</v>
      </c>
      <c r="H26">
        <v>0</v>
      </c>
      <c r="I26">
        <v>90</v>
      </c>
      <c r="J26">
        <v>0</v>
      </c>
      <c r="K26" s="5">
        <f t="shared" si="1"/>
        <v>0</v>
      </c>
      <c r="L26">
        <v>0</v>
      </c>
      <c r="M26">
        <f t="shared" si="2"/>
        <v>0</v>
      </c>
      <c r="N26">
        <v>63</v>
      </c>
      <c r="O26" s="1">
        <v>81</v>
      </c>
      <c r="P26" s="1">
        <f t="shared" si="3"/>
        <v>51.03</v>
      </c>
      <c r="Q26" s="1">
        <f t="shared" si="4"/>
        <v>11.969999999999999</v>
      </c>
      <c r="R26">
        <v>0</v>
      </c>
      <c r="S26">
        <v>0</v>
      </c>
      <c r="T26">
        <v>0</v>
      </c>
      <c r="U26">
        <v>0</v>
      </c>
      <c r="V26">
        <v>0</v>
      </c>
      <c r="W26">
        <v>0</v>
      </c>
    </row>
    <row r="27" spans="1:23" x14ac:dyDescent="0.2">
      <c r="A27" t="s">
        <v>64</v>
      </c>
      <c r="B27" t="s">
        <v>19</v>
      </c>
      <c r="C27" t="s">
        <v>20</v>
      </c>
      <c r="D27" t="s">
        <v>29</v>
      </c>
      <c r="E27" t="str">
        <f t="shared" si="0"/>
        <v>Young player</v>
      </c>
      <c r="F27">
        <v>22</v>
      </c>
      <c r="G27">
        <v>1</v>
      </c>
      <c r="H27">
        <v>0</v>
      </c>
      <c r="I27">
        <v>45</v>
      </c>
      <c r="J27">
        <v>0</v>
      </c>
      <c r="K27" s="5">
        <f t="shared" si="1"/>
        <v>0</v>
      </c>
      <c r="L27">
        <v>0</v>
      </c>
      <c r="M27">
        <f t="shared" si="2"/>
        <v>0</v>
      </c>
      <c r="N27">
        <v>29</v>
      </c>
      <c r="O27" s="1">
        <v>93.1</v>
      </c>
      <c r="P27" s="1">
        <f t="shared" si="3"/>
        <v>26.998999999999999</v>
      </c>
      <c r="Q27" s="1">
        <f t="shared" si="4"/>
        <v>2.0010000000000012</v>
      </c>
      <c r="R27">
        <v>0</v>
      </c>
      <c r="S27">
        <v>0</v>
      </c>
      <c r="T27">
        <v>0</v>
      </c>
      <c r="U27">
        <v>0</v>
      </c>
      <c r="V27">
        <v>0</v>
      </c>
      <c r="W27">
        <v>0</v>
      </c>
    </row>
    <row r="28" spans="1:23" x14ac:dyDescent="0.2">
      <c r="A28" t="s">
        <v>65</v>
      </c>
      <c r="B28" t="s">
        <v>19</v>
      </c>
      <c r="C28" t="s">
        <v>20</v>
      </c>
      <c r="D28" t="s">
        <v>35</v>
      </c>
      <c r="E28" t="str">
        <f t="shared" si="0"/>
        <v xml:space="preserve">Mid career player </v>
      </c>
      <c r="F28">
        <v>26</v>
      </c>
      <c r="G28">
        <v>2</v>
      </c>
      <c r="H28">
        <v>0</v>
      </c>
      <c r="I28">
        <v>42</v>
      </c>
      <c r="J28">
        <v>0</v>
      </c>
      <c r="K28" s="5">
        <f t="shared" si="1"/>
        <v>0</v>
      </c>
      <c r="L28">
        <v>0</v>
      </c>
      <c r="M28">
        <f t="shared" si="2"/>
        <v>0</v>
      </c>
      <c r="N28">
        <v>26</v>
      </c>
      <c r="O28" s="1">
        <v>84.6</v>
      </c>
      <c r="P28" s="1">
        <f t="shared" si="3"/>
        <v>21.995999999999999</v>
      </c>
      <c r="Q28" s="1">
        <f t="shared" si="4"/>
        <v>4.0040000000000013</v>
      </c>
      <c r="R28">
        <v>0</v>
      </c>
      <c r="S28">
        <v>0</v>
      </c>
      <c r="T28">
        <v>0.06</v>
      </c>
      <c r="U28">
        <v>0.16</v>
      </c>
      <c r="V28">
        <v>0</v>
      </c>
      <c r="W28">
        <v>0</v>
      </c>
    </row>
    <row r="29" spans="1:23" x14ac:dyDescent="0.2">
      <c r="A29" t="s">
        <v>66</v>
      </c>
      <c r="B29" t="s">
        <v>67</v>
      </c>
      <c r="C29" t="s">
        <v>39</v>
      </c>
      <c r="D29" t="s">
        <v>24</v>
      </c>
      <c r="E29" t="str">
        <f t="shared" si="0"/>
        <v xml:space="preserve">Mid career player </v>
      </c>
      <c r="F29">
        <v>26</v>
      </c>
      <c r="G29">
        <v>36</v>
      </c>
      <c r="H29">
        <v>36</v>
      </c>
      <c r="I29">
        <v>3240</v>
      </c>
      <c r="J29">
        <v>0</v>
      </c>
      <c r="K29" s="5">
        <f t="shared" si="1"/>
        <v>0</v>
      </c>
      <c r="L29">
        <v>1</v>
      </c>
      <c r="M29">
        <f t="shared" si="2"/>
        <v>2.7777777777777776E-2</v>
      </c>
      <c r="N29">
        <v>1090</v>
      </c>
      <c r="O29" s="1">
        <v>83.1</v>
      </c>
      <c r="P29" s="1">
        <f t="shared" si="3"/>
        <v>905.79</v>
      </c>
      <c r="Q29" s="1">
        <f t="shared" si="4"/>
        <v>184.21000000000004</v>
      </c>
      <c r="R29">
        <v>0</v>
      </c>
      <c r="S29">
        <v>0</v>
      </c>
      <c r="T29">
        <v>0</v>
      </c>
      <c r="U29">
        <v>0.01</v>
      </c>
      <c r="V29">
        <v>3</v>
      </c>
      <c r="W29">
        <v>0</v>
      </c>
    </row>
    <row r="30" spans="1:23" x14ac:dyDescent="0.2">
      <c r="A30" t="s">
        <v>68</v>
      </c>
      <c r="B30" t="s">
        <v>67</v>
      </c>
      <c r="C30" t="s">
        <v>69</v>
      </c>
      <c r="D30" t="s">
        <v>29</v>
      </c>
      <c r="E30" t="str">
        <f t="shared" si="0"/>
        <v>Young player</v>
      </c>
      <c r="F30">
        <v>23</v>
      </c>
      <c r="G30">
        <v>32</v>
      </c>
      <c r="H30">
        <v>32</v>
      </c>
      <c r="I30">
        <v>2843</v>
      </c>
      <c r="J30">
        <v>1</v>
      </c>
      <c r="K30" s="5">
        <f t="shared" si="1"/>
        <v>3.125E-2</v>
      </c>
      <c r="L30">
        <v>0</v>
      </c>
      <c r="M30">
        <f t="shared" si="2"/>
        <v>0</v>
      </c>
      <c r="N30">
        <v>2671</v>
      </c>
      <c r="O30" s="1">
        <v>93.6</v>
      </c>
      <c r="P30" s="1">
        <f t="shared" si="3"/>
        <v>2500.056</v>
      </c>
      <c r="Q30" s="1">
        <f t="shared" si="4"/>
        <v>170.94399999999996</v>
      </c>
      <c r="R30">
        <v>0</v>
      </c>
      <c r="S30">
        <v>0</v>
      </c>
      <c r="T30">
        <v>7.0000000000000007E-2</v>
      </c>
      <c r="U30">
        <v>0</v>
      </c>
      <c r="V30">
        <v>4</v>
      </c>
      <c r="W30">
        <v>0</v>
      </c>
    </row>
    <row r="31" spans="1:23" x14ac:dyDescent="0.2">
      <c r="A31" t="s">
        <v>70</v>
      </c>
      <c r="B31" t="s">
        <v>67</v>
      </c>
      <c r="C31" t="s">
        <v>32</v>
      </c>
      <c r="D31" t="s">
        <v>35</v>
      </c>
      <c r="E31" t="str">
        <f t="shared" si="0"/>
        <v xml:space="preserve">Mid career player </v>
      </c>
      <c r="F31">
        <v>24</v>
      </c>
      <c r="G31">
        <v>34</v>
      </c>
      <c r="H31">
        <v>31</v>
      </c>
      <c r="I31">
        <v>2748</v>
      </c>
      <c r="J31">
        <v>2</v>
      </c>
      <c r="K31" s="5">
        <f t="shared" si="1"/>
        <v>5.8823529411764705E-2</v>
      </c>
      <c r="L31">
        <v>2</v>
      </c>
      <c r="M31">
        <f t="shared" si="2"/>
        <v>5.8823529411764705E-2</v>
      </c>
      <c r="N31">
        <v>2728</v>
      </c>
      <c r="O31" s="1">
        <v>91.5</v>
      </c>
      <c r="P31" s="1">
        <f t="shared" si="3"/>
        <v>2496.12</v>
      </c>
      <c r="Q31" s="1">
        <f t="shared" si="4"/>
        <v>231.88000000000011</v>
      </c>
      <c r="R31">
        <v>1</v>
      </c>
      <c r="S31">
        <v>1</v>
      </c>
      <c r="T31">
        <v>0.08</v>
      </c>
      <c r="U31">
        <v>0.06</v>
      </c>
      <c r="V31">
        <v>6</v>
      </c>
      <c r="W31">
        <v>0</v>
      </c>
    </row>
    <row r="32" spans="1:23" x14ac:dyDescent="0.2">
      <c r="A32" t="s">
        <v>71</v>
      </c>
      <c r="B32" t="s">
        <v>67</v>
      </c>
      <c r="C32" t="s">
        <v>20</v>
      </c>
      <c r="D32" t="s">
        <v>27</v>
      </c>
      <c r="E32" t="str">
        <f t="shared" si="0"/>
        <v xml:space="preserve">Mid career player </v>
      </c>
      <c r="F32">
        <v>25</v>
      </c>
      <c r="G32">
        <v>31</v>
      </c>
      <c r="H32">
        <v>28</v>
      </c>
      <c r="I32">
        <v>2536</v>
      </c>
      <c r="J32">
        <v>10</v>
      </c>
      <c r="K32" s="5">
        <f t="shared" si="1"/>
        <v>0.32258064516129031</v>
      </c>
      <c r="L32">
        <v>7</v>
      </c>
      <c r="M32">
        <f t="shared" si="2"/>
        <v>0.22580645161290322</v>
      </c>
      <c r="N32">
        <v>1127</v>
      </c>
      <c r="O32" s="1">
        <v>85.4</v>
      </c>
      <c r="P32" s="1">
        <f t="shared" si="3"/>
        <v>962.45800000000008</v>
      </c>
      <c r="Q32" s="1">
        <f t="shared" si="4"/>
        <v>164.54199999999992</v>
      </c>
      <c r="R32">
        <v>0</v>
      </c>
      <c r="S32">
        <v>1</v>
      </c>
      <c r="T32">
        <v>0.43</v>
      </c>
      <c r="U32">
        <v>0.17</v>
      </c>
      <c r="V32">
        <v>4</v>
      </c>
      <c r="W32">
        <v>0</v>
      </c>
    </row>
    <row r="33" spans="1:23" x14ac:dyDescent="0.2">
      <c r="A33" t="s">
        <v>72</v>
      </c>
      <c r="B33" t="s">
        <v>67</v>
      </c>
      <c r="C33" t="s">
        <v>69</v>
      </c>
      <c r="D33" t="s">
        <v>29</v>
      </c>
      <c r="E33" t="str">
        <f t="shared" si="0"/>
        <v xml:space="preserve">Mid career player </v>
      </c>
      <c r="F33">
        <v>26</v>
      </c>
      <c r="G33">
        <v>28</v>
      </c>
      <c r="H33">
        <v>27</v>
      </c>
      <c r="I33">
        <v>2299</v>
      </c>
      <c r="J33">
        <v>2</v>
      </c>
      <c r="K33" s="5">
        <f t="shared" si="1"/>
        <v>7.1428571428571425E-2</v>
      </c>
      <c r="L33">
        <v>3</v>
      </c>
      <c r="M33">
        <f t="shared" si="2"/>
        <v>0.10714285714285714</v>
      </c>
      <c r="N33">
        <v>2094</v>
      </c>
      <c r="O33" s="1">
        <v>85.7</v>
      </c>
      <c r="P33" s="1">
        <f t="shared" si="3"/>
        <v>1794.558</v>
      </c>
      <c r="Q33" s="1">
        <f t="shared" si="4"/>
        <v>299.44200000000001</v>
      </c>
      <c r="R33">
        <v>0</v>
      </c>
      <c r="S33">
        <v>0</v>
      </c>
      <c r="T33">
        <v>0.08</v>
      </c>
      <c r="U33">
        <v>0.19</v>
      </c>
      <c r="V33">
        <v>5</v>
      </c>
      <c r="W33">
        <v>1</v>
      </c>
    </row>
    <row r="34" spans="1:23" x14ac:dyDescent="0.2">
      <c r="A34" t="s">
        <v>73</v>
      </c>
      <c r="B34" t="s">
        <v>67</v>
      </c>
      <c r="C34" t="s">
        <v>69</v>
      </c>
      <c r="D34" t="s">
        <v>35</v>
      </c>
      <c r="E34" t="str">
        <f t="shared" si="0"/>
        <v xml:space="preserve">Mid career player </v>
      </c>
      <c r="F34">
        <v>25</v>
      </c>
      <c r="G34">
        <v>26</v>
      </c>
      <c r="H34">
        <v>24</v>
      </c>
      <c r="I34">
        <v>2065</v>
      </c>
      <c r="J34">
        <v>2</v>
      </c>
      <c r="K34" s="5">
        <f t="shared" si="1"/>
        <v>7.6923076923076927E-2</v>
      </c>
      <c r="L34">
        <v>6</v>
      </c>
      <c r="M34">
        <f t="shared" si="2"/>
        <v>0.23076923076923078</v>
      </c>
      <c r="N34">
        <v>1427</v>
      </c>
      <c r="O34" s="1">
        <v>89.7</v>
      </c>
      <c r="P34" s="1">
        <f t="shared" si="3"/>
        <v>1280.019</v>
      </c>
      <c r="Q34" s="1">
        <f t="shared" si="4"/>
        <v>146.98099999999999</v>
      </c>
      <c r="R34">
        <v>0</v>
      </c>
      <c r="S34">
        <v>0</v>
      </c>
      <c r="T34">
        <v>0.12</v>
      </c>
      <c r="U34">
        <v>0.16</v>
      </c>
      <c r="V34">
        <v>5</v>
      </c>
      <c r="W34">
        <v>0</v>
      </c>
    </row>
    <row r="35" spans="1:23" x14ac:dyDescent="0.2">
      <c r="A35" t="s">
        <v>74</v>
      </c>
      <c r="B35" t="s">
        <v>67</v>
      </c>
      <c r="C35" t="s">
        <v>26</v>
      </c>
      <c r="D35" t="s">
        <v>35</v>
      </c>
      <c r="E35" t="str">
        <f t="shared" si="0"/>
        <v xml:space="preserve">Mid career player </v>
      </c>
      <c r="F35">
        <v>29</v>
      </c>
      <c r="G35">
        <v>28</v>
      </c>
      <c r="H35">
        <v>23</v>
      </c>
      <c r="I35">
        <v>2029</v>
      </c>
      <c r="J35">
        <v>13</v>
      </c>
      <c r="K35" s="5">
        <f t="shared" si="1"/>
        <v>0.4642857142857143</v>
      </c>
      <c r="L35">
        <v>2</v>
      </c>
      <c r="M35">
        <f t="shared" si="2"/>
        <v>7.1428571428571425E-2</v>
      </c>
      <c r="N35">
        <v>1707</v>
      </c>
      <c r="O35" s="1">
        <v>91</v>
      </c>
      <c r="P35" s="1">
        <f t="shared" si="3"/>
        <v>1553.3700000000001</v>
      </c>
      <c r="Q35" s="1">
        <f t="shared" si="4"/>
        <v>153.62999999999988</v>
      </c>
      <c r="R35">
        <v>1</v>
      </c>
      <c r="S35">
        <v>2</v>
      </c>
      <c r="T35">
        <v>0.4</v>
      </c>
      <c r="U35">
        <v>0.2</v>
      </c>
      <c r="V35">
        <v>1</v>
      </c>
      <c r="W35">
        <v>0</v>
      </c>
    </row>
    <row r="36" spans="1:23" x14ac:dyDescent="0.2">
      <c r="A36" t="s">
        <v>75</v>
      </c>
      <c r="B36" t="s">
        <v>67</v>
      </c>
      <c r="C36" t="s">
        <v>76</v>
      </c>
      <c r="D36" t="s">
        <v>35</v>
      </c>
      <c r="E36" t="str">
        <f t="shared" si="0"/>
        <v xml:space="preserve">Mid career player </v>
      </c>
      <c r="F36">
        <v>29</v>
      </c>
      <c r="G36">
        <v>25</v>
      </c>
      <c r="H36">
        <v>23</v>
      </c>
      <c r="I36">
        <v>1997</v>
      </c>
      <c r="J36">
        <v>6</v>
      </c>
      <c r="K36" s="5">
        <f t="shared" si="1"/>
        <v>0.24</v>
      </c>
      <c r="L36">
        <v>12</v>
      </c>
      <c r="M36">
        <f t="shared" si="2"/>
        <v>0.48</v>
      </c>
      <c r="N36">
        <v>1406</v>
      </c>
      <c r="O36" s="1">
        <v>76</v>
      </c>
      <c r="P36" s="1">
        <f t="shared" si="3"/>
        <v>1068.56</v>
      </c>
      <c r="Q36" s="1">
        <f t="shared" si="4"/>
        <v>337.44000000000005</v>
      </c>
      <c r="R36">
        <v>2</v>
      </c>
      <c r="S36">
        <v>3</v>
      </c>
      <c r="T36">
        <v>0.44</v>
      </c>
      <c r="U36">
        <v>0.46</v>
      </c>
      <c r="V36">
        <v>1</v>
      </c>
      <c r="W36">
        <v>0</v>
      </c>
    </row>
    <row r="37" spans="1:23" x14ac:dyDescent="0.2">
      <c r="A37" t="s">
        <v>77</v>
      </c>
      <c r="B37" t="s">
        <v>67</v>
      </c>
      <c r="C37" t="s">
        <v>78</v>
      </c>
      <c r="D37" t="s">
        <v>27</v>
      </c>
      <c r="E37" t="str">
        <f t="shared" si="0"/>
        <v xml:space="preserve">Mid career player </v>
      </c>
      <c r="F37">
        <v>29</v>
      </c>
      <c r="G37">
        <v>27</v>
      </c>
      <c r="H37">
        <v>23</v>
      </c>
      <c r="I37">
        <v>1949</v>
      </c>
      <c r="J37">
        <v>9</v>
      </c>
      <c r="K37" s="5">
        <f t="shared" si="1"/>
        <v>0.33333333333333331</v>
      </c>
      <c r="L37">
        <v>6</v>
      </c>
      <c r="M37">
        <f t="shared" si="2"/>
        <v>0.22222222222222221</v>
      </c>
      <c r="N37">
        <v>1086</v>
      </c>
      <c r="O37" s="1">
        <v>84.2</v>
      </c>
      <c r="P37" s="1">
        <f t="shared" si="3"/>
        <v>914.41200000000003</v>
      </c>
      <c r="Q37" s="1">
        <f t="shared" si="4"/>
        <v>171.58799999999997</v>
      </c>
      <c r="R37">
        <v>0</v>
      </c>
      <c r="S37">
        <v>0</v>
      </c>
      <c r="T37">
        <v>0.26</v>
      </c>
      <c r="U37">
        <v>0.27</v>
      </c>
      <c r="V37">
        <v>0</v>
      </c>
      <c r="W37">
        <v>0</v>
      </c>
    </row>
    <row r="38" spans="1:23" x14ac:dyDescent="0.2">
      <c r="A38" t="s">
        <v>79</v>
      </c>
      <c r="B38" t="s">
        <v>67</v>
      </c>
      <c r="C38" t="s">
        <v>39</v>
      </c>
      <c r="D38" t="s">
        <v>27</v>
      </c>
      <c r="E38" t="str">
        <f t="shared" si="0"/>
        <v>Young player</v>
      </c>
      <c r="F38">
        <v>23</v>
      </c>
      <c r="G38">
        <v>29</v>
      </c>
      <c r="H38">
        <v>22</v>
      </c>
      <c r="I38">
        <v>2063</v>
      </c>
      <c r="J38">
        <v>9</v>
      </c>
      <c r="K38" s="5">
        <f t="shared" si="1"/>
        <v>0.31034482758620691</v>
      </c>
      <c r="L38">
        <v>4</v>
      </c>
      <c r="M38">
        <f t="shared" si="2"/>
        <v>0.13793103448275862</v>
      </c>
      <c r="N38">
        <v>754</v>
      </c>
      <c r="O38" s="1">
        <v>84.6</v>
      </c>
      <c r="P38" s="1">
        <f t="shared" si="3"/>
        <v>637.88400000000001</v>
      </c>
      <c r="Q38" s="1">
        <f t="shared" si="4"/>
        <v>116.11599999999999</v>
      </c>
      <c r="R38">
        <v>0</v>
      </c>
      <c r="S38">
        <v>0</v>
      </c>
      <c r="T38">
        <v>0.38</v>
      </c>
      <c r="U38">
        <v>0.15</v>
      </c>
      <c r="V38">
        <v>2</v>
      </c>
      <c r="W38">
        <v>0</v>
      </c>
    </row>
    <row r="39" spans="1:23" x14ac:dyDescent="0.2">
      <c r="A39" t="s">
        <v>80</v>
      </c>
      <c r="B39" t="s">
        <v>67</v>
      </c>
      <c r="C39" t="s">
        <v>20</v>
      </c>
      <c r="D39" t="s">
        <v>29</v>
      </c>
      <c r="E39" t="str">
        <f t="shared" si="0"/>
        <v xml:space="preserve">Mid career player </v>
      </c>
      <c r="F39">
        <v>30</v>
      </c>
      <c r="G39">
        <v>24</v>
      </c>
      <c r="H39">
        <v>22</v>
      </c>
      <c r="I39">
        <v>1946</v>
      </c>
      <c r="J39">
        <v>1</v>
      </c>
      <c r="K39" s="5">
        <f t="shared" si="1"/>
        <v>4.1666666666666664E-2</v>
      </c>
      <c r="L39">
        <v>1</v>
      </c>
      <c r="M39">
        <f t="shared" si="2"/>
        <v>4.1666666666666664E-2</v>
      </c>
      <c r="N39">
        <v>1897</v>
      </c>
      <c r="O39" s="1">
        <v>89.4</v>
      </c>
      <c r="P39" s="1">
        <f t="shared" si="3"/>
        <v>1695.9180000000001</v>
      </c>
      <c r="Q39" s="1">
        <f t="shared" si="4"/>
        <v>201.08199999999988</v>
      </c>
      <c r="R39">
        <v>0</v>
      </c>
      <c r="S39">
        <v>0</v>
      </c>
      <c r="T39">
        <v>0.01</v>
      </c>
      <c r="U39">
        <v>0.02</v>
      </c>
      <c r="V39">
        <v>1</v>
      </c>
      <c r="W39">
        <v>0</v>
      </c>
    </row>
    <row r="40" spans="1:23" x14ac:dyDescent="0.2">
      <c r="A40" t="s">
        <v>81</v>
      </c>
      <c r="B40" t="s">
        <v>67</v>
      </c>
      <c r="C40" t="s">
        <v>20</v>
      </c>
      <c r="D40" t="s">
        <v>29</v>
      </c>
      <c r="E40" t="str">
        <f t="shared" si="0"/>
        <v xml:space="preserve">Mid career player </v>
      </c>
      <c r="F40">
        <v>26</v>
      </c>
      <c r="G40">
        <v>22</v>
      </c>
      <c r="H40">
        <v>22</v>
      </c>
      <c r="I40">
        <v>1933</v>
      </c>
      <c r="J40">
        <v>4</v>
      </c>
      <c r="K40" s="5">
        <f t="shared" si="1"/>
        <v>0.18181818181818182</v>
      </c>
      <c r="L40">
        <v>0</v>
      </c>
      <c r="M40">
        <f t="shared" si="2"/>
        <v>0</v>
      </c>
      <c r="N40">
        <v>1713</v>
      </c>
      <c r="O40" s="1">
        <v>94.3</v>
      </c>
      <c r="P40" s="1">
        <f t="shared" si="3"/>
        <v>1615.3589999999999</v>
      </c>
      <c r="Q40" s="1">
        <f t="shared" si="4"/>
        <v>97.641000000000076</v>
      </c>
      <c r="R40">
        <v>0</v>
      </c>
      <c r="S40">
        <v>0</v>
      </c>
      <c r="T40">
        <v>0.1</v>
      </c>
      <c r="U40">
        <v>0</v>
      </c>
      <c r="V40">
        <v>0</v>
      </c>
      <c r="W40">
        <v>1</v>
      </c>
    </row>
    <row r="41" spans="1:23" x14ac:dyDescent="0.2">
      <c r="A41" t="s">
        <v>82</v>
      </c>
      <c r="B41" t="s">
        <v>67</v>
      </c>
      <c r="C41" t="s">
        <v>20</v>
      </c>
      <c r="D41" t="s">
        <v>27</v>
      </c>
      <c r="E41" t="str">
        <f t="shared" si="0"/>
        <v>Young player</v>
      </c>
      <c r="F41">
        <v>20</v>
      </c>
      <c r="G41">
        <v>28</v>
      </c>
      <c r="H41">
        <v>17</v>
      </c>
      <c r="I41">
        <v>1616</v>
      </c>
      <c r="J41">
        <v>9</v>
      </c>
      <c r="K41" s="5">
        <f t="shared" si="1"/>
        <v>0.32142857142857145</v>
      </c>
      <c r="L41">
        <v>5</v>
      </c>
      <c r="M41">
        <f t="shared" si="2"/>
        <v>0.17857142857142858</v>
      </c>
      <c r="N41">
        <v>838</v>
      </c>
      <c r="O41" s="1">
        <v>82</v>
      </c>
      <c r="P41" s="1">
        <f t="shared" si="3"/>
        <v>687.16</v>
      </c>
      <c r="Q41" s="1">
        <f t="shared" si="4"/>
        <v>150.84000000000003</v>
      </c>
      <c r="R41">
        <v>0</v>
      </c>
      <c r="S41">
        <v>0</v>
      </c>
      <c r="T41">
        <v>0.31</v>
      </c>
      <c r="U41">
        <v>0.23</v>
      </c>
      <c r="V41">
        <v>0</v>
      </c>
      <c r="W41">
        <v>0</v>
      </c>
    </row>
    <row r="42" spans="1:23" x14ac:dyDescent="0.2">
      <c r="A42" t="s">
        <v>83</v>
      </c>
      <c r="B42" t="s">
        <v>67</v>
      </c>
      <c r="C42" t="s">
        <v>84</v>
      </c>
      <c r="D42" t="s">
        <v>29</v>
      </c>
      <c r="E42" t="str">
        <f t="shared" si="0"/>
        <v>Young player</v>
      </c>
      <c r="F42">
        <v>23</v>
      </c>
      <c r="G42">
        <v>20</v>
      </c>
      <c r="H42">
        <v>15</v>
      </c>
      <c r="I42">
        <v>1478</v>
      </c>
      <c r="J42">
        <v>0</v>
      </c>
      <c r="K42" s="5">
        <f t="shared" si="1"/>
        <v>0</v>
      </c>
      <c r="L42">
        <v>0</v>
      </c>
      <c r="M42">
        <f t="shared" si="2"/>
        <v>0</v>
      </c>
      <c r="N42">
        <v>1475</v>
      </c>
      <c r="O42" s="1">
        <v>90.2</v>
      </c>
      <c r="P42" s="1">
        <f t="shared" si="3"/>
        <v>1330.45</v>
      </c>
      <c r="Q42" s="1">
        <f t="shared" si="4"/>
        <v>144.54999999999995</v>
      </c>
      <c r="R42">
        <v>0</v>
      </c>
      <c r="S42">
        <v>0</v>
      </c>
      <c r="T42">
        <v>0.04</v>
      </c>
      <c r="U42">
        <v>0.08</v>
      </c>
      <c r="V42">
        <v>0</v>
      </c>
      <c r="W42">
        <v>0</v>
      </c>
    </row>
    <row r="43" spans="1:23" x14ac:dyDescent="0.2">
      <c r="A43" t="s">
        <v>633</v>
      </c>
      <c r="B43" t="s">
        <v>67</v>
      </c>
      <c r="C43" t="s">
        <v>32</v>
      </c>
      <c r="D43" t="s">
        <v>27</v>
      </c>
      <c r="E43" t="str">
        <f t="shared" si="0"/>
        <v>Young player</v>
      </c>
      <c r="F43">
        <v>20</v>
      </c>
      <c r="G43">
        <v>24</v>
      </c>
      <c r="H43">
        <v>15</v>
      </c>
      <c r="I43">
        <v>1306</v>
      </c>
      <c r="J43">
        <v>7</v>
      </c>
      <c r="K43" s="5">
        <f t="shared" si="1"/>
        <v>0.29166666666666669</v>
      </c>
      <c r="L43">
        <v>2</v>
      </c>
      <c r="M43">
        <f t="shared" si="2"/>
        <v>8.3333333333333329E-2</v>
      </c>
      <c r="N43">
        <v>442</v>
      </c>
      <c r="O43" s="1">
        <v>81.400000000000006</v>
      </c>
      <c r="P43" s="1">
        <f t="shared" si="3"/>
        <v>359.78800000000001</v>
      </c>
      <c r="Q43" s="1">
        <f t="shared" si="4"/>
        <v>82.211999999999989</v>
      </c>
      <c r="R43">
        <v>0</v>
      </c>
      <c r="S43">
        <v>0</v>
      </c>
      <c r="T43">
        <v>0.37</v>
      </c>
      <c r="U43">
        <v>0.13</v>
      </c>
      <c r="V43">
        <v>1</v>
      </c>
      <c r="W43">
        <v>0</v>
      </c>
    </row>
    <row r="44" spans="1:23" x14ac:dyDescent="0.2">
      <c r="A44" t="s">
        <v>86</v>
      </c>
      <c r="B44" t="s">
        <v>67</v>
      </c>
      <c r="C44" t="s">
        <v>34</v>
      </c>
      <c r="D44" t="s">
        <v>29</v>
      </c>
      <c r="E44" t="str">
        <f t="shared" si="0"/>
        <v xml:space="preserve">Mid career player </v>
      </c>
      <c r="F44">
        <v>26</v>
      </c>
      <c r="G44">
        <v>16</v>
      </c>
      <c r="H44">
        <v>14</v>
      </c>
      <c r="I44">
        <v>1344</v>
      </c>
      <c r="J44">
        <v>0</v>
      </c>
      <c r="K44" s="5">
        <f t="shared" si="1"/>
        <v>0</v>
      </c>
      <c r="L44">
        <v>0</v>
      </c>
      <c r="M44">
        <f t="shared" si="2"/>
        <v>0</v>
      </c>
      <c r="N44">
        <v>1261</v>
      </c>
      <c r="O44" s="1">
        <v>92</v>
      </c>
      <c r="P44" s="1">
        <f t="shared" si="3"/>
        <v>1160.1200000000001</v>
      </c>
      <c r="Q44" s="1">
        <f t="shared" si="4"/>
        <v>100.87999999999988</v>
      </c>
      <c r="R44">
        <v>0</v>
      </c>
      <c r="S44">
        <v>0</v>
      </c>
      <c r="T44">
        <v>0.05</v>
      </c>
      <c r="U44">
        <v>0.05</v>
      </c>
      <c r="V44">
        <v>1</v>
      </c>
      <c r="W44">
        <v>0</v>
      </c>
    </row>
    <row r="45" spans="1:23" x14ac:dyDescent="0.2">
      <c r="A45" t="s">
        <v>87</v>
      </c>
      <c r="B45" t="s">
        <v>67</v>
      </c>
      <c r="C45" t="s">
        <v>39</v>
      </c>
      <c r="D45" t="s">
        <v>35</v>
      </c>
      <c r="E45" t="str">
        <f t="shared" si="0"/>
        <v>Old player</v>
      </c>
      <c r="F45">
        <v>35</v>
      </c>
      <c r="G45">
        <v>21</v>
      </c>
      <c r="H45">
        <v>12</v>
      </c>
      <c r="I45">
        <v>1188</v>
      </c>
      <c r="J45">
        <v>0</v>
      </c>
      <c r="K45" s="5">
        <f t="shared" si="1"/>
        <v>0</v>
      </c>
      <c r="L45">
        <v>2</v>
      </c>
      <c r="M45">
        <f t="shared" si="2"/>
        <v>9.5238095238095233E-2</v>
      </c>
      <c r="N45">
        <v>1001</v>
      </c>
      <c r="O45" s="1">
        <v>87.8</v>
      </c>
      <c r="P45" s="1">
        <f t="shared" si="3"/>
        <v>878.87800000000004</v>
      </c>
      <c r="Q45" s="1">
        <f t="shared" si="4"/>
        <v>122.12199999999996</v>
      </c>
      <c r="R45">
        <v>0</v>
      </c>
      <c r="S45">
        <v>0</v>
      </c>
      <c r="T45">
        <v>0.06</v>
      </c>
      <c r="U45">
        <v>7.0000000000000007E-2</v>
      </c>
      <c r="V45">
        <v>6</v>
      </c>
      <c r="W45">
        <v>0</v>
      </c>
    </row>
    <row r="46" spans="1:23" x14ac:dyDescent="0.2">
      <c r="A46" t="s">
        <v>88</v>
      </c>
      <c r="B46" t="s">
        <v>67</v>
      </c>
      <c r="C46" t="s">
        <v>34</v>
      </c>
      <c r="D46" t="s">
        <v>29</v>
      </c>
      <c r="E46" t="str">
        <f t="shared" si="0"/>
        <v xml:space="preserve">Mid career player </v>
      </c>
      <c r="F46">
        <v>26</v>
      </c>
      <c r="G46">
        <v>13</v>
      </c>
      <c r="H46">
        <v>11</v>
      </c>
      <c r="I46">
        <v>953</v>
      </c>
      <c r="J46">
        <v>2</v>
      </c>
      <c r="K46" s="5">
        <f t="shared" si="1"/>
        <v>0.15384615384615385</v>
      </c>
      <c r="L46">
        <v>1</v>
      </c>
      <c r="M46">
        <f t="shared" si="2"/>
        <v>7.6923076923076927E-2</v>
      </c>
      <c r="N46">
        <v>651</v>
      </c>
      <c r="O46" s="1">
        <v>81.7</v>
      </c>
      <c r="P46" s="1">
        <f t="shared" si="3"/>
        <v>531.86700000000008</v>
      </c>
      <c r="Q46" s="1">
        <f t="shared" si="4"/>
        <v>119.13299999999992</v>
      </c>
      <c r="R46">
        <v>0</v>
      </c>
      <c r="S46">
        <v>0</v>
      </c>
      <c r="T46">
        <v>0.04</v>
      </c>
      <c r="U46">
        <v>0.04</v>
      </c>
      <c r="V46">
        <v>2</v>
      </c>
      <c r="W46">
        <v>0</v>
      </c>
    </row>
    <row r="47" spans="1:23" x14ac:dyDescent="0.2">
      <c r="A47" t="s">
        <v>89</v>
      </c>
      <c r="B47" t="s">
        <v>67</v>
      </c>
      <c r="C47" t="s">
        <v>90</v>
      </c>
      <c r="D47" t="s">
        <v>29</v>
      </c>
      <c r="E47" t="str">
        <f t="shared" si="0"/>
        <v xml:space="preserve">Mid career player </v>
      </c>
      <c r="F47">
        <v>25</v>
      </c>
      <c r="G47">
        <v>10</v>
      </c>
      <c r="H47">
        <v>9</v>
      </c>
      <c r="I47">
        <v>797</v>
      </c>
      <c r="J47">
        <v>1</v>
      </c>
      <c r="K47" s="5">
        <f t="shared" si="1"/>
        <v>0.1</v>
      </c>
      <c r="L47">
        <v>0</v>
      </c>
      <c r="M47">
        <f t="shared" si="2"/>
        <v>0</v>
      </c>
      <c r="N47">
        <v>755</v>
      </c>
      <c r="O47" s="1">
        <v>93</v>
      </c>
      <c r="P47" s="1">
        <f t="shared" si="3"/>
        <v>702.15000000000009</v>
      </c>
      <c r="Q47" s="1">
        <f t="shared" si="4"/>
        <v>52.849999999999909</v>
      </c>
      <c r="R47">
        <v>0</v>
      </c>
      <c r="S47">
        <v>0</v>
      </c>
      <c r="T47">
        <v>0.01</v>
      </c>
      <c r="U47">
        <v>0</v>
      </c>
      <c r="V47">
        <v>4</v>
      </c>
      <c r="W47">
        <v>0</v>
      </c>
    </row>
    <row r="48" spans="1:23" x14ac:dyDescent="0.2">
      <c r="A48" t="s">
        <v>91</v>
      </c>
      <c r="B48" t="s">
        <v>67</v>
      </c>
      <c r="C48" t="s">
        <v>61</v>
      </c>
      <c r="D48" t="s">
        <v>27</v>
      </c>
      <c r="E48" t="str">
        <f t="shared" si="0"/>
        <v>Old player</v>
      </c>
      <c r="F48">
        <v>32</v>
      </c>
      <c r="G48">
        <v>12</v>
      </c>
      <c r="H48">
        <v>7</v>
      </c>
      <c r="I48">
        <v>559</v>
      </c>
      <c r="J48">
        <v>4</v>
      </c>
      <c r="K48" s="5">
        <f t="shared" si="1"/>
        <v>0.33333333333333331</v>
      </c>
      <c r="L48">
        <v>1</v>
      </c>
      <c r="M48">
        <f t="shared" si="2"/>
        <v>8.3333333333333329E-2</v>
      </c>
      <c r="N48">
        <v>170</v>
      </c>
      <c r="O48" s="1">
        <v>84.1</v>
      </c>
      <c r="P48" s="1">
        <f t="shared" si="3"/>
        <v>142.97</v>
      </c>
      <c r="Q48" s="1">
        <f t="shared" si="4"/>
        <v>27.03</v>
      </c>
      <c r="R48">
        <v>1</v>
      </c>
      <c r="S48">
        <v>2</v>
      </c>
      <c r="T48">
        <v>0.54</v>
      </c>
      <c r="U48">
        <v>0.21</v>
      </c>
      <c r="V48">
        <v>0</v>
      </c>
      <c r="W48">
        <v>0</v>
      </c>
    </row>
    <row r="49" spans="1:23" x14ac:dyDescent="0.2">
      <c r="A49" t="s">
        <v>92</v>
      </c>
      <c r="B49" t="s">
        <v>67</v>
      </c>
      <c r="C49" t="s">
        <v>32</v>
      </c>
      <c r="D49" t="s">
        <v>29</v>
      </c>
      <c r="E49" t="str">
        <f t="shared" si="0"/>
        <v>Young player</v>
      </c>
      <c r="F49">
        <v>19</v>
      </c>
      <c r="G49">
        <v>6</v>
      </c>
      <c r="H49">
        <v>3</v>
      </c>
      <c r="I49">
        <v>383</v>
      </c>
      <c r="J49">
        <v>0</v>
      </c>
      <c r="K49" s="5">
        <f t="shared" si="1"/>
        <v>0</v>
      </c>
      <c r="L49">
        <v>0</v>
      </c>
      <c r="M49">
        <f t="shared" si="2"/>
        <v>0</v>
      </c>
      <c r="N49">
        <v>344</v>
      </c>
      <c r="O49" s="1">
        <v>93.6</v>
      </c>
      <c r="P49" s="1">
        <f t="shared" si="3"/>
        <v>321.98399999999998</v>
      </c>
      <c r="Q49" s="1">
        <f t="shared" si="4"/>
        <v>22.01600000000002</v>
      </c>
      <c r="R49">
        <v>0</v>
      </c>
      <c r="S49">
        <v>0</v>
      </c>
      <c r="T49">
        <v>0.03</v>
      </c>
      <c r="U49">
        <v>0.02</v>
      </c>
      <c r="V49">
        <v>0</v>
      </c>
      <c r="W49">
        <v>0</v>
      </c>
    </row>
    <row r="50" spans="1:23" x14ac:dyDescent="0.2">
      <c r="A50" t="s">
        <v>93</v>
      </c>
      <c r="B50" t="s">
        <v>67</v>
      </c>
      <c r="C50" t="s">
        <v>20</v>
      </c>
      <c r="D50" t="s">
        <v>24</v>
      </c>
      <c r="E50" t="str">
        <f t="shared" si="0"/>
        <v>Old player</v>
      </c>
      <c r="F50">
        <v>34</v>
      </c>
      <c r="G50">
        <v>1</v>
      </c>
      <c r="H50">
        <v>1</v>
      </c>
      <c r="I50">
        <v>90</v>
      </c>
      <c r="J50">
        <v>0</v>
      </c>
      <c r="K50" s="5">
        <f t="shared" si="1"/>
        <v>0</v>
      </c>
      <c r="L50">
        <v>0</v>
      </c>
      <c r="M50">
        <f t="shared" si="2"/>
        <v>0</v>
      </c>
      <c r="N50">
        <v>16</v>
      </c>
      <c r="O50" s="1">
        <v>93.8</v>
      </c>
      <c r="P50" s="1">
        <f t="shared" si="3"/>
        <v>15.007999999999999</v>
      </c>
      <c r="Q50" s="1">
        <f t="shared" si="4"/>
        <v>0.99200000000000088</v>
      </c>
      <c r="R50">
        <v>0</v>
      </c>
      <c r="S50">
        <v>0</v>
      </c>
      <c r="T50">
        <v>0</v>
      </c>
      <c r="U50">
        <v>0</v>
      </c>
      <c r="V50">
        <v>0</v>
      </c>
      <c r="W50">
        <v>0</v>
      </c>
    </row>
    <row r="51" spans="1:23" x14ac:dyDescent="0.2">
      <c r="A51" t="s">
        <v>94</v>
      </c>
      <c r="B51" t="s">
        <v>67</v>
      </c>
      <c r="C51" t="s">
        <v>45</v>
      </c>
      <c r="D51" t="s">
        <v>24</v>
      </c>
      <c r="E51" t="str">
        <f t="shared" si="0"/>
        <v xml:space="preserve">Mid career player </v>
      </c>
      <c r="F51">
        <v>25</v>
      </c>
      <c r="G51">
        <v>1</v>
      </c>
      <c r="H51">
        <v>1</v>
      </c>
      <c r="I51">
        <v>90</v>
      </c>
      <c r="J51">
        <v>0</v>
      </c>
      <c r="K51" s="5">
        <f t="shared" si="1"/>
        <v>0</v>
      </c>
      <c r="L51">
        <v>0</v>
      </c>
      <c r="M51">
        <f t="shared" si="2"/>
        <v>0</v>
      </c>
      <c r="N51">
        <v>28</v>
      </c>
      <c r="O51" s="1">
        <v>82.1</v>
      </c>
      <c r="P51" s="1">
        <f t="shared" si="3"/>
        <v>22.988</v>
      </c>
      <c r="Q51" s="1">
        <f t="shared" si="4"/>
        <v>5.0120000000000005</v>
      </c>
      <c r="R51">
        <v>0</v>
      </c>
      <c r="S51">
        <v>0</v>
      </c>
      <c r="T51">
        <v>0</v>
      </c>
      <c r="U51">
        <v>0</v>
      </c>
      <c r="V51">
        <v>0</v>
      </c>
      <c r="W51">
        <v>0</v>
      </c>
    </row>
    <row r="52" spans="1:23" x14ac:dyDescent="0.2">
      <c r="A52" t="s">
        <v>95</v>
      </c>
      <c r="B52" t="s">
        <v>67</v>
      </c>
      <c r="C52" t="s">
        <v>20</v>
      </c>
      <c r="D52" t="s">
        <v>27</v>
      </c>
      <c r="E52" t="str">
        <f t="shared" si="0"/>
        <v>Young player</v>
      </c>
      <c r="F52">
        <v>17</v>
      </c>
      <c r="G52">
        <v>1</v>
      </c>
      <c r="H52">
        <v>0</v>
      </c>
      <c r="I52">
        <v>40</v>
      </c>
      <c r="J52">
        <v>0</v>
      </c>
      <c r="K52" s="5">
        <f t="shared" si="1"/>
        <v>0</v>
      </c>
      <c r="L52">
        <v>0</v>
      </c>
      <c r="M52">
        <f t="shared" si="2"/>
        <v>0</v>
      </c>
      <c r="N52">
        <v>7</v>
      </c>
      <c r="O52" s="1">
        <v>71.400000000000006</v>
      </c>
      <c r="P52" s="1">
        <f t="shared" si="3"/>
        <v>4.9980000000000002</v>
      </c>
      <c r="Q52" s="1">
        <f t="shared" si="4"/>
        <v>2.0019999999999998</v>
      </c>
      <c r="R52">
        <v>0</v>
      </c>
      <c r="S52">
        <v>0</v>
      </c>
      <c r="T52">
        <v>0.06</v>
      </c>
      <c r="U52">
        <v>0</v>
      </c>
      <c r="V52">
        <v>0</v>
      </c>
      <c r="W52">
        <v>0</v>
      </c>
    </row>
    <row r="53" spans="1:23" x14ac:dyDescent="0.2">
      <c r="A53" t="s">
        <v>96</v>
      </c>
      <c r="B53" t="s">
        <v>97</v>
      </c>
      <c r="C53" t="s">
        <v>69</v>
      </c>
      <c r="D53" t="s">
        <v>35</v>
      </c>
      <c r="E53" t="str">
        <f t="shared" si="0"/>
        <v xml:space="preserve">Mid career player </v>
      </c>
      <c r="F53">
        <v>25</v>
      </c>
      <c r="G53">
        <v>37</v>
      </c>
      <c r="H53">
        <v>35</v>
      </c>
      <c r="I53">
        <v>3099</v>
      </c>
      <c r="J53">
        <v>18</v>
      </c>
      <c r="K53" s="5">
        <f t="shared" si="1"/>
        <v>0.48648648648648651</v>
      </c>
      <c r="L53">
        <v>12</v>
      </c>
      <c r="M53">
        <f t="shared" si="2"/>
        <v>0.32432432432432434</v>
      </c>
      <c r="N53">
        <v>2283</v>
      </c>
      <c r="O53" s="1">
        <v>74.599999999999994</v>
      </c>
      <c r="P53" s="1">
        <f t="shared" si="3"/>
        <v>1703.1179999999999</v>
      </c>
      <c r="Q53" s="1">
        <f t="shared" si="4"/>
        <v>579.88200000000006</v>
      </c>
      <c r="R53">
        <v>9</v>
      </c>
      <c r="S53">
        <v>10</v>
      </c>
      <c r="T53">
        <v>0.45</v>
      </c>
      <c r="U53">
        <v>0.32</v>
      </c>
      <c r="V53">
        <v>6</v>
      </c>
      <c r="W53">
        <v>0</v>
      </c>
    </row>
    <row r="54" spans="1:23" x14ac:dyDescent="0.2">
      <c r="A54" t="s">
        <v>98</v>
      </c>
      <c r="B54" t="s">
        <v>97</v>
      </c>
      <c r="C54" t="s">
        <v>20</v>
      </c>
      <c r="D54" t="s">
        <v>29</v>
      </c>
      <c r="E54" t="str">
        <f t="shared" si="0"/>
        <v>Young player</v>
      </c>
      <c r="F54">
        <v>22</v>
      </c>
      <c r="G54">
        <v>34</v>
      </c>
      <c r="H54">
        <v>34</v>
      </c>
      <c r="I54">
        <v>3060</v>
      </c>
      <c r="J54">
        <v>2</v>
      </c>
      <c r="K54" s="5">
        <f t="shared" si="1"/>
        <v>5.8823529411764705E-2</v>
      </c>
      <c r="L54">
        <v>4</v>
      </c>
      <c r="M54">
        <f t="shared" si="2"/>
        <v>0.11764705882352941</v>
      </c>
      <c r="N54">
        <v>2065</v>
      </c>
      <c r="O54" s="1">
        <v>86</v>
      </c>
      <c r="P54" s="1">
        <f t="shared" si="3"/>
        <v>1775.8999999999999</v>
      </c>
      <c r="Q54" s="1">
        <f t="shared" si="4"/>
        <v>289.10000000000014</v>
      </c>
      <c r="R54">
        <v>0</v>
      </c>
      <c r="S54">
        <v>0</v>
      </c>
      <c r="T54">
        <v>0.03</v>
      </c>
      <c r="U54">
        <v>7.0000000000000007E-2</v>
      </c>
      <c r="V54">
        <v>3</v>
      </c>
      <c r="W54">
        <v>0</v>
      </c>
    </row>
    <row r="55" spans="1:23" x14ac:dyDescent="0.2">
      <c r="A55" t="s">
        <v>99</v>
      </c>
      <c r="B55" t="s">
        <v>97</v>
      </c>
      <c r="C55" t="s">
        <v>20</v>
      </c>
      <c r="D55" t="s">
        <v>29</v>
      </c>
      <c r="E55" t="str">
        <f t="shared" si="0"/>
        <v xml:space="preserve">Mid career player </v>
      </c>
      <c r="F55">
        <v>27</v>
      </c>
      <c r="G55">
        <v>34</v>
      </c>
      <c r="H55">
        <v>34</v>
      </c>
      <c r="I55">
        <v>3047</v>
      </c>
      <c r="J55">
        <v>2</v>
      </c>
      <c r="K55" s="5">
        <f t="shared" si="1"/>
        <v>5.8823529411764705E-2</v>
      </c>
      <c r="L55">
        <v>1</v>
      </c>
      <c r="M55">
        <f t="shared" si="2"/>
        <v>2.9411764705882353E-2</v>
      </c>
      <c r="N55">
        <v>2139</v>
      </c>
      <c r="O55" s="1">
        <v>89</v>
      </c>
      <c r="P55" s="1">
        <f t="shared" si="3"/>
        <v>1903.71</v>
      </c>
      <c r="Q55" s="1">
        <f t="shared" si="4"/>
        <v>235.28999999999996</v>
      </c>
      <c r="R55">
        <v>0</v>
      </c>
      <c r="S55">
        <v>0</v>
      </c>
      <c r="T55">
        <v>0.06</v>
      </c>
      <c r="U55">
        <v>0.01</v>
      </c>
      <c r="V55">
        <v>11</v>
      </c>
      <c r="W55">
        <v>0</v>
      </c>
    </row>
    <row r="56" spans="1:23" x14ac:dyDescent="0.2">
      <c r="A56" t="s">
        <v>100</v>
      </c>
      <c r="B56" t="s">
        <v>97</v>
      </c>
      <c r="C56" t="s">
        <v>20</v>
      </c>
      <c r="D56" t="s">
        <v>27</v>
      </c>
      <c r="E56" t="str">
        <f t="shared" si="0"/>
        <v>Young player</v>
      </c>
      <c r="F56">
        <v>22</v>
      </c>
      <c r="G56">
        <v>37</v>
      </c>
      <c r="H56">
        <v>33</v>
      </c>
      <c r="I56">
        <v>2920</v>
      </c>
      <c r="J56">
        <v>11</v>
      </c>
      <c r="K56" s="5">
        <f t="shared" si="1"/>
        <v>0.29729729729729731</v>
      </c>
      <c r="L56">
        <v>9</v>
      </c>
      <c r="M56">
        <f t="shared" si="2"/>
        <v>0.24324324324324326</v>
      </c>
      <c r="N56">
        <v>1234</v>
      </c>
      <c r="O56" s="1">
        <v>80.599999999999994</v>
      </c>
      <c r="P56" s="1">
        <f t="shared" si="3"/>
        <v>994.60399999999993</v>
      </c>
      <c r="Q56" s="1">
        <f t="shared" si="4"/>
        <v>239.39600000000007</v>
      </c>
      <c r="R56">
        <v>0</v>
      </c>
      <c r="S56">
        <v>0</v>
      </c>
      <c r="T56">
        <v>0.28999999999999998</v>
      </c>
      <c r="U56">
        <v>0.11</v>
      </c>
      <c r="V56">
        <v>4</v>
      </c>
      <c r="W56">
        <v>0</v>
      </c>
    </row>
    <row r="57" spans="1:23" x14ac:dyDescent="0.2">
      <c r="A57" t="s">
        <v>101</v>
      </c>
      <c r="B57" t="s">
        <v>97</v>
      </c>
      <c r="C57" t="s">
        <v>20</v>
      </c>
      <c r="D57" t="s">
        <v>29</v>
      </c>
      <c r="E57" t="str">
        <f t="shared" si="0"/>
        <v xml:space="preserve">Mid career player </v>
      </c>
      <c r="F57">
        <v>25</v>
      </c>
      <c r="G57">
        <v>32</v>
      </c>
      <c r="H57">
        <v>30</v>
      </c>
      <c r="I57">
        <v>2654</v>
      </c>
      <c r="J57">
        <v>1</v>
      </c>
      <c r="K57" s="5">
        <f t="shared" si="1"/>
        <v>3.125E-2</v>
      </c>
      <c r="L57">
        <v>5</v>
      </c>
      <c r="M57">
        <f t="shared" si="2"/>
        <v>0.15625</v>
      </c>
      <c r="N57">
        <v>2015</v>
      </c>
      <c r="O57" s="1">
        <v>81.599999999999994</v>
      </c>
      <c r="P57" s="1">
        <f t="shared" si="3"/>
        <v>1644.2399999999998</v>
      </c>
      <c r="Q57" s="1">
        <f t="shared" si="4"/>
        <v>370.76000000000022</v>
      </c>
      <c r="R57">
        <v>0</v>
      </c>
      <c r="S57">
        <v>0</v>
      </c>
      <c r="T57">
        <v>0.02</v>
      </c>
      <c r="U57">
        <v>0.18</v>
      </c>
      <c r="V57">
        <v>8</v>
      </c>
      <c r="W57">
        <v>0</v>
      </c>
    </row>
    <row r="58" spans="1:23" x14ac:dyDescent="0.2">
      <c r="A58" t="s">
        <v>102</v>
      </c>
      <c r="B58" t="s">
        <v>97</v>
      </c>
      <c r="C58" t="s">
        <v>103</v>
      </c>
      <c r="D58" t="s">
        <v>29</v>
      </c>
      <c r="E58" t="str">
        <f t="shared" si="0"/>
        <v xml:space="preserve">Mid career player </v>
      </c>
      <c r="F58">
        <v>26</v>
      </c>
      <c r="G58">
        <v>29</v>
      </c>
      <c r="H58">
        <v>29</v>
      </c>
      <c r="I58">
        <v>2585</v>
      </c>
      <c r="J58">
        <v>1</v>
      </c>
      <c r="K58" s="5">
        <f t="shared" si="1"/>
        <v>3.4482758620689655E-2</v>
      </c>
      <c r="L58">
        <v>1</v>
      </c>
      <c r="M58">
        <f t="shared" si="2"/>
        <v>3.4482758620689655E-2</v>
      </c>
      <c r="N58">
        <v>1800</v>
      </c>
      <c r="O58" s="1">
        <v>91.1</v>
      </c>
      <c r="P58" s="1">
        <f t="shared" si="3"/>
        <v>1639.8</v>
      </c>
      <c r="Q58" s="1">
        <f t="shared" si="4"/>
        <v>160.20000000000005</v>
      </c>
      <c r="R58">
        <v>0</v>
      </c>
      <c r="S58">
        <v>0</v>
      </c>
      <c r="T58">
        <v>0.02</v>
      </c>
      <c r="U58">
        <v>0.02</v>
      </c>
      <c r="V58">
        <v>0</v>
      </c>
      <c r="W58">
        <v>0</v>
      </c>
    </row>
    <row r="59" spans="1:23" x14ac:dyDescent="0.2">
      <c r="A59" t="s">
        <v>104</v>
      </c>
      <c r="B59" t="s">
        <v>97</v>
      </c>
      <c r="C59" t="s">
        <v>39</v>
      </c>
      <c r="D59" t="s">
        <v>35</v>
      </c>
      <c r="E59" t="str">
        <f t="shared" si="0"/>
        <v xml:space="preserve">Mid career player </v>
      </c>
      <c r="F59">
        <v>27</v>
      </c>
      <c r="G59">
        <v>30</v>
      </c>
      <c r="H59">
        <v>27</v>
      </c>
      <c r="I59">
        <v>2390</v>
      </c>
      <c r="J59">
        <v>1</v>
      </c>
      <c r="K59" s="5">
        <f t="shared" si="1"/>
        <v>3.3333333333333333E-2</v>
      </c>
      <c r="L59">
        <v>0</v>
      </c>
      <c r="M59">
        <f t="shared" si="2"/>
        <v>0</v>
      </c>
      <c r="N59">
        <v>1763</v>
      </c>
      <c r="O59" s="1">
        <v>88.2</v>
      </c>
      <c r="P59" s="1">
        <f t="shared" si="3"/>
        <v>1554.9660000000001</v>
      </c>
      <c r="Q59" s="1">
        <f t="shared" si="4"/>
        <v>208.03399999999988</v>
      </c>
      <c r="R59">
        <v>0</v>
      </c>
      <c r="S59">
        <v>0</v>
      </c>
      <c r="T59">
        <v>7.0000000000000007E-2</v>
      </c>
      <c r="U59">
        <v>0.1</v>
      </c>
      <c r="V59">
        <v>5</v>
      </c>
      <c r="W59">
        <v>0</v>
      </c>
    </row>
    <row r="60" spans="1:23" x14ac:dyDescent="0.2">
      <c r="A60" t="s">
        <v>105</v>
      </c>
      <c r="B60" t="s">
        <v>97</v>
      </c>
      <c r="C60" t="s">
        <v>32</v>
      </c>
      <c r="D60" t="s">
        <v>24</v>
      </c>
      <c r="E60" t="str">
        <f t="shared" si="0"/>
        <v xml:space="preserve">Mid career player </v>
      </c>
      <c r="F60">
        <v>29</v>
      </c>
      <c r="G60">
        <v>26</v>
      </c>
      <c r="H60">
        <v>26</v>
      </c>
      <c r="I60">
        <v>2295</v>
      </c>
      <c r="J60">
        <v>0</v>
      </c>
      <c r="K60" s="5">
        <f t="shared" si="1"/>
        <v>0</v>
      </c>
      <c r="L60">
        <v>0</v>
      </c>
      <c r="M60">
        <f t="shared" si="2"/>
        <v>0</v>
      </c>
      <c r="N60">
        <v>594</v>
      </c>
      <c r="O60" s="1">
        <v>77.099999999999994</v>
      </c>
      <c r="P60" s="1">
        <f t="shared" si="3"/>
        <v>457.97399999999993</v>
      </c>
      <c r="Q60" s="1">
        <f t="shared" si="4"/>
        <v>136.02600000000007</v>
      </c>
      <c r="R60">
        <v>0</v>
      </c>
      <c r="S60">
        <v>0</v>
      </c>
      <c r="T60">
        <v>0</v>
      </c>
      <c r="U60">
        <v>0</v>
      </c>
      <c r="V60">
        <v>0</v>
      </c>
      <c r="W60">
        <v>0</v>
      </c>
    </row>
    <row r="61" spans="1:23" x14ac:dyDescent="0.2">
      <c r="A61" t="s">
        <v>106</v>
      </c>
      <c r="B61" t="s">
        <v>97</v>
      </c>
      <c r="C61" t="s">
        <v>59</v>
      </c>
      <c r="D61" t="s">
        <v>35</v>
      </c>
      <c r="E61" t="str">
        <f t="shared" si="0"/>
        <v>Young player</v>
      </c>
      <c r="F61">
        <v>23</v>
      </c>
      <c r="G61">
        <v>32</v>
      </c>
      <c r="H61">
        <v>24</v>
      </c>
      <c r="I61">
        <v>2129</v>
      </c>
      <c r="J61">
        <v>4</v>
      </c>
      <c r="K61" s="5">
        <f t="shared" si="1"/>
        <v>0.125</v>
      </c>
      <c r="L61">
        <v>1</v>
      </c>
      <c r="M61">
        <f t="shared" si="2"/>
        <v>3.125E-2</v>
      </c>
      <c r="N61">
        <v>1270</v>
      </c>
      <c r="O61" s="1">
        <v>87.3</v>
      </c>
      <c r="P61" s="1">
        <f t="shared" si="3"/>
        <v>1108.71</v>
      </c>
      <c r="Q61" s="1">
        <f t="shared" si="4"/>
        <v>161.28999999999996</v>
      </c>
      <c r="R61">
        <v>0</v>
      </c>
      <c r="S61">
        <v>0</v>
      </c>
      <c r="T61">
        <v>0.09</v>
      </c>
      <c r="U61">
        <v>0.04</v>
      </c>
      <c r="V61">
        <v>3</v>
      </c>
      <c r="W61">
        <v>0</v>
      </c>
    </row>
    <row r="62" spans="1:23" x14ac:dyDescent="0.2">
      <c r="A62" t="s">
        <v>107</v>
      </c>
      <c r="B62" t="s">
        <v>97</v>
      </c>
      <c r="C62" t="s">
        <v>34</v>
      </c>
      <c r="D62" t="s">
        <v>35</v>
      </c>
      <c r="E62" t="str">
        <f t="shared" si="0"/>
        <v xml:space="preserve">Mid career player </v>
      </c>
      <c r="F62">
        <v>27</v>
      </c>
      <c r="G62">
        <v>26</v>
      </c>
      <c r="H62">
        <v>21</v>
      </c>
      <c r="I62">
        <v>1897</v>
      </c>
      <c r="J62">
        <v>3</v>
      </c>
      <c r="K62" s="5">
        <f t="shared" si="1"/>
        <v>0.11538461538461539</v>
      </c>
      <c r="L62">
        <v>3</v>
      </c>
      <c r="M62">
        <f t="shared" si="2"/>
        <v>0.11538461538461539</v>
      </c>
      <c r="N62">
        <v>1343</v>
      </c>
      <c r="O62" s="1">
        <v>82.8</v>
      </c>
      <c r="P62" s="1">
        <f t="shared" si="3"/>
        <v>1112.0039999999999</v>
      </c>
      <c r="Q62" s="1">
        <f t="shared" si="4"/>
        <v>230.99600000000009</v>
      </c>
      <c r="R62">
        <v>0</v>
      </c>
      <c r="S62">
        <v>0</v>
      </c>
      <c r="T62">
        <v>0.1</v>
      </c>
      <c r="U62">
        <v>0.1</v>
      </c>
      <c r="V62">
        <v>3</v>
      </c>
      <c r="W62">
        <v>0</v>
      </c>
    </row>
    <row r="63" spans="1:23" x14ac:dyDescent="0.2">
      <c r="A63" t="s">
        <v>108</v>
      </c>
      <c r="B63" t="s">
        <v>97</v>
      </c>
      <c r="C63" t="s">
        <v>20</v>
      </c>
      <c r="D63" t="s">
        <v>27</v>
      </c>
      <c r="E63" t="str">
        <f t="shared" si="0"/>
        <v>Young player</v>
      </c>
      <c r="F63">
        <v>18</v>
      </c>
      <c r="G63">
        <v>31</v>
      </c>
      <c r="H63">
        <v>21</v>
      </c>
      <c r="I63">
        <v>1822</v>
      </c>
      <c r="J63">
        <v>7</v>
      </c>
      <c r="K63" s="5">
        <f t="shared" si="1"/>
        <v>0.22580645161290322</v>
      </c>
      <c r="L63">
        <v>2</v>
      </c>
      <c r="M63">
        <f t="shared" si="2"/>
        <v>6.4516129032258063E-2</v>
      </c>
      <c r="N63">
        <v>732</v>
      </c>
      <c r="O63" s="1">
        <v>83.1</v>
      </c>
      <c r="P63" s="1">
        <f t="shared" si="3"/>
        <v>608.29199999999992</v>
      </c>
      <c r="Q63" s="1">
        <f t="shared" si="4"/>
        <v>123.70800000000008</v>
      </c>
      <c r="R63">
        <v>0</v>
      </c>
      <c r="S63">
        <v>0</v>
      </c>
      <c r="T63">
        <v>0.37</v>
      </c>
      <c r="U63">
        <v>0.09</v>
      </c>
      <c r="V63">
        <v>2</v>
      </c>
      <c r="W63">
        <v>0</v>
      </c>
    </row>
    <row r="64" spans="1:23" x14ac:dyDescent="0.2">
      <c r="A64" t="s">
        <v>109</v>
      </c>
      <c r="B64" t="s">
        <v>97</v>
      </c>
      <c r="C64" t="s">
        <v>34</v>
      </c>
      <c r="D64" t="s">
        <v>27</v>
      </c>
      <c r="E64" t="str">
        <f t="shared" si="0"/>
        <v xml:space="preserve">Mid career player </v>
      </c>
      <c r="F64">
        <v>24</v>
      </c>
      <c r="G64">
        <v>22</v>
      </c>
      <c r="H64">
        <v>17</v>
      </c>
      <c r="I64">
        <v>1480</v>
      </c>
      <c r="J64">
        <v>4</v>
      </c>
      <c r="K64" s="5">
        <f t="shared" si="1"/>
        <v>0.18181818181818182</v>
      </c>
      <c r="L64">
        <v>3</v>
      </c>
      <c r="M64">
        <f t="shared" si="2"/>
        <v>0.13636363636363635</v>
      </c>
      <c r="N64">
        <v>488</v>
      </c>
      <c r="O64" s="1">
        <v>82.8</v>
      </c>
      <c r="P64" s="1">
        <f t="shared" si="3"/>
        <v>404.06399999999996</v>
      </c>
      <c r="Q64" s="1">
        <f t="shared" si="4"/>
        <v>83.936000000000035</v>
      </c>
      <c r="R64">
        <v>0</v>
      </c>
      <c r="S64">
        <v>0</v>
      </c>
      <c r="T64">
        <v>0.4</v>
      </c>
      <c r="U64">
        <v>0.12</v>
      </c>
      <c r="V64">
        <v>0</v>
      </c>
      <c r="W64">
        <v>1</v>
      </c>
    </row>
    <row r="65" spans="1:23" x14ac:dyDescent="0.2">
      <c r="A65" t="s">
        <v>110</v>
      </c>
      <c r="B65" t="s">
        <v>97</v>
      </c>
      <c r="C65" t="s">
        <v>111</v>
      </c>
      <c r="D65" t="s">
        <v>27</v>
      </c>
      <c r="E65" t="str">
        <f t="shared" si="0"/>
        <v>Old player</v>
      </c>
      <c r="F65">
        <v>33</v>
      </c>
      <c r="G65">
        <v>26</v>
      </c>
      <c r="H65">
        <v>13</v>
      </c>
      <c r="I65">
        <v>1375</v>
      </c>
      <c r="J65">
        <v>10</v>
      </c>
      <c r="K65" s="5">
        <f t="shared" si="1"/>
        <v>0.38461538461538464</v>
      </c>
      <c r="L65">
        <v>3</v>
      </c>
      <c r="M65">
        <f t="shared" si="2"/>
        <v>0.11538461538461539</v>
      </c>
      <c r="N65">
        <v>343</v>
      </c>
      <c r="O65" s="1">
        <v>78.7</v>
      </c>
      <c r="P65" s="1">
        <f t="shared" si="3"/>
        <v>269.94100000000003</v>
      </c>
      <c r="Q65" s="1">
        <f t="shared" si="4"/>
        <v>73.058999999999969</v>
      </c>
      <c r="R65">
        <v>0</v>
      </c>
      <c r="S65">
        <v>0</v>
      </c>
      <c r="T65">
        <v>0.48</v>
      </c>
      <c r="U65">
        <v>0.17</v>
      </c>
      <c r="V65">
        <v>4</v>
      </c>
      <c r="W65">
        <v>0</v>
      </c>
    </row>
    <row r="66" spans="1:23" x14ac:dyDescent="0.2">
      <c r="A66" t="s">
        <v>112</v>
      </c>
      <c r="B66" t="s">
        <v>97</v>
      </c>
      <c r="C66" t="s">
        <v>20</v>
      </c>
      <c r="D66" t="s">
        <v>24</v>
      </c>
      <c r="E66" t="str">
        <f t="shared" si="0"/>
        <v>Young player</v>
      </c>
      <c r="F66">
        <v>23</v>
      </c>
      <c r="G66">
        <v>13</v>
      </c>
      <c r="H66">
        <v>12</v>
      </c>
      <c r="I66">
        <v>1125</v>
      </c>
      <c r="J66">
        <v>0</v>
      </c>
      <c r="K66" s="5">
        <f t="shared" si="1"/>
        <v>0</v>
      </c>
      <c r="L66">
        <v>0</v>
      </c>
      <c r="M66">
        <f t="shared" si="2"/>
        <v>0</v>
      </c>
      <c r="N66">
        <v>314</v>
      </c>
      <c r="O66" s="1">
        <v>75.2</v>
      </c>
      <c r="P66" s="1">
        <f t="shared" si="3"/>
        <v>236.12800000000001</v>
      </c>
      <c r="Q66" s="1">
        <f t="shared" si="4"/>
        <v>77.871999999999986</v>
      </c>
      <c r="R66">
        <v>0</v>
      </c>
      <c r="S66">
        <v>0</v>
      </c>
      <c r="T66">
        <v>0</v>
      </c>
      <c r="U66">
        <v>0</v>
      </c>
      <c r="V66">
        <v>3</v>
      </c>
      <c r="W66">
        <v>0</v>
      </c>
    </row>
    <row r="67" spans="1:23" x14ac:dyDescent="0.2">
      <c r="A67" t="s">
        <v>113</v>
      </c>
      <c r="B67" t="s">
        <v>97</v>
      </c>
      <c r="C67" t="s">
        <v>114</v>
      </c>
      <c r="D67" t="s">
        <v>35</v>
      </c>
      <c r="E67" t="str">
        <f t="shared" ref="E67:E130" si="5">IF(F67&gt;31,"Old player",IF(F67&gt;=24,"Mid career player ",IF(F67&lt;24,"Young player","invalid")))</f>
        <v xml:space="preserve">Mid career player </v>
      </c>
      <c r="F67">
        <v>31</v>
      </c>
      <c r="G67">
        <v>20</v>
      </c>
      <c r="H67">
        <v>12</v>
      </c>
      <c r="I67">
        <v>1106</v>
      </c>
      <c r="J67">
        <v>0</v>
      </c>
      <c r="K67" s="5">
        <f t="shared" ref="K67:K130" si="6">J67/G67</f>
        <v>0</v>
      </c>
      <c r="L67">
        <v>0</v>
      </c>
      <c r="M67">
        <f t="shared" ref="M67:M130" si="7">L67/G67</f>
        <v>0</v>
      </c>
      <c r="N67">
        <v>975</v>
      </c>
      <c r="O67" s="1">
        <v>90.5</v>
      </c>
      <c r="P67" s="1">
        <f t="shared" ref="P67:P130" si="8">N67* (O67/100)</f>
        <v>882.375</v>
      </c>
      <c r="Q67" s="1">
        <f t="shared" ref="Q67:Q130" si="9">N67-P67</f>
        <v>92.625</v>
      </c>
      <c r="R67">
        <v>0</v>
      </c>
      <c r="S67">
        <v>0</v>
      </c>
      <c r="T67">
        <v>0.02</v>
      </c>
      <c r="U67">
        <v>0.03</v>
      </c>
      <c r="V67">
        <v>2</v>
      </c>
      <c r="W67">
        <v>0</v>
      </c>
    </row>
    <row r="68" spans="1:23" x14ac:dyDescent="0.2">
      <c r="A68" t="s">
        <v>115</v>
      </c>
      <c r="B68" t="s">
        <v>97</v>
      </c>
      <c r="C68" t="s">
        <v>116</v>
      </c>
      <c r="D68" t="s">
        <v>27</v>
      </c>
      <c r="E68" t="str">
        <f t="shared" si="5"/>
        <v>Young player</v>
      </c>
      <c r="F68">
        <v>22</v>
      </c>
      <c r="G68">
        <v>15</v>
      </c>
      <c r="H68">
        <v>11</v>
      </c>
      <c r="I68">
        <v>910</v>
      </c>
      <c r="J68">
        <v>3</v>
      </c>
      <c r="K68" s="5">
        <f t="shared" si="6"/>
        <v>0.2</v>
      </c>
      <c r="L68">
        <v>1</v>
      </c>
      <c r="M68">
        <f t="shared" si="7"/>
        <v>6.6666666666666666E-2</v>
      </c>
      <c r="N68">
        <v>304</v>
      </c>
      <c r="O68" s="1">
        <v>78</v>
      </c>
      <c r="P68" s="1">
        <f t="shared" si="8"/>
        <v>237.12</v>
      </c>
      <c r="Q68" s="1">
        <f t="shared" si="9"/>
        <v>66.88</v>
      </c>
      <c r="R68">
        <v>0</v>
      </c>
      <c r="S68">
        <v>0</v>
      </c>
      <c r="T68">
        <v>0.23</v>
      </c>
      <c r="U68">
        <v>0.12</v>
      </c>
      <c r="V68">
        <v>3</v>
      </c>
      <c r="W68">
        <v>0</v>
      </c>
    </row>
    <row r="69" spans="1:23" x14ac:dyDescent="0.2">
      <c r="A69" t="s">
        <v>117</v>
      </c>
      <c r="B69" t="s">
        <v>97</v>
      </c>
      <c r="C69" t="s">
        <v>118</v>
      </c>
      <c r="D69" t="s">
        <v>29</v>
      </c>
      <c r="E69" t="str">
        <f t="shared" si="5"/>
        <v xml:space="preserve">Mid career player </v>
      </c>
      <c r="F69">
        <v>26</v>
      </c>
      <c r="G69">
        <v>12</v>
      </c>
      <c r="H69">
        <v>10</v>
      </c>
      <c r="I69">
        <v>916</v>
      </c>
      <c r="J69">
        <v>0</v>
      </c>
      <c r="K69" s="5">
        <f t="shared" si="6"/>
        <v>0</v>
      </c>
      <c r="L69">
        <v>0</v>
      </c>
      <c r="M69">
        <f t="shared" si="7"/>
        <v>0</v>
      </c>
      <c r="N69">
        <v>547</v>
      </c>
      <c r="O69" s="1">
        <v>90.3</v>
      </c>
      <c r="P69" s="1">
        <f t="shared" si="8"/>
        <v>493.94100000000003</v>
      </c>
      <c r="Q69" s="1">
        <f t="shared" si="9"/>
        <v>53.058999999999969</v>
      </c>
      <c r="R69">
        <v>0</v>
      </c>
      <c r="S69">
        <v>0</v>
      </c>
      <c r="T69">
        <v>0.01</v>
      </c>
      <c r="U69">
        <v>0</v>
      </c>
      <c r="V69">
        <v>3</v>
      </c>
      <c r="W69">
        <v>0</v>
      </c>
    </row>
    <row r="70" spans="1:23" x14ac:dyDescent="0.2">
      <c r="A70" t="s">
        <v>119</v>
      </c>
      <c r="B70" t="s">
        <v>97</v>
      </c>
      <c r="C70" t="s">
        <v>39</v>
      </c>
      <c r="D70" t="s">
        <v>29</v>
      </c>
      <c r="E70" t="str">
        <f t="shared" si="5"/>
        <v xml:space="preserve">Mid career player </v>
      </c>
      <c r="F70">
        <v>27</v>
      </c>
      <c r="G70">
        <v>9</v>
      </c>
      <c r="H70">
        <v>8</v>
      </c>
      <c r="I70">
        <v>690</v>
      </c>
      <c r="J70">
        <v>0</v>
      </c>
      <c r="K70" s="5">
        <f t="shared" si="6"/>
        <v>0</v>
      </c>
      <c r="L70">
        <v>2</v>
      </c>
      <c r="M70">
        <f t="shared" si="7"/>
        <v>0.22222222222222221</v>
      </c>
      <c r="N70">
        <v>570</v>
      </c>
      <c r="O70" s="1">
        <v>80.5</v>
      </c>
      <c r="P70" s="1">
        <f t="shared" si="8"/>
        <v>458.85</v>
      </c>
      <c r="Q70" s="1">
        <f t="shared" si="9"/>
        <v>111.14999999999998</v>
      </c>
      <c r="R70">
        <v>0</v>
      </c>
      <c r="S70">
        <v>0</v>
      </c>
      <c r="T70">
        <v>0.02</v>
      </c>
      <c r="U70">
        <v>0.15</v>
      </c>
      <c r="V70">
        <v>0</v>
      </c>
      <c r="W70">
        <v>0</v>
      </c>
    </row>
    <row r="71" spans="1:23" x14ac:dyDescent="0.2">
      <c r="A71" t="s">
        <v>120</v>
      </c>
      <c r="B71" t="s">
        <v>97</v>
      </c>
      <c r="C71" t="s">
        <v>32</v>
      </c>
      <c r="D71" t="s">
        <v>27</v>
      </c>
      <c r="E71" t="str">
        <f t="shared" si="5"/>
        <v>Old player</v>
      </c>
      <c r="F71">
        <v>32</v>
      </c>
      <c r="G71">
        <v>9</v>
      </c>
      <c r="H71">
        <v>6</v>
      </c>
      <c r="I71">
        <v>509</v>
      </c>
      <c r="J71">
        <v>1</v>
      </c>
      <c r="K71" s="5">
        <f t="shared" si="6"/>
        <v>0.1111111111111111</v>
      </c>
      <c r="L71">
        <v>2</v>
      </c>
      <c r="M71">
        <f t="shared" si="7"/>
        <v>0.22222222222222221</v>
      </c>
      <c r="N71">
        <v>294</v>
      </c>
      <c r="O71" s="1">
        <v>84</v>
      </c>
      <c r="P71" s="1">
        <f t="shared" si="8"/>
        <v>246.95999999999998</v>
      </c>
      <c r="Q71" s="1">
        <f t="shared" si="9"/>
        <v>47.04000000000002</v>
      </c>
      <c r="R71">
        <v>1</v>
      </c>
      <c r="S71">
        <v>1</v>
      </c>
      <c r="T71">
        <v>0.19</v>
      </c>
      <c r="U71">
        <v>0.15</v>
      </c>
      <c r="V71">
        <v>0</v>
      </c>
      <c r="W71">
        <v>0</v>
      </c>
    </row>
    <row r="72" spans="1:23" x14ac:dyDescent="0.2">
      <c r="A72" t="s">
        <v>121</v>
      </c>
      <c r="B72" t="s">
        <v>97</v>
      </c>
      <c r="C72" t="s">
        <v>90</v>
      </c>
      <c r="D72" t="s">
        <v>35</v>
      </c>
      <c r="E72" t="str">
        <f t="shared" si="5"/>
        <v>Young player</v>
      </c>
      <c r="F72">
        <v>23</v>
      </c>
      <c r="G72">
        <v>19</v>
      </c>
      <c r="H72">
        <v>4</v>
      </c>
      <c r="I72">
        <v>524</v>
      </c>
      <c r="J72">
        <v>1</v>
      </c>
      <c r="K72" s="5">
        <f t="shared" si="6"/>
        <v>5.2631578947368418E-2</v>
      </c>
      <c r="L72">
        <v>1</v>
      </c>
      <c r="M72">
        <f t="shared" si="7"/>
        <v>5.2631578947368418E-2</v>
      </c>
      <c r="N72">
        <v>279</v>
      </c>
      <c r="O72" s="1">
        <v>84.2</v>
      </c>
      <c r="P72" s="1">
        <f t="shared" si="8"/>
        <v>234.91800000000003</v>
      </c>
      <c r="Q72" s="1">
        <f t="shared" si="9"/>
        <v>44.081999999999965</v>
      </c>
      <c r="R72">
        <v>0</v>
      </c>
      <c r="S72">
        <v>0</v>
      </c>
      <c r="T72">
        <v>0.05</v>
      </c>
      <c r="U72">
        <v>0.17</v>
      </c>
      <c r="V72">
        <v>1</v>
      </c>
      <c r="W72">
        <v>0</v>
      </c>
    </row>
    <row r="73" spans="1:23" x14ac:dyDescent="0.2">
      <c r="A73" t="s">
        <v>122</v>
      </c>
      <c r="B73" t="s">
        <v>97</v>
      </c>
      <c r="C73" t="s">
        <v>20</v>
      </c>
      <c r="D73" t="s">
        <v>29</v>
      </c>
      <c r="E73" t="str">
        <f t="shared" si="5"/>
        <v>Young player</v>
      </c>
      <c r="F73">
        <v>22</v>
      </c>
      <c r="G73">
        <v>9</v>
      </c>
      <c r="H73">
        <v>4</v>
      </c>
      <c r="I73">
        <v>404</v>
      </c>
      <c r="J73">
        <v>0</v>
      </c>
      <c r="K73" s="5">
        <f t="shared" si="6"/>
        <v>0</v>
      </c>
      <c r="L73">
        <v>0</v>
      </c>
      <c r="M73">
        <f t="shared" si="7"/>
        <v>0</v>
      </c>
      <c r="N73">
        <v>263</v>
      </c>
      <c r="O73" s="1">
        <v>89.7</v>
      </c>
      <c r="P73" s="1">
        <f t="shared" si="8"/>
        <v>235.911</v>
      </c>
      <c r="Q73" s="1">
        <f t="shared" si="9"/>
        <v>27.088999999999999</v>
      </c>
      <c r="R73">
        <v>0</v>
      </c>
      <c r="S73">
        <v>0</v>
      </c>
      <c r="T73">
        <v>0</v>
      </c>
      <c r="U73">
        <v>0</v>
      </c>
      <c r="V73">
        <v>2</v>
      </c>
      <c r="W73">
        <v>0</v>
      </c>
    </row>
    <row r="74" spans="1:23" x14ac:dyDescent="0.2">
      <c r="A74" t="s">
        <v>123</v>
      </c>
      <c r="B74" t="s">
        <v>97</v>
      </c>
      <c r="C74" t="s">
        <v>20</v>
      </c>
      <c r="D74" t="s">
        <v>29</v>
      </c>
      <c r="E74" t="str">
        <f t="shared" si="5"/>
        <v>Young player</v>
      </c>
      <c r="F74">
        <v>19</v>
      </c>
      <c r="G74">
        <v>4</v>
      </c>
      <c r="H74">
        <v>2</v>
      </c>
      <c r="I74">
        <v>188</v>
      </c>
      <c r="J74">
        <v>0</v>
      </c>
      <c r="K74" s="5">
        <f t="shared" si="6"/>
        <v>0</v>
      </c>
      <c r="L74">
        <v>0</v>
      </c>
      <c r="M74">
        <f t="shared" si="7"/>
        <v>0</v>
      </c>
      <c r="N74">
        <v>140</v>
      </c>
      <c r="O74" s="1">
        <v>85.7</v>
      </c>
      <c r="P74" s="1">
        <f t="shared" si="8"/>
        <v>119.98</v>
      </c>
      <c r="Q74" s="1">
        <f t="shared" si="9"/>
        <v>20.019999999999996</v>
      </c>
      <c r="R74">
        <v>0</v>
      </c>
      <c r="S74">
        <v>0</v>
      </c>
      <c r="T74">
        <v>0.05</v>
      </c>
      <c r="U74">
        <v>0.01</v>
      </c>
      <c r="V74">
        <v>0</v>
      </c>
      <c r="W74">
        <v>0</v>
      </c>
    </row>
    <row r="75" spans="1:23" x14ac:dyDescent="0.2">
      <c r="A75" t="s">
        <v>124</v>
      </c>
      <c r="B75" t="s">
        <v>97</v>
      </c>
      <c r="C75" t="s">
        <v>118</v>
      </c>
      <c r="D75" t="s">
        <v>27</v>
      </c>
      <c r="E75" t="str">
        <f t="shared" si="5"/>
        <v>Young player</v>
      </c>
      <c r="F75">
        <v>18</v>
      </c>
      <c r="G75">
        <v>3</v>
      </c>
      <c r="H75">
        <v>2</v>
      </c>
      <c r="I75">
        <v>166</v>
      </c>
      <c r="J75">
        <v>0</v>
      </c>
      <c r="K75" s="5">
        <f t="shared" si="6"/>
        <v>0</v>
      </c>
      <c r="L75">
        <v>1</v>
      </c>
      <c r="M75">
        <f t="shared" si="7"/>
        <v>0.33333333333333331</v>
      </c>
      <c r="N75">
        <v>64</v>
      </c>
      <c r="O75" s="1">
        <v>84.4</v>
      </c>
      <c r="P75" s="1">
        <f t="shared" si="8"/>
        <v>54.016000000000005</v>
      </c>
      <c r="Q75" s="1">
        <f t="shared" si="9"/>
        <v>9.9839999999999947</v>
      </c>
      <c r="R75">
        <v>0</v>
      </c>
      <c r="S75">
        <v>0</v>
      </c>
      <c r="T75">
        <v>0.02</v>
      </c>
      <c r="U75">
        <v>0.26</v>
      </c>
      <c r="V75">
        <v>0</v>
      </c>
      <c r="W75">
        <v>0</v>
      </c>
    </row>
    <row r="76" spans="1:23" x14ac:dyDescent="0.2">
      <c r="A76" t="s">
        <v>125</v>
      </c>
      <c r="B76" t="s">
        <v>97</v>
      </c>
      <c r="C76" t="s">
        <v>103</v>
      </c>
      <c r="D76" t="s">
        <v>27</v>
      </c>
      <c r="E76" t="str">
        <f t="shared" si="5"/>
        <v>Young player</v>
      </c>
      <c r="F76">
        <v>18</v>
      </c>
      <c r="G76">
        <v>2</v>
      </c>
      <c r="H76">
        <v>2</v>
      </c>
      <c r="I76">
        <v>155</v>
      </c>
      <c r="J76">
        <v>1</v>
      </c>
      <c r="K76" s="5">
        <f t="shared" si="6"/>
        <v>0.5</v>
      </c>
      <c r="L76">
        <v>0</v>
      </c>
      <c r="M76">
        <f t="shared" si="7"/>
        <v>0</v>
      </c>
      <c r="N76">
        <v>53</v>
      </c>
      <c r="O76" s="1">
        <v>81.099999999999994</v>
      </c>
      <c r="P76" s="1">
        <f t="shared" si="8"/>
        <v>42.982999999999997</v>
      </c>
      <c r="Q76" s="1">
        <f t="shared" si="9"/>
        <v>10.017000000000003</v>
      </c>
      <c r="R76">
        <v>0</v>
      </c>
      <c r="S76">
        <v>0</v>
      </c>
      <c r="T76">
        <v>0.16</v>
      </c>
      <c r="U76">
        <v>0.02</v>
      </c>
      <c r="V76">
        <v>0</v>
      </c>
      <c r="W76">
        <v>0</v>
      </c>
    </row>
    <row r="77" spans="1:23" x14ac:dyDescent="0.2">
      <c r="A77" t="s">
        <v>126</v>
      </c>
      <c r="B77" t="s">
        <v>97</v>
      </c>
      <c r="C77" t="s">
        <v>90</v>
      </c>
      <c r="D77" t="s">
        <v>29</v>
      </c>
      <c r="E77" t="str">
        <f t="shared" si="5"/>
        <v>Young player</v>
      </c>
      <c r="F77">
        <v>22</v>
      </c>
      <c r="G77">
        <v>1</v>
      </c>
      <c r="H77">
        <v>1</v>
      </c>
      <c r="I77">
        <v>80</v>
      </c>
      <c r="J77">
        <v>0</v>
      </c>
      <c r="K77" s="5">
        <f t="shared" si="6"/>
        <v>0</v>
      </c>
      <c r="L77">
        <v>0</v>
      </c>
      <c r="M77">
        <f t="shared" si="7"/>
        <v>0</v>
      </c>
      <c r="N77">
        <v>75</v>
      </c>
      <c r="O77" s="1">
        <v>86.7</v>
      </c>
      <c r="P77" s="1">
        <f t="shared" si="8"/>
        <v>65.025000000000006</v>
      </c>
      <c r="Q77" s="1">
        <f t="shared" si="9"/>
        <v>9.9749999999999943</v>
      </c>
      <c r="R77">
        <v>0</v>
      </c>
      <c r="S77">
        <v>0</v>
      </c>
      <c r="T77">
        <v>0.03</v>
      </c>
      <c r="U77">
        <v>0.31</v>
      </c>
      <c r="V77">
        <v>1</v>
      </c>
      <c r="W77">
        <v>0</v>
      </c>
    </row>
    <row r="78" spans="1:23" x14ac:dyDescent="0.2">
      <c r="A78" t="s">
        <v>127</v>
      </c>
      <c r="B78" t="s">
        <v>97</v>
      </c>
      <c r="C78" t="s">
        <v>20</v>
      </c>
      <c r="D78" t="s">
        <v>27</v>
      </c>
      <c r="E78" t="str">
        <f t="shared" si="5"/>
        <v>Young player</v>
      </c>
      <c r="F78">
        <v>16</v>
      </c>
      <c r="G78">
        <v>2</v>
      </c>
      <c r="H78">
        <v>0</v>
      </c>
      <c r="I78">
        <v>11</v>
      </c>
      <c r="J78">
        <v>0</v>
      </c>
      <c r="K78" s="5">
        <f t="shared" si="6"/>
        <v>0</v>
      </c>
      <c r="L78">
        <v>0</v>
      </c>
      <c r="M78">
        <f t="shared" si="7"/>
        <v>0</v>
      </c>
      <c r="N78">
        <v>8</v>
      </c>
      <c r="O78" s="1">
        <v>75</v>
      </c>
      <c r="P78" s="1">
        <f t="shared" si="8"/>
        <v>6</v>
      </c>
      <c r="Q78" s="1">
        <f t="shared" si="9"/>
        <v>2</v>
      </c>
      <c r="R78">
        <v>0</v>
      </c>
      <c r="S78">
        <v>0</v>
      </c>
      <c r="T78">
        <v>0</v>
      </c>
      <c r="U78">
        <v>0</v>
      </c>
      <c r="V78">
        <v>0</v>
      </c>
      <c r="W78">
        <v>0</v>
      </c>
    </row>
    <row r="79" spans="1:23" x14ac:dyDescent="0.2">
      <c r="A79" t="s">
        <v>128</v>
      </c>
      <c r="B79" t="s">
        <v>97</v>
      </c>
      <c r="C79" t="s">
        <v>129</v>
      </c>
      <c r="D79" t="s">
        <v>27</v>
      </c>
      <c r="E79" t="str">
        <f t="shared" si="5"/>
        <v xml:space="preserve">Mid career player </v>
      </c>
      <c r="F79">
        <v>31</v>
      </c>
      <c r="G79">
        <v>1</v>
      </c>
      <c r="H79">
        <v>0</v>
      </c>
      <c r="I79">
        <v>10</v>
      </c>
      <c r="J79">
        <v>0</v>
      </c>
      <c r="K79" s="5">
        <f t="shared" si="6"/>
        <v>0</v>
      </c>
      <c r="L79">
        <v>0</v>
      </c>
      <c r="M79">
        <f t="shared" si="7"/>
        <v>0</v>
      </c>
      <c r="N79">
        <v>1</v>
      </c>
      <c r="O79" s="1">
        <v>100</v>
      </c>
      <c r="P79" s="1">
        <f t="shared" si="8"/>
        <v>1</v>
      </c>
      <c r="Q79" s="1">
        <f t="shared" si="9"/>
        <v>0</v>
      </c>
      <c r="R79">
        <v>0</v>
      </c>
      <c r="S79">
        <v>0</v>
      </c>
      <c r="T79">
        <v>0</v>
      </c>
      <c r="U79">
        <v>0</v>
      </c>
      <c r="V79">
        <v>0</v>
      </c>
      <c r="W79">
        <v>0</v>
      </c>
    </row>
    <row r="80" spans="1:23" x14ac:dyDescent="0.2">
      <c r="A80" t="s">
        <v>130</v>
      </c>
      <c r="B80" t="s">
        <v>97</v>
      </c>
      <c r="C80" t="s">
        <v>34</v>
      </c>
      <c r="D80" t="s">
        <v>35</v>
      </c>
      <c r="E80" t="str">
        <f t="shared" si="5"/>
        <v>Young player</v>
      </c>
      <c r="F80">
        <v>17</v>
      </c>
      <c r="G80">
        <v>1</v>
      </c>
      <c r="H80">
        <v>0</v>
      </c>
      <c r="I80">
        <v>9</v>
      </c>
      <c r="J80">
        <v>0</v>
      </c>
      <c r="K80" s="5">
        <f t="shared" si="6"/>
        <v>0</v>
      </c>
      <c r="L80">
        <v>0</v>
      </c>
      <c r="M80">
        <f t="shared" si="7"/>
        <v>0</v>
      </c>
      <c r="N80">
        <v>3</v>
      </c>
      <c r="O80" s="1">
        <v>100</v>
      </c>
      <c r="P80" s="1">
        <f t="shared" si="8"/>
        <v>3</v>
      </c>
      <c r="Q80" s="1">
        <f t="shared" si="9"/>
        <v>0</v>
      </c>
      <c r="R80">
        <v>0</v>
      </c>
      <c r="S80">
        <v>0</v>
      </c>
      <c r="T80">
        <v>0</v>
      </c>
      <c r="U80">
        <v>0</v>
      </c>
      <c r="V80">
        <v>0</v>
      </c>
      <c r="W80">
        <v>0</v>
      </c>
    </row>
    <row r="81" spans="1:23" x14ac:dyDescent="0.2">
      <c r="A81" t="s">
        <v>131</v>
      </c>
      <c r="B81" t="s">
        <v>97</v>
      </c>
      <c r="C81" t="s">
        <v>20</v>
      </c>
      <c r="D81" t="s">
        <v>29</v>
      </c>
      <c r="E81" t="str">
        <f t="shared" si="5"/>
        <v>Young player</v>
      </c>
      <c r="F81">
        <v>17</v>
      </c>
      <c r="G81">
        <v>1</v>
      </c>
      <c r="H81">
        <v>0</v>
      </c>
      <c r="I81">
        <v>1</v>
      </c>
      <c r="J81">
        <v>0</v>
      </c>
      <c r="K81" s="5">
        <f t="shared" si="6"/>
        <v>0</v>
      </c>
      <c r="L81">
        <v>0</v>
      </c>
      <c r="M81">
        <f t="shared" si="7"/>
        <v>0</v>
      </c>
      <c r="N81">
        <v>1</v>
      </c>
      <c r="O81" s="1">
        <v>0</v>
      </c>
      <c r="P81" s="1">
        <f t="shared" si="8"/>
        <v>0</v>
      </c>
      <c r="Q81" s="1">
        <f t="shared" si="9"/>
        <v>1</v>
      </c>
      <c r="R81">
        <v>0</v>
      </c>
      <c r="S81">
        <v>0</v>
      </c>
      <c r="T81">
        <v>0</v>
      </c>
      <c r="U81">
        <v>0</v>
      </c>
      <c r="V81">
        <v>0</v>
      </c>
      <c r="W81">
        <v>0</v>
      </c>
    </row>
    <row r="82" spans="1:23" x14ac:dyDescent="0.2">
      <c r="A82" t="s">
        <v>132</v>
      </c>
      <c r="B82" t="s">
        <v>133</v>
      </c>
      <c r="C82" t="s">
        <v>59</v>
      </c>
      <c r="D82" t="s">
        <v>29</v>
      </c>
      <c r="E82" t="str">
        <f t="shared" si="5"/>
        <v xml:space="preserve">Mid career player </v>
      </c>
      <c r="F82">
        <v>26</v>
      </c>
      <c r="G82">
        <v>38</v>
      </c>
      <c r="H82">
        <v>38</v>
      </c>
      <c r="I82">
        <v>3383</v>
      </c>
      <c r="J82">
        <v>1</v>
      </c>
      <c r="K82" s="5">
        <f t="shared" si="6"/>
        <v>2.6315789473684209E-2</v>
      </c>
      <c r="L82">
        <v>7</v>
      </c>
      <c r="M82">
        <f t="shared" si="7"/>
        <v>0.18421052631578946</v>
      </c>
      <c r="N82">
        <v>3214</v>
      </c>
      <c r="O82" s="1">
        <v>79.900000000000006</v>
      </c>
      <c r="P82" s="1">
        <f t="shared" si="8"/>
        <v>2567.9860000000003</v>
      </c>
      <c r="Q82" s="1">
        <f t="shared" si="9"/>
        <v>646.01399999999967</v>
      </c>
      <c r="R82">
        <v>0</v>
      </c>
      <c r="S82">
        <v>0</v>
      </c>
      <c r="T82">
        <v>0.04</v>
      </c>
      <c r="U82">
        <v>0.18</v>
      </c>
      <c r="V82">
        <v>2</v>
      </c>
      <c r="W82">
        <v>0</v>
      </c>
    </row>
    <row r="83" spans="1:23" x14ac:dyDescent="0.2">
      <c r="A83" t="s">
        <v>134</v>
      </c>
      <c r="B83" t="s">
        <v>133</v>
      </c>
      <c r="C83" t="s">
        <v>135</v>
      </c>
      <c r="D83" t="s">
        <v>27</v>
      </c>
      <c r="E83" t="str">
        <f t="shared" si="5"/>
        <v xml:space="preserve">Mid career player </v>
      </c>
      <c r="F83">
        <v>28</v>
      </c>
      <c r="G83">
        <v>37</v>
      </c>
      <c r="H83">
        <v>34</v>
      </c>
      <c r="I83">
        <v>3078</v>
      </c>
      <c r="J83">
        <v>22</v>
      </c>
      <c r="K83" s="5">
        <f t="shared" si="6"/>
        <v>0.59459459459459463</v>
      </c>
      <c r="L83">
        <v>5</v>
      </c>
      <c r="M83">
        <f t="shared" si="7"/>
        <v>0.13513513513513514</v>
      </c>
      <c r="N83">
        <v>1288</v>
      </c>
      <c r="O83" s="1">
        <v>83.2</v>
      </c>
      <c r="P83" s="1">
        <f t="shared" si="8"/>
        <v>1071.616</v>
      </c>
      <c r="Q83" s="1">
        <f t="shared" si="9"/>
        <v>216.38400000000001</v>
      </c>
      <c r="R83">
        <v>6</v>
      </c>
      <c r="S83">
        <v>6</v>
      </c>
      <c r="T83">
        <v>0.61</v>
      </c>
      <c r="U83">
        <v>0.18</v>
      </c>
      <c r="V83">
        <v>0</v>
      </c>
      <c r="W83">
        <v>0</v>
      </c>
    </row>
    <row r="84" spans="1:23" x14ac:dyDescent="0.2">
      <c r="A84" t="s">
        <v>136</v>
      </c>
      <c r="B84" t="s">
        <v>133</v>
      </c>
      <c r="C84" t="s">
        <v>20</v>
      </c>
      <c r="D84" t="s">
        <v>29</v>
      </c>
      <c r="E84" t="str">
        <f t="shared" si="5"/>
        <v>Young player</v>
      </c>
      <c r="F84">
        <v>21</v>
      </c>
      <c r="G84">
        <v>36</v>
      </c>
      <c r="H84">
        <v>34</v>
      </c>
      <c r="I84">
        <v>3031</v>
      </c>
      <c r="J84">
        <v>2</v>
      </c>
      <c r="K84" s="5">
        <f t="shared" si="6"/>
        <v>5.5555555555555552E-2</v>
      </c>
      <c r="L84">
        <v>7</v>
      </c>
      <c r="M84">
        <f t="shared" si="7"/>
        <v>0.19444444444444445</v>
      </c>
      <c r="N84">
        <v>2941</v>
      </c>
      <c r="O84" s="1">
        <v>75.3</v>
      </c>
      <c r="P84" s="1">
        <f t="shared" si="8"/>
        <v>2214.5729999999999</v>
      </c>
      <c r="Q84" s="1">
        <f t="shared" si="9"/>
        <v>726.42700000000013</v>
      </c>
      <c r="R84">
        <v>0</v>
      </c>
      <c r="S84">
        <v>0</v>
      </c>
      <c r="T84">
        <v>0.08</v>
      </c>
      <c r="U84">
        <v>0.24</v>
      </c>
      <c r="V84">
        <v>2</v>
      </c>
      <c r="W84">
        <v>0</v>
      </c>
    </row>
    <row r="85" spans="1:23" x14ac:dyDescent="0.2">
      <c r="A85" t="s">
        <v>137</v>
      </c>
      <c r="B85" t="s">
        <v>133</v>
      </c>
      <c r="C85" t="s">
        <v>90</v>
      </c>
      <c r="D85" t="s">
        <v>35</v>
      </c>
      <c r="E85" t="str">
        <f t="shared" si="5"/>
        <v xml:space="preserve">Mid career player </v>
      </c>
      <c r="F85">
        <v>29</v>
      </c>
      <c r="G85">
        <v>38</v>
      </c>
      <c r="H85">
        <v>34</v>
      </c>
      <c r="I85">
        <v>2941</v>
      </c>
      <c r="J85">
        <v>2</v>
      </c>
      <c r="K85" s="5">
        <f t="shared" si="6"/>
        <v>5.2631578947368418E-2</v>
      </c>
      <c r="L85">
        <v>0</v>
      </c>
      <c r="M85">
        <f t="shared" si="7"/>
        <v>0</v>
      </c>
      <c r="N85">
        <v>1747</v>
      </c>
      <c r="O85" s="1">
        <v>93.3</v>
      </c>
      <c r="P85" s="1">
        <f t="shared" si="8"/>
        <v>1629.9509999999998</v>
      </c>
      <c r="Q85" s="1">
        <f t="shared" si="9"/>
        <v>117.04900000000021</v>
      </c>
      <c r="R85">
        <v>0</v>
      </c>
      <c r="S85">
        <v>0</v>
      </c>
      <c r="T85">
        <v>0.1</v>
      </c>
      <c r="U85">
        <v>0.05</v>
      </c>
      <c r="V85">
        <v>1</v>
      </c>
      <c r="W85">
        <v>0</v>
      </c>
    </row>
    <row r="86" spans="1:23" x14ac:dyDescent="0.2">
      <c r="A86" t="s">
        <v>138</v>
      </c>
      <c r="B86" t="s">
        <v>133</v>
      </c>
      <c r="C86" t="s">
        <v>39</v>
      </c>
      <c r="D86" t="s">
        <v>24</v>
      </c>
      <c r="E86" t="str">
        <f t="shared" si="5"/>
        <v xml:space="preserve">Mid career player </v>
      </c>
      <c r="F86">
        <v>27</v>
      </c>
      <c r="G86">
        <v>33</v>
      </c>
      <c r="H86">
        <v>33</v>
      </c>
      <c r="I86">
        <v>2970</v>
      </c>
      <c r="J86">
        <v>1</v>
      </c>
      <c r="K86" s="5">
        <f t="shared" si="6"/>
        <v>3.0303030303030304E-2</v>
      </c>
      <c r="L86">
        <v>0</v>
      </c>
      <c r="M86">
        <f t="shared" si="7"/>
        <v>0</v>
      </c>
      <c r="N86">
        <v>1137</v>
      </c>
      <c r="O86" s="1">
        <v>85.2</v>
      </c>
      <c r="P86" s="1">
        <f t="shared" si="8"/>
        <v>968.72399999999993</v>
      </c>
      <c r="Q86" s="1">
        <f t="shared" si="9"/>
        <v>168.27600000000007</v>
      </c>
      <c r="R86">
        <v>0</v>
      </c>
      <c r="S86">
        <v>0</v>
      </c>
      <c r="T86">
        <v>0</v>
      </c>
      <c r="U86">
        <v>0</v>
      </c>
      <c r="V86">
        <v>1</v>
      </c>
      <c r="W86">
        <v>0</v>
      </c>
    </row>
    <row r="87" spans="1:23" x14ac:dyDescent="0.2">
      <c r="A87" t="s">
        <v>139</v>
      </c>
      <c r="B87" t="s">
        <v>133</v>
      </c>
      <c r="C87" t="s">
        <v>39</v>
      </c>
      <c r="D87" t="s">
        <v>27</v>
      </c>
      <c r="E87" t="str">
        <f t="shared" si="5"/>
        <v xml:space="preserve">Mid career player </v>
      </c>
      <c r="F87">
        <v>28</v>
      </c>
      <c r="G87">
        <v>36</v>
      </c>
      <c r="H87">
        <v>33</v>
      </c>
      <c r="I87">
        <v>2838</v>
      </c>
      <c r="J87">
        <v>9</v>
      </c>
      <c r="K87" s="5">
        <f t="shared" si="6"/>
        <v>0.25</v>
      </c>
      <c r="L87">
        <v>7</v>
      </c>
      <c r="M87">
        <f t="shared" si="7"/>
        <v>0.19444444444444445</v>
      </c>
      <c r="N87">
        <v>1308</v>
      </c>
      <c r="O87" s="1">
        <v>79.7</v>
      </c>
      <c r="P87" s="1">
        <f t="shared" si="8"/>
        <v>1042.4760000000001</v>
      </c>
      <c r="Q87" s="1">
        <f t="shared" si="9"/>
        <v>265.52399999999989</v>
      </c>
      <c r="R87">
        <v>0</v>
      </c>
      <c r="S87">
        <v>0</v>
      </c>
      <c r="T87">
        <v>0.4</v>
      </c>
      <c r="U87">
        <v>0.2</v>
      </c>
      <c r="V87">
        <v>2</v>
      </c>
      <c r="W87">
        <v>0</v>
      </c>
    </row>
    <row r="88" spans="1:23" x14ac:dyDescent="0.2">
      <c r="A88" t="s">
        <v>140</v>
      </c>
      <c r="B88" t="s">
        <v>133</v>
      </c>
      <c r="C88" t="s">
        <v>23</v>
      </c>
      <c r="D88" t="s">
        <v>27</v>
      </c>
      <c r="E88" t="str">
        <f t="shared" si="5"/>
        <v xml:space="preserve">Mid career player </v>
      </c>
      <c r="F88">
        <v>28</v>
      </c>
      <c r="G88">
        <v>35</v>
      </c>
      <c r="H88">
        <v>31</v>
      </c>
      <c r="I88">
        <v>2810</v>
      </c>
      <c r="J88">
        <v>11</v>
      </c>
      <c r="K88" s="5">
        <f t="shared" si="6"/>
        <v>0.31428571428571428</v>
      </c>
      <c r="L88">
        <v>7</v>
      </c>
      <c r="M88">
        <f t="shared" si="7"/>
        <v>0.2</v>
      </c>
      <c r="N88">
        <v>1064</v>
      </c>
      <c r="O88" s="1">
        <v>75.400000000000006</v>
      </c>
      <c r="P88" s="1">
        <f t="shared" si="8"/>
        <v>802.25599999999997</v>
      </c>
      <c r="Q88" s="1">
        <f t="shared" si="9"/>
        <v>261.74400000000003</v>
      </c>
      <c r="R88">
        <v>0</v>
      </c>
      <c r="S88">
        <v>0</v>
      </c>
      <c r="T88">
        <v>0.49</v>
      </c>
      <c r="U88">
        <v>0.18</v>
      </c>
      <c r="V88">
        <v>3</v>
      </c>
      <c r="W88">
        <v>0</v>
      </c>
    </row>
    <row r="89" spans="1:23" x14ac:dyDescent="0.2">
      <c r="A89" t="s">
        <v>141</v>
      </c>
      <c r="B89" t="s">
        <v>133</v>
      </c>
      <c r="C89" t="s">
        <v>39</v>
      </c>
      <c r="D89" t="s">
        <v>29</v>
      </c>
      <c r="E89" t="str">
        <f t="shared" si="5"/>
        <v xml:space="preserve">Mid career player </v>
      </c>
      <c r="F89">
        <v>26</v>
      </c>
      <c r="G89">
        <v>30</v>
      </c>
      <c r="H89">
        <v>28</v>
      </c>
      <c r="I89">
        <v>2567</v>
      </c>
      <c r="J89">
        <v>0</v>
      </c>
      <c r="K89" s="5">
        <f t="shared" si="6"/>
        <v>0</v>
      </c>
      <c r="L89">
        <v>0</v>
      </c>
      <c r="M89">
        <f t="shared" si="7"/>
        <v>0</v>
      </c>
      <c r="N89">
        <v>2049</v>
      </c>
      <c r="O89" s="1">
        <v>91.1</v>
      </c>
      <c r="P89" s="1">
        <f t="shared" si="8"/>
        <v>1866.6389999999999</v>
      </c>
      <c r="Q89" s="1">
        <f t="shared" si="9"/>
        <v>182.3610000000001</v>
      </c>
      <c r="R89">
        <v>0</v>
      </c>
      <c r="S89">
        <v>0</v>
      </c>
      <c r="T89">
        <v>0.02</v>
      </c>
      <c r="U89">
        <v>0.01</v>
      </c>
      <c r="V89">
        <v>6</v>
      </c>
      <c r="W89">
        <v>0</v>
      </c>
    </row>
    <row r="90" spans="1:23" x14ac:dyDescent="0.2">
      <c r="A90" t="s">
        <v>143</v>
      </c>
      <c r="B90" t="s">
        <v>133</v>
      </c>
      <c r="C90" t="s">
        <v>32</v>
      </c>
      <c r="D90" t="s">
        <v>35</v>
      </c>
      <c r="E90" t="str">
        <f t="shared" si="5"/>
        <v xml:space="preserve">Mid career player </v>
      </c>
      <c r="F90">
        <v>29</v>
      </c>
      <c r="G90">
        <v>24</v>
      </c>
      <c r="H90">
        <v>20</v>
      </c>
      <c r="I90">
        <v>1854</v>
      </c>
      <c r="J90">
        <v>1</v>
      </c>
      <c r="K90" s="5">
        <f t="shared" si="6"/>
        <v>4.1666666666666664E-2</v>
      </c>
      <c r="L90">
        <v>0</v>
      </c>
      <c r="M90">
        <f t="shared" si="7"/>
        <v>0</v>
      </c>
      <c r="N90">
        <v>1674</v>
      </c>
      <c r="O90" s="1">
        <v>89.5</v>
      </c>
      <c r="P90" s="1">
        <f t="shared" si="8"/>
        <v>1498.23</v>
      </c>
      <c r="Q90" s="1">
        <f t="shared" si="9"/>
        <v>175.76999999999998</v>
      </c>
      <c r="R90">
        <v>0</v>
      </c>
      <c r="S90">
        <v>0</v>
      </c>
      <c r="T90">
        <v>7.0000000000000007E-2</v>
      </c>
      <c r="U90">
        <v>0.11</v>
      </c>
      <c r="V90">
        <v>4</v>
      </c>
      <c r="W90">
        <v>0</v>
      </c>
    </row>
    <row r="91" spans="1:23" x14ac:dyDescent="0.2">
      <c r="A91" t="s">
        <v>144</v>
      </c>
      <c r="B91" t="s">
        <v>133</v>
      </c>
      <c r="C91" t="s">
        <v>20</v>
      </c>
      <c r="D91" t="s">
        <v>35</v>
      </c>
      <c r="E91" t="str">
        <f t="shared" si="5"/>
        <v xml:space="preserve">Mid career player </v>
      </c>
      <c r="F91">
        <v>30</v>
      </c>
      <c r="G91">
        <v>21</v>
      </c>
      <c r="H91">
        <v>20</v>
      </c>
      <c r="I91">
        <v>1704</v>
      </c>
      <c r="J91">
        <v>1</v>
      </c>
      <c r="K91" s="5">
        <f t="shared" si="6"/>
        <v>4.7619047619047616E-2</v>
      </c>
      <c r="L91">
        <v>1</v>
      </c>
      <c r="M91">
        <f t="shared" si="7"/>
        <v>4.7619047619047616E-2</v>
      </c>
      <c r="N91">
        <v>1812</v>
      </c>
      <c r="O91" s="1">
        <v>86.8</v>
      </c>
      <c r="P91" s="1">
        <f t="shared" si="8"/>
        <v>1572.816</v>
      </c>
      <c r="Q91" s="1">
        <f t="shared" si="9"/>
        <v>239.18399999999997</v>
      </c>
      <c r="R91">
        <v>0</v>
      </c>
      <c r="S91">
        <v>0</v>
      </c>
      <c r="T91">
        <v>0.09</v>
      </c>
      <c r="U91">
        <v>7.0000000000000007E-2</v>
      </c>
      <c r="V91">
        <v>0</v>
      </c>
      <c r="W91">
        <v>0</v>
      </c>
    </row>
    <row r="92" spans="1:23" x14ac:dyDescent="0.2">
      <c r="A92" t="s">
        <v>146</v>
      </c>
      <c r="B92" t="s">
        <v>133</v>
      </c>
      <c r="C92" t="s">
        <v>20</v>
      </c>
      <c r="D92" t="s">
        <v>29</v>
      </c>
      <c r="E92" t="str">
        <f t="shared" si="5"/>
        <v>Young player</v>
      </c>
      <c r="F92">
        <v>23</v>
      </c>
      <c r="G92">
        <v>17</v>
      </c>
      <c r="H92">
        <v>15</v>
      </c>
      <c r="I92">
        <v>1456</v>
      </c>
      <c r="J92">
        <v>1</v>
      </c>
      <c r="K92" s="5">
        <f t="shared" si="6"/>
        <v>5.8823529411764705E-2</v>
      </c>
      <c r="L92">
        <v>1</v>
      </c>
      <c r="M92">
        <f t="shared" si="7"/>
        <v>5.8823529411764705E-2</v>
      </c>
      <c r="N92">
        <v>1058</v>
      </c>
      <c r="O92" s="1">
        <v>87.2</v>
      </c>
      <c r="P92" s="1">
        <f t="shared" si="8"/>
        <v>922.57600000000002</v>
      </c>
      <c r="Q92" s="1">
        <f t="shared" si="9"/>
        <v>135.42399999999998</v>
      </c>
      <c r="R92">
        <v>0</v>
      </c>
      <c r="S92">
        <v>0</v>
      </c>
      <c r="T92">
        <v>7.0000000000000007E-2</v>
      </c>
      <c r="U92">
        <v>0.02</v>
      </c>
      <c r="V92">
        <v>2</v>
      </c>
      <c r="W92">
        <v>0</v>
      </c>
    </row>
    <row r="93" spans="1:23" x14ac:dyDescent="0.2">
      <c r="A93" t="s">
        <v>147</v>
      </c>
      <c r="B93" t="s">
        <v>133</v>
      </c>
      <c r="C93" t="s">
        <v>20</v>
      </c>
      <c r="D93" t="s">
        <v>35</v>
      </c>
      <c r="E93" t="str">
        <f t="shared" si="5"/>
        <v>Young player</v>
      </c>
      <c r="F93">
        <v>19</v>
      </c>
      <c r="G93">
        <v>24</v>
      </c>
      <c r="H93">
        <v>13</v>
      </c>
      <c r="I93">
        <v>1179</v>
      </c>
      <c r="J93">
        <v>1</v>
      </c>
      <c r="K93" s="5">
        <f t="shared" si="6"/>
        <v>4.1666666666666664E-2</v>
      </c>
      <c r="L93">
        <v>2</v>
      </c>
      <c r="M93">
        <f t="shared" si="7"/>
        <v>8.3333333333333329E-2</v>
      </c>
      <c r="N93">
        <v>976</v>
      </c>
      <c r="O93" s="1">
        <v>91.2</v>
      </c>
      <c r="P93" s="1">
        <f t="shared" si="8"/>
        <v>890.11200000000008</v>
      </c>
      <c r="Q93" s="1">
        <f t="shared" si="9"/>
        <v>85.88799999999992</v>
      </c>
      <c r="R93">
        <v>0</v>
      </c>
      <c r="S93">
        <v>0</v>
      </c>
      <c r="T93">
        <v>0.11</v>
      </c>
      <c r="U93">
        <v>0.12</v>
      </c>
      <c r="V93">
        <v>2</v>
      </c>
      <c r="W93">
        <v>0</v>
      </c>
    </row>
    <row r="94" spans="1:23" x14ac:dyDescent="0.2">
      <c r="A94" t="s">
        <v>148</v>
      </c>
      <c r="B94" t="s">
        <v>133</v>
      </c>
      <c r="C94" t="s">
        <v>69</v>
      </c>
      <c r="D94" t="s">
        <v>27</v>
      </c>
      <c r="E94" t="str">
        <f t="shared" si="5"/>
        <v>Young player</v>
      </c>
      <c r="F94">
        <v>23</v>
      </c>
      <c r="G94">
        <v>19</v>
      </c>
      <c r="H94">
        <v>12</v>
      </c>
      <c r="I94">
        <v>1112</v>
      </c>
      <c r="J94">
        <v>9</v>
      </c>
      <c r="K94" s="5">
        <f t="shared" si="6"/>
        <v>0.47368421052631576</v>
      </c>
      <c r="L94">
        <v>0</v>
      </c>
      <c r="M94">
        <f t="shared" si="7"/>
        <v>0</v>
      </c>
      <c r="N94">
        <v>451</v>
      </c>
      <c r="O94" s="1">
        <v>72.5</v>
      </c>
      <c r="P94" s="1">
        <f t="shared" si="8"/>
        <v>326.97499999999997</v>
      </c>
      <c r="Q94" s="1">
        <f t="shared" si="9"/>
        <v>124.02500000000003</v>
      </c>
      <c r="R94">
        <v>0</v>
      </c>
      <c r="S94">
        <v>0</v>
      </c>
      <c r="T94">
        <v>0.53</v>
      </c>
      <c r="U94">
        <v>0.13</v>
      </c>
      <c r="V94">
        <v>2</v>
      </c>
      <c r="W94">
        <v>0</v>
      </c>
    </row>
    <row r="95" spans="1:23" x14ac:dyDescent="0.2">
      <c r="A95" t="s">
        <v>149</v>
      </c>
      <c r="B95" t="s">
        <v>133</v>
      </c>
      <c r="C95" t="s">
        <v>20</v>
      </c>
      <c r="D95" t="s">
        <v>35</v>
      </c>
      <c r="E95" t="str">
        <f t="shared" si="5"/>
        <v>Old player</v>
      </c>
      <c r="F95">
        <v>34</v>
      </c>
      <c r="G95">
        <v>26</v>
      </c>
      <c r="H95">
        <v>11</v>
      </c>
      <c r="I95">
        <v>1070</v>
      </c>
      <c r="J95">
        <v>0</v>
      </c>
      <c r="K95" s="5">
        <f t="shared" si="6"/>
        <v>0</v>
      </c>
      <c r="L95">
        <v>1</v>
      </c>
      <c r="M95">
        <f t="shared" si="7"/>
        <v>3.8461538461538464E-2</v>
      </c>
      <c r="N95">
        <v>913</v>
      </c>
      <c r="O95" s="1">
        <v>84.9</v>
      </c>
      <c r="P95" s="1">
        <f t="shared" si="8"/>
        <v>775.13700000000006</v>
      </c>
      <c r="Q95" s="1">
        <f t="shared" si="9"/>
        <v>137.86299999999994</v>
      </c>
      <c r="R95">
        <v>0</v>
      </c>
      <c r="S95">
        <v>0</v>
      </c>
      <c r="T95">
        <v>0.04</v>
      </c>
      <c r="U95">
        <v>0.1</v>
      </c>
      <c r="V95">
        <v>3</v>
      </c>
      <c r="W95">
        <v>0</v>
      </c>
    </row>
    <row r="96" spans="1:23" x14ac:dyDescent="0.2">
      <c r="A96" t="s">
        <v>150</v>
      </c>
      <c r="B96" t="s">
        <v>133</v>
      </c>
      <c r="C96" t="s">
        <v>151</v>
      </c>
      <c r="D96" t="s">
        <v>29</v>
      </c>
      <c r="E96" t="str">
        <f t="shared" si="5"/>
        <v>Young player</v>
      </c>
      <c r="F96">
        <v>20</v>
      </c>
      <c r="G96">
        <v>9</v>
      </c>
      <c r="H96">
        <v>9</v>
      </c>
      <c r="I96">
        <v>801</v>
      </c>
      <c r="J96">
        <v>0</v>
      </c>
      <c r="K96" s="5">
        <f t="shared" si="6"/>
        <v>0</v>
      </c>
      <c r="L96">
        <v>0</v>
      </c>
      <c r="M96">
        <f t="shared" si="7"/>
        <v>0</v>
      </c>
      <c r="N96">
        <v>554</v>
      </c>
      <c r="O96" s="1">
        <v>90.6</v>
      </c>
      <c r="P96" s="1">
        <f t="shared" si="8"/>
        <v>501.92399999999998</v>
      </c>
      <c r="Q96" s="1">
        <f t="shared" si="9"/>
        <v>52.076000000000022</v>
      </c>
      <c r="R96">
        <v>0</v>
      </c>
      <c r="S96">
        <v>0</v>
      </c>
      <c r="T96">
        <v>0.01</v>
      </c>
      <c r="U96">
        <v>0.02</v>
      </c>
      <c r="V96">
        <v>3</v>
      </c>
      <c r="W96">
        <v>0</v>
      </c>
    </row>
    <row r="97" spans="1:23" x14ac:dyDescent="0.2">
      <c r="A97" t="s">
        <v>152</v>
      </c>
      <c r="B97" t="s">
        <v>133</v>
      </c>
      <c r="C97" t="s">
        <v>153</v>
      </c>
      <c r="D97" t="s">
        <v>29</v>
      </c>
      <c r="E97" t="str">
        <f t="shared" si="5"/>
        <v xml:space="preserve">Mid career player </v>
      </c>
      <c r="F97">
        <v>28</v>
      </c>
      <c r="G97">
        <v>10</v>
      </c>
      <c r="H97">
        <v>9</v>
      </c>
      <c r="I97">
        <v>691</v>
      </c>
      <c r="J97">
        <v>1</v>
      </c>
      <c r="K97" s="5">
        <f t="shared" si="6"/>
        <v>0.1</v>
      </c>
      <c r="L97">
        <v>2</v>
      </c>
      <c r="M97">
        <f t="shared" si="7"/>
        <v>0.2</v>
      </c>
      <c r="N97">
        <v>527</v>
      </c>
      <c r="O97" s="1">
        <v>88.4</v>
      </c>
      <c r="P97" s="1">
        <f t="shared" si="8"/>
        <v>465.86799999999999</v>
      </c>
      <c r="Q97" s="1">
        <f t="shared" si="9"/>
        <v>61.132000000000005</v>
      </c>
      <c r="R97">
        <v>0</v>
      </c>
      <c r="S97">
        <v>0</v>
      </c>
      <c r="T97">
        <v>0.08</v>
      </c>
      <c r="U97">
        <v>0.14000000000000001</v>
      </c>
      <c r="V97">
        <v>2</v>
      </c>
      <c r="W97">
        <v>0</v>
      </c>
    </row>
    <row r="98" spans="1:23" x14ac:dyDescent="0.2">
      <c r="A98" t="s">
        <v>154</v>
      </c>
      <c r="B98" t="s">
        <v>133</v>
      </c>
      <c r="C98" t="s">
        <v>20</v>
      </c>
      <c r="D98" t="s">
        <v>29</v>
      </c>
      <c r="E98" t="str">
        <f t="shared" si="5"/>
        <v>Young player</v>
      </c>
      <c r="F98">
        <v>19</v>
      </c>
      <c r="G98">
        <v>9</v>
      </c>
      <c r="H98">
        <v>7</v>
      </c>
      <c r="I98">
        <v>661</v>
      </c>
      <c r="J98">
        <v>0</v>
      </c>
      <c r="K98" s="5">
        <f t="shared" si="6"/>
        <v>0</v>
      </c>
      <c r="L98">
        <v>0</v>
      </c>
      <c r="M98">
        <f t="shared" si="7"/>
        <v>0</v>
      </c>
      <c r="N98">
        <v>451</v>
      </c>
      <c r="O98" s="1">
        <v>92</v>
      </c>
      <c r="P98" s="1">
        <f t="shared" si="8"/>
        <v>414.92</v>
      </c>
      <c r="Q98" s="1">
        <f t="shared" si="9"/>
        <v>36.079999999999984</v>
      </c>
      <c r="R98">
        <v>0</v>
      </c>
      <c r="S98">
        <v>0</v>
      </c>
      <c r="T98">
        <v>7.0000000000000007E-2</v>
      </c>
      <c r="U98">
        <v>0.05</v>
      </c>
      <c r="V98">
        <v>0</v>
      </c>
      <c r="W98">
        <v>0</v>
      </c>
    </row>
    <row r="99" spans="1:23" x14ac:dyDescent="0.2">
      <c r="A99" t="s">
        <v>155</v>
      </c>
      <c r="B99" t="s">
        <v>133</v>
      </c>
      <c r="C99" t="s">
        <v>156</v>
      </c>
      <c r="D99" t="s">
        <v>35</v>
      </c>
      <c r="E99" t="str">
        <f t="shared" si="5"/>
        <v xml:space="preserve">Mid career player </v>
      </c>
      <c r="F99">
        <v>25</v>
      </c>
      <c r="G99">
        <v>10</v>
      </c>
      <c r="H99">
        <v>7</v>
      </c>
      <c r="I99">
        <v>520</v>
      </c>
      <c r="J99">
        <v>0</v>
      </c>
      <c r="K99" s="5">
        <f t="shared" si="6"/>
        <v>0</v>
      </c>
      <c r="L99">
        <v>0</v>
      </c>
      <c r="M99">
        <f t="shared" si="7"/>
        <v>0</v>
      </c>
      <c r="N99">
        <v>356</v>
      </c>
      <c r="O99" s="1">
        <v>87.4</v>
      </c>
      <c r="P99" s="1">
        <f t="shared" si="8"/>
        <v>311.14400000000006</v>
      </c>
      <c r="Q99" s="1">
        <f t="shared" si="9"/>
        <v>44.855999999999938</v>
      </c>
      <c r="R99">
        <v>0</v>
      </c>
      <c r="S99">
        <v>0</v>
      </c>
      <c r="T99">
        <v>0.09</v>
      </c>
      <c r="U99">
        <v>0.14000000000000001</v>
      </c>
      <c r="V99">
        <v>1</v>
      </c>
      <c r="W99">
        <v>0</v>
      </c>
    </row>
    <row r="100" spans="1:23" x14ac:dyDescent="0.2">
      <c r="A100" t="s">
        <v>157</v>
      </c>
      <c r="B100" t="s">
        <v>133</v>
      </c>
      <c r="C100" t="s">
        <v>20</v>
      </c>
      <c r="D100" t="s">
        <v>29</v>
      </c>
      <c r="E100" t="str">
        <f t="shared" si="5"/>
        <v>Young player</v>
      </c>
      <c r="F100">
        <v>23</v>
      </c>
      <c r="G100">
        <v>7</v>
      </c>
      <c r="H100">
        <v>6</v>
      </c>
      <c r="I100">
        <v>590</v>
      </c>
      <c r="J100">
        <v>0</v>
      </c>
      <c r="K100" s="5">
        <f t="shared" si="6"/>
        <v>0</v>
      </c>
      <c r="L100">
        <v>0</v>
      </c>
      <c r="M100">
        <f t="shared" si="7"/>
        <v>0</v>
      </c>
      <c r="N100">
        <v>532</v>
      </c>
      <c r="O100" s="1">
        <v>90.2</v>
      </c>
      <c r="P100" s="1">
        <f t="shared" si="8"/>
        <v>479.86400000000003</v>
      </c>
      <c r="Q100" s="1">
        <f t="shared" si="9"/>
        <v>52.135999999999967</v>
      </c>
      <c r="R100">
        <v>0</v>
      </c>
      <c r="S100">
        <v>0</v>
      </c>
      <c r="T100">
        <v>0</v>
      </c>
      <c r="U100">
        <v>0</v>
      </c>
      <c r="V100">
        <v>0</v>
      </c>
      <c r="W100">
        <v>0</v>
      </c>
    </row>
    <row r="101" spans="1:23" x14ac:dyDescent="0.2">
      <c r="A101" t="s">
        <v>158</v>
      </c>
      <c r="B101" t="s">
        <v>133</v>
      </c>
      <c r="C101" t="s">
        <v>159</v>
      </c>
      <c r="D101" t="s">
        <v>35</v>
      </c>
      <c r="E101" t="str">
        <f t="shared" si="5"/>
        <v xml:space="preserve">Mid career player </v>
      </c>
      <c r="F101">
        <v>28</v>
      </c>
      <c r="G101">
        <v>14</v>
      </c>
      <c r="H101">
        <v>5</v>
      </c>
      <c r="I101">
        <v>556</v>
      </c>
      <c r="J101">
        <v>0</v>
      </c>
      <c r="K101" s="5">
        <f t="shared" si="6"/>
        <v>0</v>
      </c>
      <c r="L101">
        <v>2</v>
      </c>
      <c r="M101">
        <f t="shared" si="7"/>
        <v>0.14285714285714285</v>
      </c>
      <c r="N101">
        <v>426</v>
      </c>
      <c r="O101" s="1">
        <v>83.6</v>
      </c>
      <c r="P101" s="1">
        <f t="shared" si="8"/>
        <v>356.13599999999997</v>
      </c>
      <c r="Q101" s="1">
        <f t="shared" si="9"/>
        <v>69.864000000000033</v>
      </c>
      <c r="R101">
        <v>0</v>
      </c>
      <c r="S101">
        <v>0</v>
      </c>
      <c r="T101">
        <v>0.06</v>
      </c>
      <c r="U101">
        <v>0.49</v>
      </c>
      <c r="V101">
        <v>2</v>
      </c>
      <c r="W101">
        <v>0</v>
      </c>
    </row>
    <row r="102" spans="1:23" x14ac:dyDescent="0.2">
      <c r="A102" t="s">
        <v>160</v>
      </c>
      <c r="B102" t="s">
        <v>133</v>
      </c>
      <c r="C102" t="s">
        <v>90</v>
      </c>
      <c r="D102" t="s">
        <v>29</v>
      </c>
      <c r="E102" t="str">
        <f t="shared" si="5"/>
        <v xml:space="preserve">Mid career player </v>
      </c>
      <c r="F102">
        <v>29</v>
      </c>
      <c r="G102">
        <v>5</v>
      </c>
      <c r="H102">
        <v>5</v>
      </c>
      <c r="I102">
        <v>370</v>
      </c>
      <c r="J102">
        <v>1</v>
      </c>
      <c r="K102" s="5">
        <f t="shared" si="6"/>
        <v>0.2</v>
      </c>
      <c r="L102">
        <v>0</v>
      </c>
      <c r="M102">
        <f t="shared" si="7"/>
        <v>0</v>
      </c>
      <c r="N102">
        <v>329</v>
      </c>
      <c r="O102" s="1">
        <v>90</v>
      </c>
      <c r="P102" s="1">
        <f t="shared" si="8"/>
        <v>296.10000000000002</v>
      </c>
      <c r="Q102" s="1">
        <f t="shared" si="9"/>
        <v>32.899999999999977</v>
      </c>
      <c r="R102">
        <v>0</v>
      </c>
      <c r="S102">
        <v>0</v>
      </c>
      <c r="T102">
        <v>0.08</v>
      </c>
      <c r="U102">
        <v>0</v>
      </c>
      <c r="V102">
        <v>1</v>
      </c>
      <c r="W102">
        <v>0</v>
      </c>
    </row>
    <row r="103" spans="1:23" x14ac:dyDescent="0.2">
      <c r="A103" t="s">
        <v>161</v>
      </c>
      <c r="B103" t="s">
        <v>133</v>
      </c>
      <c r="C103" t="s">
        <v>32</v>
      </c>
      <c r="D103" t="s">
        <v>24</v>
      </c>
      <c r="E103" t="str">
        <f t="shared" si="5"/>
        <v>Old player</v>
      </c>
      <c r="F103">
        <v>33</v>
      </c>
      <c r="G103">
        <v>3</v>
      </c>
      <c r="H103">
        <v>3</v>
      </c>
      <c r="I103">
        <v>270</v>
      </c>
      <c r="J103">
        <v>0</v>
      </c>
      <c r="K103" s="5">
        <f t="shared" si="6"/>
        <v>0</v>
      </c>
      <c r="L103">
        <v>0</v>
      </c>
      <c r="M103">
        <f t="shared" si="7"/>
        <v>0</v>
      </c>
      <c r="N103">
        <v>99</v>
      </c>
      <c r="O103" s="1">
        <v>76.8</v>
      </c>
      <c r="P103" s="1">
        <f t="shared" si="8"/>
        <v>76.031999999999996</v>
      </c>
      <c r="Q103" s="1">
        <f t="shared" si="9"/>
        <v>22.968000000000004</v>
      </c>
      <c r="R103">
        <v>0</v>
      </c>
      <c r="S103">
        <v>0</v>
      </c>
      <c r="T103">
        <v>0</v>
      </c>
      <c r="U103">
        <v>0</v>
      </c>
      <c r="V103">
        <v>0</v>
      </c>
      <c r="W103">
        <v>0</v>
      </c>
    </row>
    <row r="104" spans="1:23" x14ac:dyDescent="0.2">
      <c r="A104" t="s">
        <v>162</v>
      </c>
      <c r="B104" t="s">
        <v>133</v>
      </c>
      <c r="C104" t="s">
        <v>116</v>
      </c>
      <c r="D104" t="s">
        <v>29</v>
      </c>
      <c r="E104" t="str">
        <f t="shared" si="5"/>
        <v>Young player</v>
      </c>
      <c r="F104">
        <v>19</v>
      </c>
      <c r="G104">
        <v>6</v>
      </c>
      <c r="H104">
        <v>3</v>
      </c>
      <c r="I104">
        <v>249</v>
      </c>
      <c r="J104">
        <v>0</v>
      </c>
      <c r="K104" s="5">
        <f t="shared" si="6"/>
        <v>0</v>
      </c>
      <c r="L104">
        <v>0</v>
      </c>
      <c r="M104">
        <f t="shared" si="7"/>
        <v>0</v>
      </c>
      <c r="N104">
        <v>213</v>
      </c>
      <c r="O104" s="1">
        <v>73.2</v>
      </c>
      <c r="P104" s="1">
        <f t="shared" si="8"/>
        <v>155.916</v>
      </c>
      <c r="Q104" s="1">
        <f t="shared" si="9"/>
        <v>57.084000000000003</v>
      </c>
      <c r="R104">
        <v>0</v>
      </c>
      <c r="S104">
        <v>0</v>
      </c>
      <c r="T104">
        <v>0.03</v>
      </c>
      <c r="U104">
        <v>0.1</v>
      </c>
      <c r="V104">
        <v>1</v>
      </c>
      <c r="W104">
        <v>0</v>
      </c>
    </row>
    <row r="105" spans="1:23" x14ac:dyDescent="0.2">
      <c r="A105" t="s">
        <v>163</v>
      </c>
      <c r="B105" t="s">
        <v>133</v>
      </c>
      <c r="C105" t="s">
        <v>164</v>
      </c>
      <c r="D105" t="s">
        <v>35</v>
      </c>
      <c r="E105" t="str">
        <f t="shared" si="5"/>
        <v xml:space="preserve">Mid career player </v>
      </c>
      <c r="F105">
        <v>25</v>
      </c>
      <c r="G105">
        <v>9</v>
      </c>
      <c r="H105">
        <v>2</v>
      </c>
      <c r="I105">
        <v>293</v>
      </c>
      <c r="J105">
        <v>1</v>
      </c>
      <c r="K105" s="5">
        <f t="shared" si="6"/>
        <v>0.1111111111111111</v>
      </c>
      <c r="L105">
        <v>0</v>
      </c>
      <c r="M105">
        <f t="shared" si="7"/>
        <v>0</v>
      </c>
      <c r="N105">
        <v>139</v>
      </c>
      <c r="O105" s="1">
        <v>79.900000000000006</v>
      </c>
      <c r="P105" s="1">
        <f t="shared" si="8"/>
        <v>111.06100000000001</v>
      </c>
      <c r="Q105" s="1">
        <f t="shared" si="9"/>
        <v>27.938999999999993</v>
      </c>
      <c r="R105">
        <v>0</v>
      </c>
      <c r="S105">
        <v>0</v>
      </c>
      <c r="T105">
        <v>0.2</v>
      </c>
      <c r="U105">
        <v>0</v>
      </c>
      <c r="V105">
        <v>0</v>
      </c>
      <c r="W105">
        <v>0</v>
      </c>
    </row>
    <row r="106" spans="1:23" x14ac:dyDescent="0.2">
      <c r="A106" t="s">
        <v>165</v>
      </c>
      <c r="B106" t="s">
        <v>133</v>
      </c>
      <c r="C106" t="s">
        <v>20</v>
      </c>
      <c r="D106" t="s">
        <v>27</v>
      </c>
      <c r="E106" t="str">
        <f t="shared" si="5"/>
        <v xml:space="preserve">Mid career player </v>
      </c>
      <c r="F106">
        <v>26</v>
      </c>
      <c r="G106">
        <v>13</v>
      </c>
      <c r="H106">
        <v>2</v>
      </c>
      <c r="I106">
        <v>253</v>
      </c>
      <c r="J106">
        <v>1</v>
      </c>
      <c r="K106" s="5">
        <f t="shared" si="6"/>
        <v>7.6923076923076927E-2</v>
      </c>
      <c r="L106">
        <v>1</v>
      </c>
      <c r="M106">
        <f t="shared" si="7"/>
        <v>7.6923076923076927E-2</v>
      </c>
      <c r="N106">
        <v>138</v>
      </c>
      <c r="O106" s="1">
        <v>75.400000000000006</v>
      </c>
      <c r="P106" s="1">
        <f t="shared" si="8"/>
        <v>104.05200000000001</v>
      </c>
      <c r="Q106" s="1">
        <f t="shared" si="9"/>
        <v>33.947999999999993</v>
      </c>
      <c r="R106">
        <v>0</v>
      </c>
      <c r="S106">
        <v>0</v>
      </c>
      <c r="T106">
        <v>0.13</v>
      </c>
      <c r="U106">
        <v>0.08</v>
      </c>
      <c r="V106">
        <v>0</v>
      </c>
      <c r="W106">
        <v>0</v>
      </c>
    </row>
    <row r="107" spans="1:23" x14ac:dyDescent="0.2">
      <c r="A107" t="s">
        <v>166</v>
      </c>
      <c r="B107" t="s">
        <v>133</v>
      </c>
      <c r="C107" t="s">
        <v>76</v>
      </c>
      <c r="D107" t="s">
        <v>27</v>
      </c>
      <c r="E107" t="str">
        <f t="shared" si="5"/>
        <v xml:space="preserve">Mid career player </v>
      </c>
      <c r="F107">
        <v>25</v>
      </c>
      <c r="G107">
        <v>9</v>
      </c>
      <c r="H107">
        <v>2</v>
      </c>
      <c r="I107">
        <v>186</v>
      </c>
      <c r="J107">
        <v>0</v>
      </c>
      <c r="K107" s="5">
        <f t="shared" si="6"/>
        <v>0</v>
      </c>
      <c r="L107">
        <v>0</v>
      </c>
      <c r="M107">
        <f t="shared" si="7"/>
        <v>0</v>
      </c>
      <c r="N107">
        <v>60</v>
      </c>
      <c r="O107" s="1">
        <v>76.7</v>
      </c>
      <c r="P107" s="1">
        <f t="shared" si="8"/>
        <v>46.02</v>
      </c>
      <c r="Q107" s="1">
        <f t="shared" si="9"/>
        <v>13.979999999999997</v>
      </c>
      <c r="R107">
        <v>0</v>
      </c>
      <c r="S107">
        <v>0</v>
      </c>
      <c r="T107">
        <v>0.47</v>
      </c>
      <c r="U107">
        <v>0.11</v>
      </c>
      <c r="V107">
        <v>0</v>
      </c>
      <c r="W107">
        <v>0</v>
      </c>
    </row>
    <row r="108" spans="1:23" x14ac:dyDescent="0.2">
      <c r="A108" t="s">
        <v>167</v>
      </c>
      <c r="B108" t="s">
        <v>133</v>
      </c>
      <c r="C108" t="s">
        <v>168</v>
      </c>
      <c r="D108" t="s">
        <v>24</v>
      </c>
      <c r="E108" t="str">
        <f t="shared" si="5"/>
        <v>Young player</v>
      </c>
      <c r="F108">
        <v>21</v>
      </c>
      <c r="G108">
        <v>2</v>
      </c>
      <c r="H108">
        <v>2</v>
      </c>
      <c r="I108">
        <v>180</v>
      </c>
      <c r="J108">
        <v>0</v>
      </c>
      <c r="K108" s="5">
        <f t="shared" si="6"/>
        <v>0</v>
      </c>
      <c r="L108">
        <v>0</v>
      </c>
      <c r="M108">
        <f t="shared" si="7"/>
        <v>0</v>
      </c>
      <c r="N108">
        <v>62</v>
      </c>
      <c r="O108" s="1">
        <v>82.3</v>
      </c>
      <c r="P108" s="1">
        <f t="shared" si="8"/>
        <v>51.025999999999996</v>
      </c>
      <c r="Q108" s="1">
        <f t="shared" si="9"/>
        <v>10.974000000000004</v>
      </c>
      <c r="R108">
        <v>0</v>
      </c>
      <c r="S108">
        <v>0</v>
      </c>
      <c r="T108">
        <v>0</v>
      </c>
      <c r="U108">
        <v>0</v>
      </c>
      <c r="V108">
        <v>0</v>
      </c>
      <c r="W108">
        <v>0</v>
      </c>
    </row>
    <row r="109" spans="1:23" x14ac:dyDescent="0.2">
      <c r="A109" t="s">
        <v>169</v>
      </c>
      <c r="B109" t="s">
        <v>133</v>
      </c>
      <c r="C109" t="s">
        <v>170</v>
      </c>
      <c r="D109" t="s">
        <v>29</v>
      </c>
      <c r="E109" t="str">
        <f t="shared" si="5"/>
        <v xml:space="preserve">Mid career player </v>
      </c>
      <c r="F109">
        <v>24</v>
      </c>
      <c r="G109">
        <v>2</v>
      </c>
      <c r="H109">
        <v>0</v>
      </c>
      <c r="I109">
        <v>7</v>
      </c>
      <c r="J109">
        <v>0</v>
      </c>
      <c r="K109" s="5">
        <f t="shared" si="6"/>
        <v>0</v>
      </c>
      <c r="L109">
        <v>0</v>
      </c>
      <c r="M109">
        <f t="shared" si="7"/>
        <v>0</v>
      </c>
      <c r="N109">
        <v>8</v>
      </c>
      <c r="O109" s="1">
        <v>75</v>
      </c>
      <c r="P109" s="1">
        <f t="shared" si="8"/>
        <v>6</v>
      </c>
      <c r="Q109" s="1">
        <f t="shared" si="9"/>
        <v>2</v>
      </c>
      <c r="R109">
        <v>0</v>
      </c>
      <c r="S109">
        <v>0</v>
      </c>
      <c r="T109">
        <v>0</v>
      </c>
      <c r="U109">
        <v>0</v>
      </c>
      <c r="V109">
        <v>0</v>
      </c>
      <c r="W109">
        <v>0</v>
      </c>
    </row>
    <row r="110" spans="1:23" x14ac:dyDescent="0.2">
      <c r="A110" t="s">
        <v>171</v>
      </c>
      <c r="B110" t="s">
        <v>172</v>
      </c>
      <c r="C110" t="s">
        <v>49</v>
      </c>
      <c r="D110" t="s">
        <v>24</v>
      </c>
      <c r="E110" t="str">
        <f t="shared" si="5"/>
        <v>Old player</v>
      </c>
      <c r="F110">
        <v>33</v>
      </c>
      <c r="G110">
        <v>38</v>
      </c>
      <c r="H110">
        <v>38</v>
      </c>
      <c r="I110">
        <v>3420</v>
      </c>
      <c r="J110">
        <v>0</v>
      </c>
      <c r="K110" s="5">
        <f t="shared" si="6"/>
        <v>0</v>
      </c>
      <c r="L110">
        <v>0</v>
      </c>
      <c r="M110">
        <f t="shared" si="7"/>
        <v>0</v>
      </c>
      <c r="N110">
        <v>1218</v>
      </c>
      <c r="O110" s="1">
        <v>72.7</v>
      </c>
      <c r="P110" s="1">
        <f t="shared" si="8"/>
        <v>885.48599999999999</v>
      </c>
      <c r="Q110" s="1">
        <f t="shared" si="9"/>
        <v>332.51400000000001</v>
      </c>
      <c r="R110">
        <v>0</v>
      </c>
      <c r="S110">
        <v>0</v>
      </c>
      <c r="T110">
        <v>0</v>
      </c>
      <c r="U110">
        <v>0</v>
      </c>
      <c r="V110">
        <v>0</v>
      </c>
      <c r="W110">
        <v>0</v>
      </c>
    </row>
    <row r="111" spans="1:23" x14ac:dyDescent="0.2">
      <c r="A111" t="s">
        <v>173</v>
      </c>
      <c r="B111" t="s">
        <v>172</v>
      </c>
      <c r="C111" t="s">
        <v>76</v>
      </c>
      <c r="D111" t="s">
        <v>35</v>
      </c>
      <c r="E111" t="str">
        <f t="shared" si="5"/>
        <v>Young player</v>
      </c>
      <c r="F111">
        <v>23</v>
      </c>
      <c r="G111">
        <v>38</v>
      </c>
      <c r="H111">
        <v>37</v>
      </c>
      <c r="I111">
        <v>3357</v>
      </c>
      <c r="J111">
        <v>6</v>
      </c>
      <c r="K111" s="5">
        <f t="shared" si="6"/>
        <v>0.15789473684210525</v>
      </c>
      <c r="L111">
        <v>4</v>
      </c>
      <c r="M111">
        <f t="shared" si="7"/>
        <v>0.10526315789473684</v>
      </c>
      <c r="N111">
        <v>2559</v>
      </c>
      <c r="O111" s="1">
        <v>78.599999999999994</v>
      </c>
      <c r="P111" s="1">
        <f t="shared" si="8"/>
        <v>2011.3739999999998</v>
      </c>
      <c r="Q111" s="1">
        <f t="shared" si="9"/>
        <v>547.6260000000002</v>
      </c>
      <c r="R111">
        <v>2</v>
      </c>
      <c r="S111">
        <v>2</v>
      </c>
      <c r="T111">
        <v>0.12</v>
      </c>
      <c r="U111">
        <v>0.09</v>
      </c>
      <c r="V111">
        <v>6</v>
      </c>
      <c r="W111">
        <v>0</v>
      </c>
    </row>
    <row r="112" spans="1:23" x14ac:dyDescent="0.2">
      <c r="A112" t="s">
        <v>174</v>
      </c>
      <c r="B112" t="s">
        <v>172</v>
      </c>
      <c r="C112" t="s">
        <v>20</v>
      </c>
      <c r="D112" t="s">
        <v>27</v>
      </c>
      <c r="E112" t="str">
        <f t="shared" si="5"/>
        <v>Old player</v>
      </c>
      <c r="F112">
        <v>33</v>
      </c>
      <c r="G112">
        <v>34</v>
      </c>
      <c r="H112">
        <v>31</v>
      </c>
      <c r="I112">
        <v>2840</v>
      </c>
      <c r="J112">
        <v>15</v>
      </c>
      <c r="K112" s="5">
        <f t="shared" si="6"/>
        <v>0.44117647058823528</v>
      </c>
      <c r="L112">
        <v>9</v>
      </c>
      <c r="M112">
        <f t="shared" si="7"/>
        <v>0.26470588235294118</v>
      </c>
      <c r="N112">
        <v>452</v>
      </c>
      <c r="O112" s="1">
        <v>66.400000000000006</v>
      </c>
      <c r="P112" s="1">
        <f t="shared" si="8"/>
        <v>300.12800000000004</v>
      </c>
      <c r="Q112" s="1">
        <f t="shared" si="9"/>
        <v>151.87199999999996</v>
      </c>
      <c r="R112">
        <v>8</v>
      </c>
      <c r="S112">
        <v>9</v>
      </c>
      <c r="T112">
        <v>0.62</v>
      </c>
      <c r="U112">
        <v>0.16</v>
      </c>
      <c r="V112">
        <v>1</v>
      </c>
      <c r="W112">
        <v>0</v>
      </c>
    </row>
    <row r="113" spans="1:23" x14ac:dyDescent="0.2">
      <c r="A113" t="s">
        <v>175</v>
      </c>
      <c r="B113" t="s">
        <v>172</v>
      </c>
      <c r="C113" t="s">
        <v>176</v>
      </c>
      <c r="D113" t="s">
        <v>29</v>
      </c>
      <c r="E113" t="str">
        <f t="shared" si="5"/>
        <v>Old player</v>
      </c>
      <c r="F113">
        <v>32</v>
      </c>
      <c r="G113">
        <v>28</v>
      </c>
      <c r="H113">
        <v>28</v>
      </c>
      <c r="I113">
        <v>2473</v>
      </c>
      <c r="J113">
        <v>2</v>
      </c>
      <c r="K113" s="5">
        <f t="shared" si="6"/>
        <v>7.1428571428571425E-2</v>
      </c>
      <c r="L113">
        <v>2</v>
      </c>
      <c r="M113">
        <f t="shared" si="7"/>
        <v>7.1428571428571425E-2</v>
      </c>
      <c r="N113">
        <v>1764</v>
      </c>
      <c r="O113" s="1">
        <v>87.5</v>
      </c>
      <c r="P113" s="1">
        <f t="shared" si="8"/>
        <v>1543.5</v>
      </c>
      <c r="Q113" s="1">
        <f t="shared" si="9"/>
        <v>220.5</v>
      </c>
      <c r="R113">
        <v>0</v>
      </c>
      <c r="S113">
        <v>0</v>
      </c>
      <c r="T113">
        <v>0.06</v>
      </c>
      <c r="U113">
        <v>0.01</v>
      </c>
      <c r="V113">
        <v>7</v>
      </c>
      <c r="W113">
        <v>0</v>
      </c>
    </row>
    <row r="114" spans="1:23" x14ac:dyDescent="0.2">
      <c r="A114" t="s">
        <v>177</v>
      </c>
      <c r="B114" t="s">
        <v>172</v>
      </c>
      <c r="C114" t="s">
        <v>76</v>
      </c>
      <c r="D114" t="s">
        <v>29</v>
      </c>
      <c r="E114" t="str">
        <f t="shared" si="5"/>
        <v xml:space="preserve">Mid career player </v>
      </c>
      <c r="F114">
        <v>24</v>
      </c>
      <c r="G114">
        <v>27</v>
      </c>
      <c r="H114">
        <v>27</v>
      </c>
      <c r="I114">
        <v>2345</v>
      </c>
      <c r="J114">
        <v>2</v>
      </c>
      <c r="K114" s="5">
        <f t="shared" si="6"/>
        <v>7.407407407407407E-2</v>
      </c>
      <c r="L114">
        <v>3</v>
      </c>
      <c r="M114">
        <f t="shared" si="7"/>
        <v>0.1111111111111111</v>
      </c>
      <c r="N114">
        <v>1512</v>
      </c>
      <c r="O114" s="1">
        <v>83.8</v>
      </c>
      <c r="P114" s="1">
        <f t="shared" si="8"/>
        <v>1267.056</v>
      </c>
      <c r="Q114" s="1">
        <f t="shared" si="9"/>
        <v>244.94399999999996</v>
      </c>
      <c r="R114">
        <v>0</v>
      </c>
      <c r="S114">
        <v>0</v>
      </c>
      <c r="T114">
        <v>0.05</v>
      </c>
      <c r="U114">
        <v>0.08</v>
      </c>
      <c r="V114">
        <v>1</v>
      </c>
      <c r="W114">
        <v>0</v>
      </c>
    </row>
    <row r="115" spans="1:23" x14ac:dyDescent="0.2">
      <c r="A115" t="s">
        <v>178</v>
      </c>
      <c r="B115" t="s">
        <v>172</v>
      </c>
      <c r="C115" t="s">
        <v>34</v>
      </c>
      <c r="D115" t="s">
        <v>29</v>
      </c>
      <c r="E115" t="str">
        <f t="shared" si="5"/>
        <v>Young player</v>
      </c>
      <c r="F115">
        <v>19</v>
      </c>
      <c r="G115">
        <v>28</v>
      </c>
      <c r="H115">
        <v>27</v>
      </c>
      <c r="I115">
        <v>2262</v>
      </c>
      <c r="J115">
        <v>0</v>
      </c>
      <c r="K115" s="5">
        <f t="shared" si="6"/>
        <v>0</v>
      </c>
      <c r="L115">
        <v>0</v>
      </c>
      <c r="M115">
        <f t="shared" si="7"/>
        <v>0</v>
      </c>
      <c r="N115">
        <v>1672</v>
      </c>
      <c r="O115" s="1">
        <v>88.2</v>
      </c>
      <c r="P115" s="1">
        <f t="shared" si="8"/>
        <v>1474.704</v>
      </c>
      <c r="Q115" s="1">
        <f t="shared" si="9"/>
        <v>197.29600000000005</v>
      </c>
      <c r="R115">
        <v>0</v>
      </c>
      <c r="S115">
        <v>0</v>
      </c>
      <c r="T115">
        <v>0.04</v>
      </c>
      <c r="U115">
        <v>0.01</v>
      </c>
      <c r="V115">
        <v>7</v>
      </c>
      <c r="W115">
        <v>0</v>
      </c>
    </row>
    <row r="116" spans="1:23" x14ac:dyDescent="0.2">
      <c r="A116" t="s">
        <v>179</v>
      </c>
      <c r="B116" t="s">
        <v>172</v>
      </c>
      <c r="C116" t="s">
        <v>129</v>
      </c>
      <c r="D116" t="s">
        <v>35</v>
      </c>
      <c r="E116" t="str">
        <f t="shared" si="5"/>
        <v>Young player</v>
      </c>
      <c r="F116">
        <v>23</v>
      </c>
      <c r="G116">
        <v>26</v>
      </c>
      <c r="H116">
        <v>25</v>
      </c>
      <c r="I116">
        <v>2176</v>
      </c>
      <c r="J116">
        <v>1</v>
      </c>
      <c r="K116" s="5">
        <f t="shared" si="6"/>
        <v>3.8461538461538464E-2</v>
      </c>
      <c r="L116">
        <v>4</v>
      </c>
      <c r="M116">
        <f t="shared" si="7"/>
        <v>0.15384615384615385</v>
      </c>
      <c r="N116">
        <v>1363</v>
      </c>
      <c r="O116" s="1">
        <v>88.1</v>
      </c>
      <c r="P116" s="1">
        <f t="shared" si="8"/>
        <v>1200.8029999999999</v>
      </c>
      <c r="Q116" s="1">
        <f t="shared" si="9"/>
        <v>162.19700000000012</v>
      </c>
      <c r="R116">
        <v>0</v>
      </c>
      <c r="S116">
        <v>0</v>
      </c>
      <c r="T116">
        <v>0.03</v>
      </c>
      <c r="U116">
        <v>0.06</v>
      </c>
      <c r="V116">
        <v>6</v>
      </c>
      <c r="W116">
        <v>0</v>
      </c>
    </row>
    <row r="117" spans="1:23" x14ac:dyDescent="0.2">
      <c r="A117" t="s">
        <v>180</v>
      </c>
      <c r="B117" t="s">
        <v>172</v>
      </c>
      <c r="C117" t="s">
        <v>20</v>
      </c>
      <c r="D117" t="s">
        <v>35</v>
      </c>
      <c r="E117" t="str">
        <f t="shared" si="5"/>
        <v>Young player</v>
      </c>
      <c r="F117">
        <v>23</v>
      </c>
      <c r="G117">
        <v>31</v>
      </c>
      <c r="H117">
        <v>24</v>
      </c>
      <c r="I117">
        <v>2099</v>
      </c>
      <c r="J117">
        <v>8</v>
      </c>
      <c r="K117" s="5">
        <f t="shared" si="6"/>
        <v>0.25806451612903225</v>
      </c>
      <c r="L117">
        <v>5</v>
      </c>
      <c r="M117">
        <f t="shared" si="7"/>
        <v>0.16129032258064516</v>
      </c>
      <c r="N117">
        <v>1116</v>
      </c>
      <c r="O117" s="1">
        <v>77.3</v>
      </c>
      <c r="P117" s="1">
        <f t="shared" si="8"/>
        <v>862.66800000000001</v>
      </c>
      <c r="Q117" s="1">
        <f t="shared" si="9"/>
        <v>253.33199999999999</v>
      </c>
      <c r="R117">
        <v>0</v>
      </c>
      <c r="S117">
        <v>0</v>
      </c>
      <c r="T117">
        <v>0.19</v>
      </c>
      <c r="U117">
        <v>0.23</v>
      </c>
      <c r="V117">
        <v>4</v>
      </c>
      <c r="W117">
        <v>0</v>
      </c>
    </row>
    <row r="118" spans="1:23" x14ac:dyDescent="0.2">
      <c r="A118" t="s">
        <v>181</v>
      </c>
      <c r="B118" t="s">
        <v>172</v>
      </c>
      <c r="C118" t="s">
        <v>20</v>
      </c>
      <c r="D118" t="s">
        <v>29</v>
      </c>
      <c r="E118" t="str">
        <f t="shared" si="5"/>
        <v>Young player</v>
      </c>
      <c r="F118">
        <v>22</v>
      </c>
      <c r="G118">
        <v>23</v>
      </c>
      <c r="H118">
        <v>23</v>
      </c>
      <c r="I118">
        <v>2070</v>
      </c>
      <c r="J118">
        <v>2</v>
      </c>
      <c r="K118" s="5">
        <f t="shared" si="6"/>
        <v>8.6956521739130432E-2</v>
      </c>
      <c r="L118">
        <v>1</v>
      </c>
      <c r="M118">
        <f t="shared" si="7"/>
        <v>4.3478260869565216E-2</v>
      </c>
      <c r="N118">
        <v>1248</v>
      </c>
      <c r="O118" s="1">
        <v>79.2</v>
      </c>
      <c r="P118" s="1">
        <f t="shared" si="8"/>
        <v>988.41600000000005</v>
      </c>
      <c r="Q118" s="1">
        <f t="shared" si="9"/>
        <v>259.58399999999995</v>
      </c>
      <c r="R118">
        <v>0</v>
      </c>
      <c r="S118">
        <v>0</v>
      </c>
      <c r="T118">
        <v>7.0000000000000007E-2</v>
      </c>
      <c r="U118">
        <v>7.0000000000000007E-2</v>
      </c>
      <c r="V118">
        <v>4</v>
      </c>
      <c r="W118">
        <v>0</v>
      </c>
    </row>
    <row r="119" spans="1:23" x14ac:dyDescent="0.2">
      <c r="A119" t="s">
        <v>182</v>
      </c>
      <c r="B119" t="s">
        <v>172</v>
      </c>
      <c r="C119" t="s">
        <v>20</v>
      </c>
      <c r="D119" t="s">
        <v>27</v>
      </c>
      <c r="E119" t="str">
        <f t="shared" si="5"/>
        <v>Young player</v>
      </c>
      <c r="F119">
        <v>22</v>
      </c>
      <c r="G119">
        <v>25</v>
      </c>
      <c r="H119">
        <v>22</v>
      </c>
      <c r="I119">
        <v>1945</v>
      </c>
      <c r="J119">
        <v>9</v>
      </c>
      <c r="K119" s="5">
        <f t="shared" si="6"/>
        <v>0.36</v>
      </c>
      <c r="L119">
        <v>4</v>
      </c>
      <c r="M119">
        <f t="shared" si="7"/>
        <v>0.16</v>
      </c>
      <c r="N119">
        <v>626</v>
      </c>
      <c r="O119" s="1">
        <v>74.8</v>
      </c>
      <c r="P119" s="1">
        <f t="shared" si="8"/>
        <v>468.24799999999999</v>
      </c>
      <c r="Q119" s="1">
        <f t="shared" si="9"/>
        <v>157.75200000000001</v>
      </c>
      <c r="R119">
        <v>0</v>
      </c>
      <c r="S119">
        <v>0</v>
      </c>
      <c r="T119">
        <v>0.28999999999999998</v>
      </c>
      <c r="U119">
        <v>7.0000000000000007E-2</v>
      </c>
      <c r="V119">
        <v>0</v>
      </c>
      <c r="W119">
        <v>0</v>
      </c>
    </row>
    <row r="120" spans="1:23" x14ac:dyDescent="0.2">
      <c r="A120" t="s">
        <v>183</v>
      </c>
      <c r="B120" t="s">
        <v>172</v>
      </c>
      <c r="C120" t="s">
        <v>151</v>
      </c>
      <c r="D120" t="s">
        <v>29</v>
      </c>
      <c r="E120" t="str">
        <f t="shared" si="5"/>
        <v xml:space="preserve">Mid career player </v>
      </c>
      <c r="F120">
        <v>24</v>
      </c>
      <c r="G120">
        <v>23</v>
      </c>
      <c r="H120">
        <v>19</v>
      </c>
      <c r="I120">
        <v>1819</v>
      </c>
      <c r="J120">
        <v>1</v>
      </c>
      <c r="K120" s="5">
        <f t="shared" si="6"/>
        <v>4.3478260869565216E-2</v>
      </c>
      <c r="L120">
        <v>0</v>
      </c>
      <c r="M120">
        <f t="shared" si="7"/>
        <v>0</v>
      </c>
      <c r="N120">
        <v>1351</v>
      </c>
      <c r="O120" s="1">
        <v>89</v>
      </c>
      <c r="P120" s="1">
        <f t="shared" si="8"/>
        <v>1202.3900000000001</v>
      </c>
      <c r="Q120" s="1">
        <f t="shared" si="9"/>
        <v>148.6099999999999</v>
      </c>
      <c r="R120">
        <v>0</v>
      </c>
      <c r="S120">
        <v>0</v>
      </c>
      <c r="T120">
        <v>0.03</v>
      </c>
      <c r="U120">
        <v>0.01</v>
      </c>
      <c r="V120">
        <v>2</v>
      </c>
      <c r="W120">
        <v>0</v>
      </c>
    </row>
    <row r="121" spans="1:23" x14ac:dyDescent="0.2">
      <c r="A121" t="s">
        <v>184</v>
      </c>
      <c r="B121" t="s">
        <v>172</v>
      </c>
      <c r="C121" t="s">
        <v>20</v>
      </c>
      <c r="D121" t="s">
        <v>29</v>
      </c>
      <c r="E121" t="str">
        <f t="shared" si="5"/>
        <v xml:space="preserve">Mid career player </v>
      </c>
      <c r="F121">
        <v>30</v>
      </c>
      <c r="G121">
        <v>31</v>
      </c>
      <c r="H121">
        <v>17</v>
      </c>
      <c r="I121">
        <v>1746</v>
      </c>
      <c r="J121">
        <v>1</v>
      </c>
      <c r="K121" s="5">
        <f t="shared" si="6"/>
        <v>3.2258064516129031E-2</v>
      </c>
      <c r="L121">
        <v>5</v>
      </c>
      <c r="M121">
        <f t="shared" si="7"/>
        <v>0.16129032258064516</v>
      </c>
      <c r="N121">
        <v>923</v>
      </c>
      <c r="O121" s="1">
        <v>68.8</v>
      </c>
      <c r="P121" s="1">
        <f t="shared" si="8"/>
        <v>635.024</v>
      </c>
      <c r="Q121" s="1">
        <f t="shared" si="9"/>
        <v>287.976</v>
      </c>
      <c r="R121">
        <v>0</v>
      </c>
      <c r="S121">
        <v>0</v>
      </c>
      <c r="T121">
        <v>7.0000000000000007E-2</v>
      </c>
      <c r="U121">
        <v>0.23</v>
      </c>
      <c r="V121">
        <v>2</v>
      </c>
      <c r="W121">
        <v>0</v>
      </c>
    </row>
    <row r="122" spans="1:23" x14ac:dyDescent="0.2">
      <c r="A122" t="s">
        <v>186</v>
      </c>
      <c r="B122" t="s">
        <v>172</v>
      </c>
      <c r="C122" t="s">
        <v>129</v>
      </c>
      <c r="D122" t="s">
        <v>27</v>
      </c>
      <c r="E122" t="str">
        <f t="shared" si="5"/>
        <v>Young player</v>
      </c>
      <c r="F122">
        <v>23</v>
      </c>
      <c r="G122">
        <v>25</v>
      </c>
      <c r="H122">
        <v>16</v>
      </c>
      <c r="I122">
        <v>1459</v>
      </c>
      <c r="J122">
        <v>12</v>
      </c>
      <c r="K122" s="5">
        <f t="shared" si="6"/>
        <v>0.48</v>
      </c>
      <c r="L122">
        <v>2</v>
      </c>
      <c r="M122">
        <f t="shared" si="7"/>
        <v>0.08</v>
      </c>
      <c r="N122">
        <v>501</v>
      </c>
      <c r="O122" s="1">
        <v>79.8</v>
      </c>
      <c r="P122" s="1">
        <f t="shared" si="8"/>
        <v>399.79799999999994</v>
      </c>
      <c r="Q122" s="1">
        <f t="shared" si="9"/>
        <v>101.20200000000006</v>
      </c>
      <c r="R122">
        <v>0</v>
      </c>
      <c r="S122">
        <v>1</v>
      </c>
      <c r="T122">
        <v>0.48</v>
      </c>
      <c r="U122">
        <v>0.18</v>
      </c>
      <c r="V122">
        <v>1</v>
      </c>
      <c r="W122">
        <v>0</v>
      </c>
    </row>
    <row r="123" spans="1:23" x14ac:dyDescent="0.2">
      <c r="A123" t="s">
        <v>187</v>
      </c>
      <c r="B123" t="s">
        <v>172</v>
      </c>
      <c r="C123" t="s">
        <v>23</v>
      </c>
      <c r="D123" t="s">
        <v>35</v>
      </c>
      <c r="E123" t="str">
        <f t="shared" si="5"/>
        <v xml:space="preserve">Mid career player </v>
      </c>
      <c r="F123">
        <v>28</v>
      </c>
      <c r="G123">
        <v>23</v>
      </c>
      <c r="H123">
        <v>15</v>
      </c>
      <c r="I123">
        <v>1459</v>
      </c>
      <c r="J123">
        <v>0</v>
      </c>
      <c r="K123" s="5">
        <f t="shared" si="6"/>
        <v>0</v>
      </c>
      <c r="L123">
        <v>1</v>
      </c>
      <c r="M123">
        <f t="shared" si="7"/>
        <v>4.3478260869565216E-2</v>
      </c>
      <c r="N123">
        <v>965</v>
      </c>
      <c r="O123" s="1">
        <v>91.4</v>
      </c>
      <c r="P123" s="1">
        <f t="shared" si="8"/>
        <v>882.01</v>
      </c>
      <c r="Q123" s="1">
        <f t="shared" si="9"/>
        <v>82.990000000000009</v>
      </c>
      <c r="R123">
        <v>0</v>
      </c>
      <c r="S123">
        <v>0</v>
      </c>
      <c r="T123">
        <v>0.01</v>
      </c>
      <c r="U123">
        <v>0.02</v>
      </c>
      <c r="V123">
        <v>5</v>
      </c>
      <c r="W123">
        <v>0</v>
      </c>
    </row>
    <row r="124" spans="1:23" x14ac:dyDescent="0.2">
      <c r="A124" t="s">
        <v>188</v>
      </c>
      <c r="B124" t="s">
        <v>172</v>
      </c>
      <c r="C124" t="s">
        <v>32</v>
      </c>
      <c r="D124" t="s">
        <v>35</v>
      </c>
      <c r="E124" t="str">
        <f t="shared" si="5"/>
        <v xml:space="preserve">Mid career player </v>
      </c>
      <c r="F124">
        <v>27</v>
      </c>
      <c r="G124">
        <v>25</v>
      </c>
      <c r="H124">
        <v>15</v>
      </c>
      <c r="I124">
        <v>1331</v>
      </c>
      <c r="J124">
        <v>2</v>
      </c>
      <c r="K124" s="5">
        <f t="shared" si="6"/>
        <v>0.08</v>
      </c>
      <c r="L124">
        <v>1</v>
      </c>
      <c r="M124">
        <f t="shared" si="7"/>
        <v>0.04</v>
      </c>
      <c r="N124">
        <v>499</v>
      </c>
      <c r="O124" s="1">
        <v>76.599999999999994</v>
      </c>
      <c r="P124" s="1">
        <f t="shared" si="8"/>
        <v>382.23399999999992</v>
      </c>
      <c r="Q124" s="1">
        <f t="shared" si="9"/>
        <v>116.76600000000008</v>
      </c>
      <c r="R124">
        <v>0</v>
      </c>
      <c r="S124">
        <v>0</v>
      </c>
      <c r="T124">
        <v>0.22</v>
      </c>
      <c r="U124">
        <v>0.08</v>
      </c>
      <c r="V124">
        <v>2</v>
      </c>
      <c r="W124">
        <v>0</v>
      </c>
    </row>
    <row r="125" spans="1:23" x14ac:dyDescent="0.2">
      <c r="A125" t="s">
        <v>189</v>
      </c>
      <c r="B125" t="s">
        <v>172</v>
      </c>
      <c r="C125" t="s">
        <v>20</v>
      </c>
      <c r="D125" t="s">
        <v>29</v>
      </c>
      <c r="E125" t="str">
        <f t="shared" si="5"/>
        <v>Young player</v>
      </c>
      <c r="F125">
        <v>19</v>
      </c>
      <c r="G125">
        <v>14</v>
      </c>
      <c r="H125">
        <v>12</v>
      </c>
      <c r="I125">
        <v>969</v>
      </c>
      <c r="J125">
        <v>1</v>
      </c>
      <c r="K125" s="5">
        <f t="shared" si="6"/>
        <v>7.1428571428571425E-2</v>
      </c>
      <c r="L125">
        <v>0</v>
      </c>
      <c r="M125">
        <f t="shared" si="7"/>
        <v>0</v>
      </c>
      <c r="N125">
        <v>484</v>
      </c>
      <c r="O125" s="1">
        <v>74.2</v>
      </c>
      <c r="P125" s="1">
        <f t="shared" si="8"/>
        <v>359.12799999999999</v>
      </c>
      <c r="Q125" s="1">
        <f t="shared" si="9"/>
        <v>124.87200000000001</v>
      </c>
      <c r="R125">
        <v>0</v>
      </c>
      <c r="S125">
        <v>0</v>
      </c>
      <c r="T125">
        <v>0.03</v>
      </c>
      <c r="U125">
        <v>0.02</v>
      </c>
      <c r="V125">
        <v>2</v>
      </c>
      <c r="W125">
        <v>0</v>
      </c>
    </row>
    <row r="126" spans="1:23" x14ac:dyDescent="0.2">
      <c r="A126" t="s">
        <v>190</v>
      </c>
      <c r="B126" t="s">
        <v>172</v>
      </c>
      <c r="C126" t="s">
        <v>69</v>
      </c>
      <c r="D126" t="s">
        <v>29</v>
      </c>
      <c r="E126" t="str">
        <f t="shared" si="5"/>
        <v xml:space="preserve">Mid career player </v>
      </c>
      <c r="F126">
        <v>26</v>
      </c>
      <c r="G126">
        <v>15</v>
      </c>
      <c r="H126">
        <v>10</v>
      </c>
      <c r="I126">
        <v>959</v>
      </c>
      <c r="J126">
        <v>0</v>
      </c>
      <c r="K126" s="5">
        <f t="shared" si="6"/>
        <v>0</v>
      </c>
      <c r="L126">
        <v>1</v>
      </c>
      <c r="M126">
        <f t="shared" si="7"/>
        <v>6.6666666666666666E-2</v>
      </c>
      <c r="N126">
        <v>525</v>
      </c>
      <c r="O126" s="1">
        <v>78.3</v>
      </c>
      <c r="P126" s="1">
        <f t="shared" si="8"/>
        <v>411.07499999999993</v>
      </c>
      <c r="Q126" s="1">
        <f t="shared" si="9"/>
        <v>113.92500000000007</v>
      </c>
      <c r="R126">
        <v>0</v>
      </c>
      <c r="S126">
        <v>0</v>
      </c>
      <c r="T126">
        <v>0.04</v>
      </c>
      <c r="U126">
        <v>0.05</v>
      </c>
      <c r="V126">
        <v>3</v>
      </c>
      <c r="W126">
        <v>0</v>
      </c>
    </row>
    <row r="127" spans="1:23" x14ac:dyDescent="0.2">
      <c r="A127" t="s">
        <v>191</v>
      </c>
      <c r="B127" t="s">
        <v>172</v>
      </c>
      <c r="C127" t="s">
        <v>76</v>
      </c>
      <c r="D127" t="s">
        <v>35</v>
      </c>
      <c r="E127" t="str">
        <f t="shared" si="5"/>
        <v xml:space="preserve">Mid career player </v>
      </c>
      <c r="F127">
        <v>26</v>
      </c>
      <c r="G127">
        <v>15</v>
      </c>
      <c r="H127">
        <v>10</v>
      </c>
      <c r="I127">
        <v>718</v>
      </c>
      <c r="J127">
        <v>1</v>
      </c>
      <c r="K127" s="5">
        <f t="shared" si="6"/>
        <v>6.6666666666666666E-2</v>
      </c>
      <c r="L127">
        <v>1</v>
      </c>
      <c r="M127">
        <f t="shared" si="7"/>
        <v>6.6666666666666666E-2</v>
      </c>
      <c r="N127">
        <v>313</v>
      </c>
      <c r="O127" s="1">
        <v>79.2</v>
      </c>
      <c r="P127" s="1">
        <f t="shared" si="8"/>
        <v>247.89600000000002</v>
      </c>
      <c r="Q127" s="1">
        <f t="shared" si="9"/>
        <v>65.103999999999985</v>
      </c>
      <c r="R127">
        <v>0</v>
      </c>
      <c r="S127">
        <v>0</v>
      </c>
      <c r="T127">
        <v>7.0000000000000007E-2</v>
      </c>
      <c r="U127">
        <v>0.1</v>
      </c>
      <c r="V127">
        <v>0</v>
      </c>
      <c r="W127">
        <v>0</v>
      </c>
    </row>
    <row r="128" spans="1:23" x14ac:dyDescent="0.2">
      <c r="A128" t="s">
        <v>192</v>
      </c>
      <c r="B128" t="s">
        <v>172</v>
      </c>
      <c r="C128" t="s">
        <v>193</v>
      </c>
      <c r="D128" t="s">
        <v>29</v>
      </c>
      <c r="E128" t="str">
        <f t="shared" si="5"/>
        <v xml:space="preserve">Mid career player </v>
      </c>
      <c r="F128">
        <v>25</v>
      </c>
      <c r="G128">
        <v>12</v>
      </c>
      <c r="H128">
        <v>8</v>
      </c>
      <c r="I128">
        <v>722</v>
      </c>
      <c r="J128">
        <v>1</v>
      </c>
      <c r="K128" s="5">
        <f t="shared" si="6"/>
        <v>8.3333333333333329E-2</v>
      </c>
      <c r="L128">
        <v>0</v>
      </c>
      <c r="M128">
        <f t="shared" si="7"/>
        <v>0</v>
      </c>
      <c r="N128">
        <v>466</v>
      </c>
      <c r="O128" s="1">
        <v>85.8</v>
      </c>
      <c r="P128" s="1">
        <f t="shared" si="8"/>
        <v>399.82799999999997</v>
      </c>
      <c r="Q128" s="1">
        <f t="shared" si="9"/>
        <v>66.172000000000025</v>
      </c>
      <c r="R128">
        <v>0</v>
      </c>
      <c r="S128">
        <v>0</v>
      </c>
      <c r="T128">
        <v>0.05</v>
      </c>
      <c r="U128">
        <v>0</v>
      </c>
      <c r="V128">
        <v>3</v>
      </c>
      <c r="W128">
        <v>0</v>
      </c>
    </row>
    <row r="129" spans="1:23" x14ac:dyDescent="0.2">
      <c r="A129" t="s">
        <v>194</v>
      </c>
      <c r="B129" t="s">
        <v>172</v>
      </c>
      <c r="C129" t="s">
        <v>195</v>
      </c>
      <c r="D129" t="s">
        <v>29</v>
      </c>
      <c r="E129" t="str">
        <f t="shared" si="5"/>
        <v>Old player</v>
      </c>
      <c r="F129">
        <v>34</v>
      </c>
      <c r="G129">
        <v>9</v>
      </c>
      <c r="H129">
        <v>8</v>
      </c>
      <c r="I129">
        <v>702</v>
      </c>
      <c r="J129">
        <v>0</v>
      </c>
      <c r="K129" s="5">
        <f t="shared" si="6"/>
        <v>0</v>
      </c>
      <c r="L129">
        <v>0</v>
      </c>
      <c r="M129">
        <f t="shared" si="7"/>
        <v>0</v>
      </c>
      <c r="N129">
        <v>589</v>
      </c>
      <c r="O129" s="1">
        <v>81.2</v>
      </c>
      <c r="P129" s="1">
        <f t="shared" si="8"/>
        <v>478.26800000000003</v>
      </c>
      <c r="Q129" s="1">
        <f t="shared" si="9"/>
        <v>110.73199999999997</v>
      </c>
      <c r="R129">
        <v>0</v>
      </c>
      <c r="S129">
        <v>0</v>
      </c>
      <c r="T129">
        <v>0.01</v>
      </c>
      <c r="U129">
        <v>0</v>
      </c>
      <c r="V129">
        <v>4</v>
      </c>
      <c r="W129">
        <v>0</v>
      </c>
    </row>
    <row r="130" spans="1:23" x14ac:dyDescent="0.2">
      <c r="A130" t="s">
        <v>196</v>
      </c>
      <c r="B130" t="s">
        <v>172</v>
      </c>
      <c r="C130" t="s">
        <v>20</v>
      </c>
      <c r="D130" t="s">
        <v>35</v>
      </c>
      <c r="E130" t="str">
        <f t="shared" si="5"/>
        <v>Young player</v>
      </c>
      <c r="F130">
        <v>22</v>
      </c>
      <c r="G130">
        <v>10</v>
      </c>
      <c r="H130">
        <v>4</v>
      </c>
      <c r="I130">
        <v>316</v>
      </c>
      <c r="J130">
        <v>0</v>
      </c>
      <c r="K130" s="5">
        <f t="shared" si="6"/>
        <v>0</v>
      </c>
      <c r="L130">
        <v>0</v>
      </c>
      <c r="M130">
        <f t="shared" si="7"/>
        <v>0</v>
      </c>
      <c r="N130">
        <v>235</v>
      </c>
      <c r="O130" s="1">
        <v>80.900000000000006</v>
      </c>
      <c r="P130" s="1">
        <f t="shared" si="8"/>
        <v>190.11500000000001</v>
      </c>
      <c r="Q130" s="1">
        <f t="shared" si="9"/>
        <v>44.884999999999991</v>
      </c>
      <c r="R130">
        <v>0</v>
      </c>
      <c r="S130">
        <v>0</v>
      </c>
      <c r="T130">
        <v>0.11</v>
      </c>
      <c r="U130">
        <v>0</v>
      </c>
      <c r="V130">
        <v>1</v>
      </c>
      <c r="W130">
        <v>0</v>
      </c>
    </row>
    <row r="131" spans="1:23" x14ac:dyDescent="0.2">
      <c r="A131" t="s">
        <v>197</v>
      </c>
      <c r="B131" t="s">
        <v>172</v>
      </c>
      <c r="C131" t="s">
        <v>151</v>
      </c>
      <c r="D131" t="s">
        <v>35</v>
      </c>
      <c r="E131" t="str">
        <f t="shared" ref="E131:E194" si="10">IF(F131&gt;31,"Old player",IF(F131&gt;=24,"Mid career player ",IF(F131&lt;24,"Young player","invalid")))</f>
        <v>Young player</v>
      </c>
      <c r="F131">
        <v>23</v>
      </c>
      <c r="G131">
        <v>9</v>
      </c>
      <c r="H131">
        <v>1</v>
      </c>
      <c r="I131">
        <v>281</v>
      </c>
      <c r="J131">
        <v>0</v>
      </c>
      <c r="K131" s="5">
        <f t="shared" ref="K131:K194" si="11">J131/G131</f>
        <v>0</v>
      </c>
      <c r="L131">
        <v>2</v>
      </c>
      <c r="M131">
        <f t="shared" ref="M131:M194" si="12">L131/G131</f>
        <v>0.22222222222222221</v>
      </c>
      <c r="N131">
        <v>129</v>
      </c>
      <c r="O131" s="1">
        <v>70.5</v>
      </c>
      <c r="P131" s="1">
        <f t="shared" ref="P131:P194" si="13">N131* (O131/100)</f>
        <v>90.944999999999993</v>
      </c>
      <c r="Q131" s="1">
        <f t="shared" ref="Q131:Q194" si="14">N131-P131</f>
        <v>38.055000000000007</v>
      </c>
      <c r="R131">
        <v>0</v>
      </c>
      <c r="S131">
        <v>0</v>
      </c>
      <c r="T131">
        <v>0.08</v>
      </c>
      <c r="U131">
        <v>0.56999999999999995</v>
      </c>
      <c r="V131">
        <v>0</v>
      </c>
      <c r="W131">
        <v>0</v>
      </c>
    </row>
    <row r="132" spans="1:23" x14ac:dyDescent="0.2">
      <c r="A132" t="s">
        <v>198</v>
      </c>
      <c r="B132" t="s">
        <v>172</v>
      </c>
      <c r="C132" t="s">
        <v>69</v>
      </c>
      <c r="D132" t="s">
        <v>35</v>
      </c>
      <c r="E132" t="str">
        <f t="shared" si="10"/>
        <v>Young player</v>
      </c>
      <c r="F132">
        <v>18</v>
      </c>
      <c r="G132">
        <v>2</v>
      </c>
      <c r="H132">
        <v>1</v>
      </c>
      <c r="I132">
        <v>85</v>
      </c>
      <c r="J132">
        <v>0</v>
      </c>
      <c r="K132" s="5">
        <f t="shared" si="11"/>
        <v>0</v>
      </c>
      <c r="L132">
        <v>0</v>
      </c>
      <c r="M132">
        <f t="shared" si="12"/>
        <v>0</v>
      </c>
      <c r="N132">
        <v>26</v>
      </c>
      <c r="O132" s="1">
        <v>73.099999999999994</v>
      </c>
      <c r="P132" s="1">
        <f t="shared" si="13"/>
        <v>19.006</v>
      </c>
      <c r="Q132" s="1">
        <f t="shared" si="14"/>
        <v>6.9939999999999998</v>
      </c>
      <c r="R132">
        <v>0</v>
      </c>
      <c r="S132">
        <v>0</v>
      </c>
      <c r="T132">
        <v>0.06</v>
      </c>
      <c r="U132">
        <v>0</v>
      </c>
      <c r="V132">
        <v>0</v>
      </c>
      <c r="W132">
        <v>0</v>
      </c>
    </row>
    <row r="133" spans="1:23" x14ac:dyDescent="0.2">
      <c r="A133" t="s">
        <v>199</v>
      </c>
      <c r="B133" t="s">
        <v>172</v>
      </c>
      <c r="C133" t="s">
        <v>78</v>
      </c>
      <c r="D133" t="s">
        <v>27</v>
      </c>
      <c r="E133" t="str">
        <f t="shared" si="10"/>
        <v>Old player</v>
      </c>
      <c r="F133">
        <v>32</v>
      </c>
      <c r="G133">
        <v>1</v>
      </c>
      <c r="H133">
        <v>0</v>
      </c>
      <c r="I133">
        <v>20</v>
      </c>
      <c r="J133">
        <v>0</v>
      </c>
      <c r="K133" s="5">
        <f t="shared" si="11"/>
        <v>0</v>
      </c>
      <c r="L133">
        <v>0</v>
      </c>
      <c r="M133">
        <f t="shared" si="12"/>
        <v>0</v>
      </c>
      <c r="N133">
        <v>11</v>
      </c>
      <c r="O133" s="1">
        <v>72.7</v>
      </c>
      <c r="P133" s="1">
        <f t="shared" si="13"/>
        <v>7.9969999999999999</v>
      </c>
      <c r="Q133" s="1">
        <f t="shared" si="14"/>
        <v>3.0030000000000001</v>
      </c>
      <c r="R133">
        <v>0</v>
      </c>
      <c r="S133">
        <v>0</v>
      </c>
      <c r="T133">
        <v>0.19</v>
      </c>
      <c r="U133">
        <v>0.13</v>
      </c>
      <c r="V133">
        <v>0</v>
      </c>
      <c r="W133">
        <v>0</v>
      </c>
    </row>
    <row r="134" spans="1:23" x14ac:dyDescent="0.2">
      <c r="A134" t="s">
        <v>200</v>
      </c>
      <c r="B134" t="s">
        <v>172</v>
      </c>
      <c r="C134" t="s">
        <v>20</v>
      </c>
      <c r="D134" t="s">
        <v>27</v>
      </c>
      <c r="E134" t="str">
        <f t="shared" si="10"/>
        <v xml:space="preserve">Mid career player </v>
      </c>
      <c r="F134">
        <v>24</v>
      </c>
      <c r="G134">
        <v>1</v>
      </c>
      <c r="H134">
        <v>0</v>
      </c>
      <c r="I134">
        <v>19</v>
      </c>
      <c r="J134">
        <v>0</v>
      </c>
      <c r="K134" s="5">
        <f t="shared" si="11"/>
        <v>0</v>
      </c>
      <c r="L134">
        <v>0</v>
      </c>
      <c r="M134">
        <f t="shared" si="12"/>
        <v>0</v>
      </c>
      <c r="N134">
        <v>11</v>
      </c>
      <c r="O134" s="1">
        <v>63.6</v>
      </c>
      <c r="P134" s="1">
        <f t="shared" si="13"/>
        <v>6.9960000000000004</v>
      </c>
      <c r="Q134" s="1">
        <f t="shared" si="14"/>
        <v>4.0039999999999996</v>
      </c>
      <c r="R134">
        <v>0</v>
      </c>
      <c r="S134">
        <v>0</v>
      </c>
      <c r="T134">
        <v>0.43</v>
      </c>
      <c r="U134">
        <v>0</v>
      </c>
      <c r="V134">
        <v>0</v>
      </c>
      <c r="W134">
        <v>0</v>
      </c>
    </row>
    <row r="135" spans="1:23" x14ac:dyDescent="0.2">
      <c r="A135" t="s">
        <v>201</v>
      </c>
      <c r="B135" t="s">
        <v>172</v>
      </c>
      <c r="C135" t="s">
        <v>202</v>
      </c>
      <c r="D135" t="s">
        <v>29</v>
      </c>
      <c r="E135" t="str">
        <f t="shared" si="10"/>
        <v>Old player</v>
      </c>
      <c r="F135">
        <v>36</v>
      </c>
      <c r="G135">
        <v>3</v>
      </c>
      <c r="H135">
        <v>0</v>
      </c>
      <c r="I135">
        <v>18</v>
      </c>
      <c r="J135">
        <v>0</v>
      </c>
      <c r="K135" s="5">
        <f t="shared" si="11"/>
        <v>0</v>
      </c>
      <c r="L135">
        <v>0</v>
      </c>
      <c r="M135">
        <f t="shared" si="12"/>
        <v>0</v>
      </c>
      <c r="N135">
        <v>5</v>
      </c>
      <c r="O135" s="1">
        <v>100</v>
      </c>
      <c r="P135" s="1">
        <f t="shared" si="13"/>
        <v>5</v>
      </c>
      <c r="Q135" s="1">
        <f t="shared" si="14"/>
        <v>0</v>
      </c>
      <c r="R135">
        <v>0</v>
      </c>
      <c r="S135">
        <v>0</v>
      </c>
      <c r="T135">
        <v>0</v>
      </c>
      <c r="U135">
        <v>0</v>
      </c>
      <c r="V135">
        <v>0</v>
      </c>
      <c r="W135">
        <v>0</v>
      </c>
    </row>
    <row r="136" spans="1:23" x14ac:dyDescent="0.2">
      <c r="A136" t="s">
        <v>203</v>
      </c>
      <c r="B136" t="s">
        <v>172</v>
      </c>
      <c r="C136" t="s">
        <v>204</v>
      </c>
      <c r="D136" t="s">
        <v>35</v>
      </c>
      <c r="E136" t="str">
        <f t="shared" si="10"/>
        <v>Young player</v>
      </c>
      <c r="F136">
        <v>20</v>
      </c>
      <c r="G136">
        <v>1</v>
      </c>
      <c r="H136">
        <v>0</v>
      </c>
      <c r="I136">
        <v>10</v>
      </c>
      <c r="J136">
        <v>0</v>
      </c>
      <c r="K136" s="5">
        <f t="shared" si="11"/>
        <v>0</v>
      </c>
      <c r="L136">
        <v>0</v>
      </c>
      <c r="M136">
        <f t="shared" si="12"/>
        <v>0</v>
      </c>
      <c r="N136">
        <v>9</v>
      </c>
      <c r="O136" s="1">
        <v>77.8</v>
      </c>
      <c r="P136" s="1">
        <f t="shared" si="13"/>
        <v>7.0020000000000007</v>
      </c>
      <c r="Q136" s="1">
        <f t="shared" si="14"/>
        <v>1.9979999999999993</v>
      </c>
      <c r="R136">
        <v>0</v>
      </c>
      <c r="S136">
        <v>0</v>
      </c>
      <c r="T136">
        <v>0</v>
      </c>
      <c r="U136">
        <v>0</v>
      </c>
      <c r="V136">
        <v>0</v>
      </c>
      <c r="W136">
        <v>0</v>
      </c>
    </row>
    <row r="137" spans="1:23" x14ac:dyDescent="0.2">
      <c r="A137" t="s">
        <v>205</v>
      </c>
      <c r="B137" t="s">
        <v>206</v>
      </c>
      <c r="C137" t="s">
        <v>207</v>
      </c>
      <c r="D137" t="s">
        <v>35</v>
      </c>
      <c r="E137" t="str">
        <f t="shared" si="10"/>
        <v xml:space="preserve">Mid career player </v>
      </c>
      <c r="F137">
        <v>25</v>
      </c>
      <c r="G137">
        <v>38</v>
      </c>
      <c r="H137">
        <v>38</v>
      </c>
      <c r="I137">
        <v>3419</v>
      </c>
      <c r="J137">
        <v>10</v>
      </c>
      <c r="K137" s="5">
        <f t="shared" si="11"/>
        <v>0.26315789473684209</v>
      </c>
      <c r="L137">
        <v>1</v>
      </c>
      <c r="M137">
        <f t="shared" si="12"/>
        <v>2.6315789473684209E-2</v>
      </c>
      <c r="N137">
        <v>1539</v>
      </c>
      <c r="O137" s="1">
        <v>76.900000000000006</v>
      </c>
      <c r="P137" s="1">
        <f t="shared" si="13"/>
        <v>1183.491</v>
      </c>
      <c r="Q137" s="1">
        <f t="shared" si="14"/>
        <v>355.50900000000001</v>
      </c>
      <c r="R137">
        <v>0</v>
      </c>
      <c r="S137">
        <v>0</v>
      </c>
      <c r="T137">
        <v>0.24</v>
      </c>
      <c r="U137">
        <v>0.04</v>
      </c>
      <c r="V137">
        <v>7</v>
      </c>
      <c r="W137">
        <v>1</v>
      </c>
    </row>
    <row r="138" spans="1:23" x14ac:dyDescent="0.2">
      <c r="A138" t="s">
        <v>208</v>
      </c>
      <c r="B138" t="s">
        <v>206</v>
      </c>
      <c r="C138" t="s">
        <v>20</v>
      </c>
      <c r="D138" t="s">
        <v>29</v>
      </c>
      <c r="E138" t="str">
        <f t="shared" si="10"/>
        <v xml:space="preserve">Mid career player </v>
      </c>
      <c r="F138">
        <v>30</v>
      </c>
      <c r="G138">
        <v>36</v>
      </c>
      <c r="H138">
        <v>36</v>
      </c>
      <c r="I138">
        <v>3170</v>
      </c>
      <c r="J138">
        <v>0</v>
      </c>
      <c r="K138" s="5">
        <f t="shared" si="11"/>
        <v>0</v>
      </c>
      <c r="L138">
        <v>8</v>
      </c>
      <c r="M138">
        <f t="shared" si="12"/>
        <v>0.22222222222222221</v>
      </c>
      <c r="N138">
        <v>2060</v>
      </c>
      <c r="O138" s="1">
        <v>74.8</v>
      </c>
      <c r="P138" s="1">
        <f t="shared" si="13"/>
        <v>1540.88</v>
      </c>
      <c r="Q138" s="1">
        <f t="shared" si="14"/>
        <v>519.11999999999989</v>
      </c>
      <c r="R138">
        <v>0</v>
      </c>
      <c r="S138">
        <v>0</v>
      </c>
      <c r="T138">
        <v>0.03</v>
      </c>
      <c r="U138">
        <v>0.17</v>
      </c>
      <c r="V138">
        <v>3</v>
      </c>
      <c r="W138">
        <v>0</v>
      </c>
    </row>
    <row r="139" spans="1:23" x14ac:dyDescent="0.2">
      <c r="A139" t="s">
        <v>209</v>
      </c>
      <c r="B139" t="s">
        <v>206</v>
      </c>
      <c r="C139" t="s">
        <v>210</v>
      </c>
      <c r="D139" t="s">
        <v>24</v>
      </c>
      <c r="E139" t="str">
        <f t="shared" si="10"/>
        <v>Old player</v>
      </c>
      <c r="F139">
        <v>35</v>
      </c>
      <c r="G139">
        <v>35</v>
      </c>
      <c r="H139">
        <v>35</v>
      </c>
      <c r="I139">
        <v>3150</v>
      </c>
      <c r="J139">
        <v>0</v>
      </c>
      <c r="K139" s="5">
        <f t="shared" si="11"/>
        <v>0</v>
      </c>
      <c r="L139">
        <v>0</v>
      </c>
      <c r="M139">
        <f t="shared" si="12"/>
        <v>0</v>
      </c>
      <c r="N139">
        <v>1002</v>
      </c>
      <c r="O139" s="1">
        <v>60.5</v>
      </c>
      <c r="P139" s="1">
        <f t="shared" si="13"/>
        <v>606.21</v>
      </c>
      <c r="Q139" s="1">
        <f t="shared" si="14"/>
        <v>395.78999999999996</v>
      </c>
      <c r="R139">
        <v>0</v>
      </c>
      <c r="S139">
        <v>0</v>
      </c>
      <c r="T139">
        <v>0</v>
      </c>
      <c r="U139">
        <v>0</v>
      </c>
      <c r="V139">
        <v>2</v>
      </c>
      <c r="W139">
        <v>0</v>
      </c>
    </row>
    <row r="140" spans="1:23" x14ac:dyDescent="0.2">
      <c r="A140" t="s">
        <v>211</v>
      </c>
      <c r="B140" t="s">
        <v>206</v>
      </c>
      <c r="C140" t="s">
        <v>207</v>
      </c>
      <c r="D140" t="s">
        <v>29</v>
      </c>
      <c r="E140" t="str">
        <f t="shared" si="10"/>
        <v xml:space="preserve">Mid career player </v>
      </c>
      <c r="F140">
        <v>27</v>
      </c>
      <c r="G140">
        <v>34</v>
      </c>
      <c r="H140">
        <v>34</v>
      </c>
      <c r="I140">
        <v>3054</v>
      </c>
      <c r="J140">
        <v>0</v>
      </c>
      <c r="K140" s="5">
        <f t="shared" si="11"/>
        <v>0</v>
      </c>
      <c r="L140">
        <v>7</v>
      </c>
      <c r="M140">
        <f t="shared" si="12"/>
        <v>0.20588235294117646</v>
      </c>
      <c r="N140">
        <v>1692</v>
      </c>
      <c r="O140" s="1">
        <v>70.900000000000006</v>
      </c>
      <c r="P140" s="1">
        <f t="shared" si="13"/>
        <v>1199.6280000000002</v>
      </c>
      <c r="Q140" s="1">
        <f t="shared" si="14"/>
        <v>492.37199999999984</v>
      </c>
      <c r="R140">
        <v>0</v>
      </c>
      <c r="S140">
        <v>0</v>
      </c>
      <c r="T140">
        <v>0.04</v>
      </c>
      <c r="U140">
        <v>0.14000000000000001</v>
      </c>
      <c r="V140">
        <v>3</v>
      </c>
      <c r="W140">
        <v>0</v>
      </c>
    </row>
    <row r="141" spans="1:23" x14ac:dyDescent="0.2">
      <c r="A141" t="s">
        <v>212</v>
      </c>
      <c r="B141" t="s">
        <v>206</v>
      </c>
      <c r="C141" t="s">
        <v>20</v>
      </c>
      <c r="D141" t="s">
        <v>35</v>
      </c>
      <c r="E141" t="str">
        <f t="shared" si="10"/>
        <v>Young player</v>
      </c>
      <c r="F141">
        <v>21</v>
      </c>
      <c r="G141">
        <v>32</v>
      </c>
      <c r="H141">
        <v>32</v>
      </c>
      <c r="I141">
        <v>2879</v>
      </c>
      <c r="J141">
        <v>2</v>
      </c>
      <c r="K141" s="5">
        <f t="shared" si="11"/>
        <v>6.25E-2</v>
      </c>
      <c r="L141">
        <v>1</v>
      </c>
      <c r="M141">
        <f t="shared" si="12"/>
        <v>3.125E-2</v>
      </c>
      <c r="N141">
        <v>1506</v>
      </c>
      <c r="O141" s="1">
        <v>86.2</v>
      </c>
      <c r="P141" s="1">
        <f t="shared" si="13"/>
        <v>1298.172</v>
      </c>
      <c r="Q141" s="1">
        <f t="shared" si="14"/>
        <v>207.82799999999997</v>
      </c>
      <c r="R141">
        <v>1</v>
      </c>
      <c r="S141">
        <v>2</v>
      </c>
      <c r="T141">
        <v>0.1</v>
      </c>
      <c r="U141">
        <v>0.06</v>
      </c>
      <c r="V141">
        <v>2</v>
      </c>
      <c r="W141">
        <v>0</v>
      </c>
    </row>
    <row r="142" spans="1:23" x14ac:dyDescent="0.2">
      <c r="A142" t="s">
        <v>213</v>
      </c>
      <c r="B142" t="s">
        <v>206</v>
      </c>
      <c r="C142" t="s">
        <v>32</v>
      </c>
      <c r="D142" t="s">
        <v>27</v>
      </c>
      <c r="E142" t="str">
        <f t="shared" si="10"/>
        <v xml:space="preserve">Mid career player </v>
      </c>
      <c r="F142">
        <v>24</v>
      </c>
      <c r="G142">
        <v>33</v>
      </c>
      <c r="H142">
        <v>31</v>
      </c>
      <c r="I142">
        <v>2572</v>
      </c>
      <c r="J142">
        <v>5</v>
      </c>
      <c r="K142" s="5">
        <f t="shared" si="11"/>
        <v>0.15151515151515152</v>
      </c>
      <c r="L142">
        <v>4</v>
      </c>
      <c r="M142">
        <f t="shared" si="12"/>
        <v>0.12121212121212122</v>
      </c>
      <c r="N142">
        <v>1102</v>
      </c>
      <c r="O142" s="1">
        <v>77.3</v>
      </c>
      <c r="P142" s="1">
        <f t="shared" si="13"/>
        <v>851.846</v>
      </c>
      <c r="Q142" s="1">
        <f t="shared" si="14"/>
        <v>250.154</v>
      </c>
      <c r="R142">
        <v>0</v>
      </c>
      <c r="S142">
        <v>0</v>
      </c>
      <c r="T142">
        <v>0.23</v>
      </c>
      <c r="U142">
        <v>0.09</v>
      </c>
      <c r="V142">
        <v>3</v>
      </c>
      <c r="W142">
        <v>0</v>
      </c>
    </row>
    <row r="143" spans="1:23" x14ac:dyDescent="0.2">
      <c r="A143" t="s">
        <v>214</v>
      </c>
      <c r="B143" t="s">
        <v>206</v>
      </c>
      <c r="C143" t="s">
        <v>20</v>
      </c>
      <c r="D143" t="s">
        <v>27</v>
      </c>
      <c r="E143" t="str">
        <f t="shared" si="10"/>
        <v>Young player</v>
      </c>
      <c r="F143">
        <v>23</v>
      </c>
      <c r="G143">
        <v>38</v>
      </c>
      <c r="H143">
        <v>30</v>
      </c>
      <c r="I143">
        <v>2562</v>
      </c>
      <c r="J143">
        <v>8</v>
      </c>
      <c r="K143" s="5">
        <f t="shared" si="11"/>
        <v>0.21052631578947367</v>
      </c>
      <c r="L143">
        <v>5</v>
      </c>
      <c r="M143">
        <f t="shared" si="12"/>
        <v>0.13157894736842105</v>
      </c>
      <c r="N143">
        <v>734</v>
      </c>
      <c r="O143" s="1">
        <v>68</v>
      </c>
      <c r="P143" s="1">
        <f t="shared" si="13"/>
        <v>499.12000000000006</v>
      </c>
      <c r="Q143" s="1">
        <f t="shared" si="14"/>
        <v>234.87999999999994</v>
      </c>
      <c r="R143">
        <v>0</v>
      </c>
      <c r="S143">
        <v>0</v>
      </c>
      <c r="T143">
        <v>0.22</v>
      </c>
      <c r="U143">
        <v>0.16</v>
      </c>
      <c r="V143">
        <v>0</v>
      </c>
      <c r="W143">
        <v>0</v>
      </c>
    </row>
    <row r="144" spans="1:23" x14ac:dyDescent="0.2">
      <c r="A144" t="s">
        <v>215</v>
      </c>
      <c r="B144" t="s">
        <v>206</v>
      </c>
      <c r="C144" t="s">
        <v>37</v>
      </c>
      <c r="D144" t="s">
        <v>29</v>
      </c>
      <c r="E144" t="str">
        <f t="shared" si="10"/>
        <v>Old player</v>
      </c>
      <c r="F144">
        <v>32</v>
      </c>
      <c r="G144">
        <v>28</v>
      </c>
      <c r="H144">
        <v>28</v>
      </c>
      <c r="I144">
        <v>2492</v>
      </c>
      <c r="J144">
        <v>3</v>
      </c>
      <c r="K144" s="5">
        <f t="shared" si="11"/>
        <v>0.10714285714285714</v>
      </c>
      <c r="L144">
        <v>0</v>
      </c>
      <c r="M144">
        <f t="shared" si="12"/>
        <v>0</v>
      </c>
      <c r="N144">
        <v>960</v>
      </c>
      <c r="O144" s="1">
        <v>84.4</v>
      </c>
      <c r="P144" s="1">
        <f t="shared" si="13"/>
        <v>810.24000000000012</v>
      </c>
      <c r="Q144" s="1">
        <f t="shared" si="14"/>
        <v>149.75999999999988</v>
      </c>
      <c r="R144">
        <v>0</v>
      </c>
      <c r="S144">
        <v>0</v>
      </c>
      <c r="T144">
        <v>0.05</v>
      </c>
      <c r="U144">
        <v>0.04</v>
      </c>
      <c r="V144">
        <v>5</v>
      </c>
      <c r="W144">
        <v>0</v>
      </c>
    </row>
    <row r="145" spans="1:23" x14ac:dyDescent="0.2">
      <c r="A145" t="s">
        <v>216</v>
      </c>
      <c r="B145" t="s">
        <v>206</v>
      </c>
      <c r="C145" t="s">
        <v>20</v>
      </c>
      <c r="D145" t="s">
        <v>27</v>
      </c>
      <c r="E145" t="str">
        <f t="shared" si="10"/>
        <v xml:space="preserve">Mid career player </v>
      </c>
      <c r="F145">
        <v>30</v>
      </c>
      <c r="G145">
        <v>26</v>
      </c>
      <c r="H145">
        <v>24</v>
      </c>
      <c r="I145">
        <v>1974</v>
      </c>
      <c r="J145">
        <v>10</v>
      </c>
      <c r="K145" s="5">
        <f t="shared" si="11"/>
        <v>0.38461538461538464</v>
      </c>
      <c r="L145">
        <v>5</v>
      </c>
      <c r="M145">
        <f t="shared" si="12"/>
        <v>0.19230769230769232</v>
      </c>
      <c r="N145">
        <v>490</v>
      </c>
      <c r="O145" s="1">
        <v>66.5</v>
      </c>
      <c r="P145" s="1">
        <f t="shared" si="13"/>
        <v>325.85000000000002</v>
      </c>
      <c r="Q145" s="1">
        <f t="shared" si="14"/>
        <v>164.14999999999998</v>
      </c>
      <c r="R145">
        <v>0</v>
      </c>
      <c r="S145">
        <v>0</v>
      </c>
      <c r="T145">
        <v>0.52</v>
      </c>
      <c r="U145">
        <v>0.11</v>
      </c>
      <c r="V145">
        <v>3</v>
      </c>
      <c r="W145">
        <v>0</v>
      </c>
    </row>
    <row r="146" spans="1:23" x14ac:dyDescent="0.2">
      <c r="A146" t="s">
        <v>217</v>
      </c>
      <c r="B146" t="s">
        <v>206</v>
      </c>
      <c r="C146" t="s">
        <v>20</v>
      </c>
      <c r="D146" t="s">
        <v>29</v>
      </c>
      <c r="E146" t="str">
        <f t="shared" si="10"/>
        <v xml:space="preserve">Mid career player </v>
      </c>
      <c r="F146">
        <v>30</v>
      </c>
      <c r="G146">
        <v>22</v>
      </c>
      <c r="H146">
        <v>22</v>
      </c>
      <c r="I146">
        <v>1925</v>
      </c>
      <c r="J146">
        <v>3</v>
      </c>
      <c r="K146" s="5">
        <f t="shared" si="11"/>
        <v>0.13636363636363635</v>
      </c>
      <c r="L146">
        <v>0</v>
      </c>
      <c r="M146">
        <f t="shared" si="12"/>
        <v>0</v>
      </c>
      <c r="N146">
        <v>718</v>
      </c>
      <c r="O146" s="1">
        <v>82.5</v>
      </c>
      <c r="P146" s="1">
        <f t="shared" si="13"/>
        <v>592.35</v>
      </c>
      <c r="Q146" s="1">
        <f t="shared" si="14"/>
        <v>125.64999999999998</v>
      </c>
      <c r="R146">
        <v>0</v>
      </c>
      <c r="S146">
        <v>0</v>
      </c>
      <c r="T146">
        <v>0.08</v>
      </c>
      <c r="U146">
        <v>0</v>
      </c>
      <c r="V146">
        <v>5</v>
      </c>
      <c r="W146">
        <v>1</v>
      </c>
    </row>
    <row r="147" spans="1:23" x14ac:dyDescent="0.2">
      <c r="A147" t="s">
        <v>218</v>
      </c>
      <c r="B147" t="s">
        <v>206</v>
      </c>
      <c r="C147" t="s">
        <v>20</v>
      </c>
      <c r="D147" t="s">
        <v>35</v>
      </c>
      <c r="E147" t="str">
        <f t="shared" si="10"/>
        <v xml:space="preserve">Mid career player </v>
      </c>
      <c r="F147">
        <v>27</v>
      </c>
      <c r="G147">
        <v>16</v>
      </c>
      <c r="H147">
        <v>16</v>
      </c>
      <c r="I147">
        <v>1421</v>
      </c>
      <c r="J147">
        <v>9</v>
      </c>
      <c r="K147" s="5">
        <f t="shared" si="11"/>
        <v>0.5625</v>
      </c>
      <c r="L147">
        <v>4</v>
      </c>
      <c r="M147">
        <f t="shared" si="12"/>
        <v>0.25</v>
      </c>
      <c r="N147">
        <v>669</v>
      </c>
      <c r="O147" s="1">
        <v>81.3</v>
      </c>
      <c r="P147" s="1">
        <f t="shared" si="13"/>
        <v>543.89699999999993</v>
      </c>
      <c r="Q147" s="1">
        <f t="shared" si="14"/>
        <v>125.10300000000007</v>
      </c>
      <c r="R147">
        <v>1</v>
      </c>
      <c r="S147">
        <v>2</v>
      </c>
      <c r="T147">
        <v>0.32</v>
      </c>
      <c r="U147">
        <v>0.09</v>
      </c>
      <c r="V147">
        <v>3</v>
      </c>
      <c r="W147">
        <v>0</v>
      </c>
    </row>
    <row r="148" spans="1:23" x14ac:dyDescent="0.2">
      <c r="A148" t="s">
        <v>219</v>
      </c>
      <c r="B148" t="s">
        <v>206</v>
      </c>
      <c r="C148" t="s">
        <v>34</v>
      </c>
      <c r="D148" t="s">
        <v>29</v>
      </c>
      <c r="E148" t="str">
        <f t="shared" si="10"/>
        <v>Young player</v>
      </c>
      <c r="F148">
        <v>23</v>
      </c>
      <c r="G148">
        <v>18</v>
      </c>
      <c r="H148">
        <v>15</v>
      </c>
      <c r="I148">
        <v>1381</v>
      </c>
      <c r="J148">
        <v>2</v>
      </c>
      <c r="K148" s="5">
        <f t="shared" si="11"/>
        <v>0.1111111111111111</v>
      </c>
      <c r="L148">
        <v>0</v>
      </c>
      <c r="M148">
        <f t="shared" si="12"/>
        <v>0</v>
      </c>
      <c r="N148">
        <v>563</v>
      </c>
      <c r="O148" s="1">
        <v>84.4</v>
      </c>
      <c r="P148" s="1">
        <f t="shared" si="13"/>
        <v>475.17200000000003</v>
      </c>
      <c r="Q148" s="1">
        <f t="shared" si="14"/>
        <v>87.827999999999975</v>
      </c>
      <c r="R148">
        <v>0</v>
      </c>
      <c r="S148">
        <v>0</v>
      </c>
      <c r="T148">
        <v>0.02</v>
      </c>
      <c r="U148">
        <v>0</v>
      </c>
      <c r="V148">
        <v>3</v>
      </c>
      <c r="W148">
        <v>0</v>
      </c>
    </row>
    <row r="149" spans="1:23" x14ac:dyDescent="0.2">
      <c r="A149" t="s">
        <v>220</v>
      </c>
      <c r="B149" t="s">
        <v>206</v>
      </c>
      <c r="C149" t="s">
        <v>78</v>
      </c>
      <c r="D149" t="s">
        <v>27</v>
      </c>
      <c r="E149" t="str">
        <f t="shared" si="10"/>
        <v xml:space="preserve">Mid career player </v>
      </c>
      <c r="F149">
        <v>24</v>
      </c>
      <c r="G149">
        <v>30</v>
      </c>
      <c r="H149">
        <v>14</v>
      </c>
      <c r="I149">
        <v>1391</v>
      </c>
      <c r="J149">
        <v>1</v>
      </c>
      <c r="K149" s="5">
        <f t="shared" si="11"/>
        <v>3.3333333333333333E-2</v>
      </c>
      <c r="L149">
        <v>6</v>
      </c>
      <c r="M149">
        <f t="shared" si="12"/>
        <v>0.2</v>
      </c>
      <c r="N149">
        <v>527</v>
      </c>
      <c r="O149" s="1">
        <v>78</v>
      </c>
      <c r="P149" s="1">
        <f t="shared" si="13"/>
        <v>411.06</v>
      </c>
      <c r="Q149" s="1">
        <f t="shared" si="14"/>
        <v>115.94</v>
      </c>
      <c r="R149">
        <v>0</v>
      </c>
      <c r="S149">
        <v>0</v>
      </c>
      <c r="T149">
        <v>0.15</v>
      </c>
      <c r="U149">
        <v>0.28000000000000003</v>
      </c>
      <c r="V149">
        <v>0</v>
      </c>
      <c r="W149">
        <v>0</v>
      </c>
    </row>
    <row r="150" spans="1:23" x14ac:dyDescent="0.2">
      <c r="A150" t="s">
        <v>221</v>
      </c>
      <c r="B150" t="s">
        <v>206</v>
      </c>
      <c r="C150" t="s">
        <v>222</v>
      </c>
      <c r="D150" t="s">
        <v>29</v>
      </c>
      <c r="E150" t="str">
        <f t="shared" si="10"/>
        <v xml:space="preserve">Mid career player </v>
      </c>
      <c r="F150">
        <v>28</v>
      </c>
      <c r="G150">
        <v>14</v>
      </c>
      <c r="H150">
        <v>13</v>
      </c>
      <c r="I150">
        <v>1198</v>
      </c>
      <c r="J150">
        <v>1</v>
      </c>
      <c r="K150" s="5">
        <f t="shared" si="11"/>
        <v>7.1428571428571425E-2</v>
      </c>
      <c r="L150">
        <v>0</v>
      </c>
      <c r="M150">
        <f t="shared" si="12"/>
        <v>0</v>
      </c>
      <c r="N150">
        <v>465</v>
      </c>
      <c r="O150" s="1">
        <v>76.8</v>
      </c>
      <c r="P150" s="1">
        <f t="shared" si="13"/>
        <v>357.12</v>
      </c>
      <c r="Q150" s="1">
        <f t="shared" si="14"/>
        <v>107.88</v>
      </c>
      <c r="R150">
        <v>0</v>
      </c>
      <c r="S150">
        <v>0</v>
      </c>
      <c r="T150">
        <v>0.05</v>
      </c>
      <c r="U150">
        <v>0</v>
      </c>
      <c r="V150">
        <v>1</v>
      </c>
      <c r="W150">
        <v>1</v>
      </c>
    </row>
    <row r="151" spans="1:23" x14ac:dyDescent="0.2">
      <c r="A151" t="s">
        <v>223</v>
      </c>
      <c r="B151" t="s">
        <v>206</v>
      </c>
      <c r="C151" t="s">
        <v>224</v>
      </c>
      <c r="D151" t="s">
        <v>29</v>
      </c>
      <c r="E151" t="str">
        <f t="shared" si="10"/>
        <v xml:space="preserve">Mid career player </v>
      </c>
      <c r="F151">
        <v>26</v>
      </c>
      <c r="G151">
        <v>12</v>
      </c>
      <c r="H151">
        <v>12</v>
      </c>
      <c r="I151">
        <v>1006</v>
      </c>
      <c r="J151">
        <v>0</v>
      </c>
      <c r="K151" s="5">
        <f t="shared" si="11"/>
        <v>0</v>
      </c>
      <c r="L151">
        <v>2</v>
      </c>
      <c r="M151">
        <f t="shared" si="12"/>
        <v>0.16666666666666666</v>
      </c>
      <c r="N151">
        <v>552</v>
      </c>
      <c r="O151" s="1">
        <v>80.099999999999994</v>
      </c>
      <c r="P151" s="1">
        <f t="shared" si="13"/>
        <v>442.15199999999999</v>
      </c>
      <c r="Q151" s="1">
        <f t="shared" si="14"/>
        <v>109.84800000000001</v>
      </c>
      <c r="R151">
        <v>0</v>
      </c>
      <c r="S151">
        <v>0</v>
      </c>
      <c r="T151">
        <v>0.03</v>
      </c>
      <c r="U151">
        <v>0.17</v>
      </c>
      <c r="V151">
        <v>2</v>
      </c>
      <c r="W151">
        <v>0</v>
      </c>
    </row>
    <row r="152" spans="1:23" x14ac:dyDescent="0.2">
      <c r="A152" t="s">
        <v>225</v>
      </c>
      <c r="B152" t="s">
        <v>206</v>
      </c>
      <c r="C152" t="s">
        <v>118</v>
      </c>
      <c r="D152" t="s">
        <v>27</v>
      </c>
      <c r="E152" t="str">
        <f t="shared" si="10"/>
        <v xml:space="preserve">Mid career player </v>
      </c>
      <c r="F152">
        <v>26</v>
      </c>
      <c r="G152">
        <v>16</v>
      </c>
      <c r="H152">
        <v>10</v>
      </c>
      <c r="I152">
        <v>937</v>
      </c>
      <c r="J152">
        <v>3</v>
      </c>
      <c r="K152" s="5">
        <f t="shared" si="11"/>
        <v>0.1875</v>
      </c>
      <c r="L152">
        <v>0</v>
      </c>
      <c r="M152">
        <f t="shared" si="12"/>
        <v>0</v>
      </c>
      <c r="N152">
        <v>252</v>
      </c>
      <c r="O152" s="1">
        <v>67.900000000000006</v>
      </c>
      <c r="P152" s="1">
        <f t="shared" si="13"/>
        <v>171.108</v>
      </c>
      <c r="Q152" s="1">
        <f t="shared" si="14"/>
        <v>80.891999999999996</v>
      </c>
      <c r="R152">
        <v>0</v>
      </c>
      <c r="S152">
        <v>0</v>
      </c>
      <c r="T152">
        <v>0.28000000000000003</v>
      </c>
      <c r="U152">
        <v>0.12</v>
      </c>
      <c r="V152">
        <v>0</v>
      </c>
      <c r="W152">
        <v>0</v>
      </c>
    </row>
    <row r="153" spans="1:23" x14ac:dyDescent="0.2">
      <c r="A153" t="s">
        <v>226</v>
      </c>
      <c r="B153" t="s">
        <v>206</v>
      </c>
      <c r="C153" t="s">
        <v>20</v>
      </c>
      <c r="D153" t="s">
        <v>35</v>
      </c>
      <c r="E153" t="str">
        <f t="shared" si="10"/>
        <v>Old player</v>
      </c>
      <c r="F153">
        <v>33</v>
      </c>
      <c r="G153">
        <v>21</v>
      </c>
      <c r="H153">
        <v>8</v>
      </c>
      <c r="I153">
        <v>712</v>
      </c>
      <c r="J153">
        <v>0</v>
      </c>
      <c r="K153" s="5">
        <f t="shared" si="11"/>
        <v>0</v>
      </c>
      <c r="L153">
        <v>0</v>
      </c>
      <c r="M153">
        <f t="shared" si="12"/>
        <v>0</v>
      </c>
      <c r="N153">
        <v>429</v>
      </c>
      <c r="O153" s="1">
        <v>87.2</v>
      </c>
      <c r="P153" s="1">
        <f t="shared" si="13"/>
        <v>374.08800000000002</v>
      </c>
      <c r="Q153" s="1">
        <f t="shared" si="14"/>
        <v>54.911999999999978</v>
      </c>
      <c r="R153">
        <v>0</v>
      </c>
      <c r="S153">
        <v>0</v>
      </c>
      <c r="T153">
        <v>0</v>
      </c>
      <c r="U153">
        <v>0.03</v>
      </c>
      <c r="V153">
        <v>1</v>
      </c>
      <c r="W153">
        <v>0</v>
      </c>
    </row>
    <row r="154" spans="1:23" x14ac:dyDescent="0.2">
      <c r="A154" t="s">
        <v>227</v>
      </c>
      <c r="B154" t="s">
        <v>206</v>
      </c>
      <c r="C154" t="s">
        <v>20</v>
      </c>
      <c r="D154" t="s">
        <v>29</v>
      </c>
      <c r="E154" t="str">
        <f t="shared" si="10"/>
        <v xml:space="preserve">Mid career player </v>
      </c>
      <c r="F154">
        <v>27</v>
      </c>
      <c r="G154">
        <v>14</v>
      </c>
      <c r="H154">
        <v>6</v>
      </c>
      <c r="I154">
        <v>569</v>
      </c>
      <c r="J154">
        <v>1</v>
      </c>
      <c r="K154" s="5">
        <f t="shared" si="11"/>
        <v>7.1428571428571425E-2</v>
      </c>
      <c r="L154">
        <v>1</v>
      </c>
      <c r="M154">
        <f t="shared" si="12"/>
        <v>7.1428571428571425E-2</v>
      </c>
      <c r="N154">
        <v>279</v>
      </c>
      <c r="O154" s="1">
        <v>72.8</v>
      </c>
      <c r="P154" s="1">
        <f t="shared" si="13"/>
        <v>203.11199999999999</v>
      </c>
      <c r="Q154" s="1">
        <f t="shared" si="14"/>
        <v>75.888000000000005</v>
      </c>
      <c r="R154">
        <v>0</v>
      </c>
      <c r="S154">
        <v>0</v>
      </c>
      <c r="T154">
        <v>0.05</v>
      </c>
      <c r="U154">
        <v>0.19</v>
      </c>
      <c r="V154">
        <v>2</v>
      </c>
      <c r="W154">
        <v>0</v>
      </c>
    </row>
    <row r="155" spans="1:23" x14ac:dyDescent="0.2">
      <c r="A155" t="s">
        <v>228</v>
      </c>
      <c r="B155" t="s">
        <v>206</v>
      </c>
      <c r="C155" t="s">
        <v>61</v>
      </c>
      <c r="D155" t="s">
        <v>35</v>
      </c>
      <c r="E155" t="str">
        <f t="shared" si="10"/>
        <v xml:space="preserve">Mid career player </v>
      </c>
      <c r="F155">
        <v>27</v>
      </c>
      <c r="G155">
        <v>17</v>
      </c>
      <c r="H155">
        <v>5</v>
      </c>
      <c r="I155">
        <v>566</v>
      </c>
      <c r="J155">
        <v>1</v>
      </c>
      <c r="K155" s="5">
        <f t="shared" si="11"/>
        <v>5.8823529411764705E-2</v>
      </c>
      <c r="L155">
        <v>1</v>
      </c>
      <c r="M155">
        <f t="shared" si="12"/>
        <v>5.8823529411764705E-2</v>
      </c>
      <c r="N155">
        <v>368</v>
      </c>
      <c r="O155" s="1">
        <v>88.9</v>
      </c>
      <c r="P155" s="1">
        <f t="shared" si="13"/>
        <v>327.15199999999999</v>
      </c>
      <c r="Q155" s="1">
        <f t="shared" si="14"/>
        <v>40.848000000000013</v>
      </c>
      <c r="R155">
        <v>0</v>
      </c>
      <c r="S155">
        <v>0</v>
      </c>
      <c r="T155">
        <v>0.18</v>
      </c>
      <c r="U155">
        <v>0.14000000000000001</v>
      </c>
      <c r="V155">
        <v>1</v>
      </c>
      <c r="W155">
        <v>0</v>
      </c>
    </row>
    <row r="156" spans="1:23" x14ac:dyDescent="0.2">
      <c r="A156" t="s">
        <v>229</v>
      </c>
      <c r="B156" t="s">
        <v>206</v>
      </c>
      <c r="C156" t="s">
        <v>20</v>
      </c>
      <c r="D156" t="s">
        <v>29</v>
      </c>
      <c r="E156" t="str">
        <f t="shared" si="10"/>
        <v>Young player</v>
      </c>
      <c r="F156">
        <v>20</v>
      </c>
      <c r="G156">
        <v>14</v>
      </c>
      <c r="H156">
        <v>5</v>
      </c>
      <c r="I156">
        <v>523</v>
      </c>
      <c r="J156">
        <v>1</v>
      </c>
      <c r="K156" s="5">
        <f t="shared" si="11"/>
        <v>7.1428571428571425E-2</v>
      </c>
      <c r="L156">
        <v>0</v>
      </c>
      <c r="M156">
        <f t="shared" si="12"/>
        <v>0</v>
      </c>
      <c r="N156">
        <v>219</v>
      </c>
      <c r="O156" s="1">
        <v>70.3</v>
      </c>
      <c r="P156" s="1">
        <f t="shared" si="13"/>
        <v>153.95699999999999</v>
      </c>
      <c r="Q156" s="1">
        <f t="shared" si="14"/>
        <v>65.043000000000006</v>
      </c>
      <c r="R156">
        <v>0</v>
      </c>
      <c r="S156">
        <v>0</v>
      </c>
      <c r="T156">
        <v>0.06</v>
      </c>
      <c r="U156">
        <v>0.04</v>
      </c>
      <c r="V156">
        <v>1</v>
      </c>
      <c r="W156">
        <v>0</v>
      </c>
    </row>
    <row r="157" spans="1:23" x14ac:dyDescent="0.2">
      <c r="A157" t="s">
        <v>230</v>
      </c>
      <c r="B157" t="s">
        <v>206</v>
      </c>
      <c r="C157" t="s">
        <v>168</v>
      </c>
      <c r="D157" t="s">
        <v>24</v>
      </c>
      <c r="E157" t="str">
        <f t="shared" si="10"/>
        <v>Old player</v>
      </c>
      <c r="F157">
        <v>33</v>
      </c>
      <c r="G157">
        <v>3</v>
      </c>
      <c r="H157">
        <v>3</v>
      </c>
      <c r="I157">
        <v>270</v>
      </c>
      <c r="J157">
        <v>0</v>
      </c>
      <c r="K157" s="5">
        <f t="shared" si="11"/>
        <v>0</v>
      </c>
      <c r="L157">
        <v>0</v>
      </c>
      <c r="M157">
        <f t="shared" si="12"/>
        <v>0</v>
      </c>
      <c r="N157">
        <v>66</v>
      </c>
      <c r="O157" s="1">
        <v>54.5</v>
      </c>
      <c r="P157" s="1">
        <f t="shared" si="13"/>
        <v>35.970000000000006</v>
      </c>
      <c r="Q157" s="1">
        <f t="shared" si="14"/>
        <v>30.029999999999994</v>
      </c>
      <c r="R157">
        <v>0</v>
      </c>
      <c r="S157">
        <v>0</v>
      </c>
      <c r="T157">
        <v>0</v>
      </c>
      <c r="U157">
        <v>0</v>
      </c>
      <c r="V157">
        <v>0</v>
      </c>
      <c r="W157">
        <v>0</v>
      </c>
    </row>
    <row r="158" spans="1:23" x14ac:dyDescent="0.2">
      <c r="A158" t="s">
        <v>231</v>
      </c>
      <c r="B158" t="s">
        <v>206</v>
      </c>
      <c r="C158" t="s">
        <v>84</v>
      </c>
      <c r="D158" t="s">
        <v>27</v>
      </c>
      <c r="E158" t="str">
        <f t="shared" si="10"/>
        <v xml:space="preserve">Mid career player </v>
      </c>
      <c r="F158">
        <v>30</v>
      </c>
      <c r="G158">
        <v>15</v>
      </c>
      <c r="H158">
        <v>1</v>
      </c>
      <c r="I158">
        <v>375</v>
      </c>
      <c r="J158">
        <v>0</v>
      </c>
      <c r="K158" s="5">
        <f t="shared" si="11"/>
        <v>0</v>
      </c>
      <c r="L158">
        <v>1</v>
      </c>
      <c r="M158">
        <f t="shared" si="12"/>
        <v>6.6666666666666666E-2</v>
      </c>
      <c r="N158">
        <v>157</v>
      </c>
      <c r="O158" s="1">
        <v>79</v>
      </c>
      <c r="P158" s="1">
        <f t="shared" si="13"/>
        <v>124.03</v>
      </c>
      <c r="Q158" s="1">
        <f t="shared" si="14"/>
        <v>32.97</v>
      </c>
      <c r="R158">
        <v>0</v>
      </c>
      <c r="S158">
        <v>0</v>
      </c>
      <c r="T158">
        <v>0.1</v>
      </c>
      <c r="U158">
        <v>0.23</v>
      </c>
      <c r="V158">
        <v>3</v>
      </c>
      <c r="W158">
        <v>0</v>
      </c>
    </row>
    <row r="159" spans="1:23" x14ac:dyDescent="0.2">
      <c r="A159" t="s">
        <v>232</v>
      </c>
      <c r="B159" t="s">
        <v>206</v>
      </c>
      <c r="C159" t="s">
        <v>59</v>
      </c>
      <c r="D159" t="s">
        <v>27</v>
      </c>
      <c r="E159" t="str">
        <f t="shared" si="10"/>
        <v>Old player</v>
      </c>
      <c r="F159">
        <v>32</v>
      </c>
      <c r="G159">
        <v>3</v>
      </c>
      <c r="H159">
        <v>0</v>
      </c>
      <c r="I159">
        <v>5</v>
      </c>
      <c r="J159">
        <v>0</v>
      </c>
      <c r="K159" s="5">
        <f t="shared" si="11"/>
        <v>0</v>
      </c>
      <c r="L159">
        <v>0</v>
      </c>
      <c r="M159">
        <f t="shared" si="12"/>
        <v>0</v>
      </c>
      <c r="N159">
        <v>3</v>
      </c>
      <c r="O159" s="1">
        <v>100</v>
      </c>
      <c r="P159" s="1">
        <f t="shared" si="13"/>
        <v>3</v>
      </c>
      <c r="Q159" s="1">
        <f t="shared" si="14"/>
        <v>0</v>
      </c>
      <c r="R159">
        <v>0</v>
      </c>
      <c r="S159">
        <v>0</v>
      </c>
      <c r="T159">
        <v>0</v>
      </c>
      <c r="U159">
        <v>0</v>
      </c>
      <c r="V159">
        <v>0</v>
      </c>
      <c r="W159">
        <v>0</v>
      </c>
    </row>
    <row r="160" spans="1:23" x14ac:dyDescent="0.2">
      <c r="A160" t="s">
        <v>233</v>
      </c>
      <c r="B160" t="s">
        <v>206</v>
      </c>
      <c r="C160" t="s">
        <v>39</v>
      </c>
      <c r="D160" t="s">
        <v>27</v>
      </c>
      <c r="E160" t="str">
        <f t="shared" si="10"/>
        <v xml:space="preserve">Mid career player </v>
      </c>
      <c r="F160">
        <v>27</v>
      </c>
      <c r="G160">
        <v>2</v>
      </c>
      <c r="H160">
        <v>0</v>
      </c>
      <c r="I160">
        <v>3</v>
      </c>
      <c r="J160">
        <v>0</v>
      </c>
      <c r="K160" s="5">
        <f t="shared" si="11"/>
        <v>0</v>
      </c>
      <c r="L160">
        <v>0</v>
      </c>
      <c r="M160">
        <f t="shared" si="12"/>
        <v>0</v>
      </c>
      <c r="N160">
        <v>6</v>
      </c>
      <c r="O160" s="1">
        <v>66.7</v>
      </c>
      <c r="P160" s="1">
        <f t="shared" si="13"/>
        <v>4.0020000000000007</v>
      </c>
      <c r="Q160" s="1">
        <f t="shared" si="14"/>
        <v>1.9979999999999993</v>
      </c>
      <c r="R160">
        <v>0</v>
      </c>
      <c r="S160">
        <v>0</v>
      </c>
      <c r="T160">
        <v>0</v>
      </c>
      <c r="U160">
        <v>0</v>
      </c>
      <c r="V160">
        <v>0</v>
      </c>
      <c r="W160">
        <v>0</v>
      </c>
    </row>
    <row r="161" spans="1:23" x14ac:dyDescent="0.2">
      <c r="A161" t="s">
        <v>234</v>
      </c>
      <c r="B161" t="s">
        <v>235</v>
      </c>
      <c r="C161" t="s">
        <v>49</v>
      </c>
      <c r="D161" t="s">
        <v>35</v>
      </c>
      <c r="E161" t="str">
        <f t="shared" si="10"/>
        <v xml:space="preserve">Mid career player </v>
      </c>
      <c r="F161">
        <v>24</v>
      </c>
      <c r="G161">
        <v>38</v>
      </c>
      <c r="H161">
        <v>38</v>
      </c>
      <c r="I161">
        <v>3420</v>
      </c>
      <c r="J161">
        <v>2</v>
      </c>
      <c r="K161" s="5">
        <f t="shared" si="11"/>
        <v>5.2631578947368418E-2</v>
      </c>
      <c r="L161">
        <v>4</v>
      </c>
      <c r="M161">
        <f t="shared" si="12"/>
        <v>0.10526315789473684</v>
      </c>
      <c r="N161">
        <v>2687</v>
      </c>
      <c r="O161" s="1">
        <v>88.9</v>
      </c>
      <c r="P161" s="1">
        <f t="shared" si="13"/>
        <v>2388.7429999999999</v>
      </c>
      <c r="Q161" s="1">
        <f t="shared" si="14"/>
        <v>298.25700000000006</v>
      </c>
      <c r="R161">
        <v>0</v>
      </c>
      <c r="S161">
        <v>0</v>
      </c>
      <c r="T161">
        <v>0.03</v>
      </c>
      <c r="U161">
        <v>0.05</v>
      </c>
      <c r="V161">
        <v>9</v>
      </c>
      <c r="W161">
        <v>0</v>
      </c>
    </row>
    <row r="162" spans="1:23" x14ac:dyDescent="0.2">
      <c r="A162" t="s">
        <v>236</v>
      </c>
      <c r="B162" t="s">
        <v>235</v>
      </c>
      <c r="C162" t="s">
        <v>34</v>
      </c>
      <c r="D162" t="s">
        <v>24</v>
      </c>
      <c r="E162" t="str">
        <f t="shared" si="10"/>
        <v>Old player</v>
      </c>
      <c r="F162">
        <v>33</v>
      </c>
      <c r="G162">
        <v>38</v>
      </c>
      <c r="H162">
        <v>38</v>
      </c>
      <c r="I162">
        <v>3420</v>
      </c>
      <c r="J162">
        <v>0</v>
      </c>
      <c r="K162" s="5">
        <f t="shared" si="11"/>
        <v>0</v>
      </c>
      <c r="L162">
        <v>0</v>
      </c>
      <c r="M162">
        <f t="shared" si="12"/>
        <v>0</v>
      </c>
      <c r="N162">
        <v>1067</v>
      </c>
      <c r="O162" s="1">
        <v>71.5</v>
      </c>
      <c r="P162" s="1">
        <f t="shared" si="13"/>
        <v>762.90499999999997</v>
      </c>
      <c r="Q162" s="1">
        <f t="shared" si="14"/>
        <v>304.09500000000003</v>
      </c>
      <c r="R162">
        <v>0</v>
      </c>
      <c r="S162">
        <v>0</v>
      </c>
      <c r="T162">
        <v>0</v>
      </c>
      <c r="U162">
        <v>0</v>
      </c>
      <c r="V162">
        <v>0</v>
      </c>
      <c r="W162">
        <v>0</v>
      </c>
    </row>
    <row r="163" spans="1:23" x14ac:dyDescent="0.2">
      <c r="A163" t="s">
        <v>237</v>
      </c>
      <c r="B163" t="s">
        <v>235</v>
      </c>
      <c r="C163" t="s">
        <v>238</v>
      </c>
      <c r="D163" t="s">
        <v>27</v>
      </c>
      <c r="E163" t="str">
        <f t="shared" si="10"/>
        <v xml:space="preserve">Mid career player </v>
      </c>
      <c r="F163">
        <v>28</v>
      </c>
      <c r="G163">
        <v>37</v>
      </c>
      <c r="H163">
        <v>36</v>
      </c>
      <c r="I163">
        <v>3114</v>
      </c>
      <c r="J163">
        <v>17</v>
      </c>
      <c r="K163" s="5">
        <f t="shared" si="11"/>
        <v>0.45945945945945948</v>
      </c>
      <c r="L163">
        <v>10</v>
      </c>
      <c r="M163">
        <f t="shared" si="12"/>
        <v>0.27027027027027029</v>
      </c>
      <c r="N163">
        <v>1199</v>
      </c>
      <c r="O163" s="1">
        <v>76.7</v>
      </c>
      <c r="P163" s="1">
        <f t="shared" si="13"/>
        <v>919.63300000000004</v>
      </c>
      <c r="Q163" s="1">
        <f t="shared" si="14"/>
        <v>279.36699999999996</v>
      </c>
      <c r="R163">
        <v>1</v>
      </c>
      <c r="S163">
        <v>1</v>
      </c>
      <c r="T163">
        <v>0.3</v>
      </c>
      <c r="U163">
        <v>0.26</v>
      </c>
      <c r="V163">
        <v>0</v>
      </c>
      <c r="W163">
        <v>0</v>
      </c>
    </row>
    <row r="164" spans="1:23" x14ac:dyDescent="0.2">
      <c r="A164" t="s">
        <v>239</v>
      </c>
      <c r="B164" t="s">
        <v>235</v>
      </c>
      <c r="C164" t="s">
        <v>20</v>
      </c>
      <c r="D164" t="s">
        <v>27</v>
      </c>
      <c r="E164" t="str">
        <f t="shared" si="10"/>
        <v xml:space="preserve">Mid career player </v>
      </c>
      <c r="F164">
        <v>27</v>
      </c>
      <c r="G164">
        <v>35</v>
      </c>
      <c r="H164">
        <v>35</v>
      </c>
      <c r="I164">
        <v>3082</v>
      </c>
      <c r="J164">
        <v>23</v>
      </c>
      <c r="K164" s="5">
        <f t="shared" si="11"/>
        <v>0.65714285714285714</v>
      </c>
      <c r="L164">
        <v>14</v>
      </c>
      <c r="M164">
        <f t="shared" si="12"/>
        <v>0.4</v>
      </c>
      <c r="N164">
        <v>937</v>
      </c>
      <c r="O164" s="1">
        <v>70.099999999999994</v>
      </c>
      <c r="P164" s="1">
        <f t="shared" si="13"/>
        <v>656.83699999999999</v>
      </c>
      <c r="Q164" s="1">
        <f t="shared" si="14"/>
        <v>280.16300000000001</v>
      </c>
      <c r="R164">
        <v>4</v>
      </c>
      <c r="S164">
        <v>4</v>
      </c>
      <c r="T164">
        <v>0.6</v>
      </c>
      <c r="U164">
        <v>0.22</v>
      </c>
      <c r="V164">
        <v>1</v>
      </c>
      <c r="W164">
        <v>0</v>
      </c>
    </row>
    <row r="165" spans="1:23" x14ac:dyDescent="0.2">
      <c r="A165" t="s">
        <v>240</v>
      </c>
      <c r="B165" t="s">
        <v>235</v>
      </c>
      <c r="C165" t="s">
        <v>20</v>
      </c>
      <c r="D165" t="s">
        <v>29</v>
      </c>
      <c r="E165" t="str">
        <f t="shared" si="10"/>
        <v xml:space="preserve">Mid career player </v>
      </c>
      <c r="F165">
        <v>26</v>
      </c>
      <c r="G165">
        <v>28</v>
      </c>
      <c r="H165">
        <v>28</v>
      </c>
      <c r="I165">
        <v>2520</v>
      </c>
      <c r="J165">
        <v>0</v>
      </c>
      <c r="K165" s="5">
        <f t="shared" si="11"/>
        <v>0</v>
      </c>
      <c r="L165">
        <v>0</v>
      </c>
      <c r="M165">
        <f t="shared" si="12"/>
        <v>0</v>
      </c>
      <c r="N165">
        <v>1654</v>
      </c>
      <c r="O165" s="1">
        <v>84.6</v>
      </c>
      <c r="P165" s="1">
        <f t="shared" si="13"/>
        <v>1399.2839999999999</v>
      </c>
      <c r="Q165" s="1">
        <f t="shared" si="14"/>
        <v>254.71600000000012</v>
      </c>
      <c r="R165">
        <v>0</v>
      </c>
      <c r="S165">
        <v>0</v>
      </c>
      <c r="T165">
        <v>0.03</v>
      </c>
      <c r="U165">
        <v>0</v>
      </c>
      <c r="V165">
        <v>3</v>
      </c>
      <c r="W165">
        <v>0</v>
      </c>
    </row>
    <row r="166" spans="1:23" x14ac:dyDescent="0.2">
      <c r="A166" t="s">
        <v>241</v>
      </c>
      <c r="B166" t="s">
        <v>235</v>
      </c>
      <c r="C166" t="s">
        <v>34</v>
      </c>
      <c r="D166" t="s">
        <v>35</v>
      </c>
      <c r="E166" t="str">
        <f t="shared" si="10"/>
        <v>Young player</v>
      </c>
      <c r="F166">
        <v>23</v>
      </c>
      <c r="G166">
        <v>33</v>
      </c>
      <c r="H166">
        <v>28</v>
      </c>
      <c r="I166">
        <v>2091</v>
      </c>
      <c r="J166">
        <v>3</v>
      </c>
      <c r="K166" s="5">
        <f t="shared" si="11"/>
        <v>9.0909090909090912E-2</v>
      </c>
      <c r="L166">
        <v>2</v>
      </c>
      <c r="M166">
        <f t="shared" si="12"/>
        <v>6.0606060606060608E-2</v>
      </c>
      <c r="N166">
        <v>1165</v>
      </c>
      <c r="O166" s="1">
        <v>85.3</v>
      </c>
      <c r="P166" s="1">
        <f t="shared" si="13"/>
        <v>993.745</v>
      </c>
      <c r="Q166" s="1">
        <f t="shared" si="14"/>
        <v>171.255</v>
      </c>
      <c r="R166">
        <v>0</v>
      </c>
      <c r="S166">
        <v>0</v>
      </c>
      <c r="T166">
        <v>0.06</v>
      </c>
      <c r="U166">
        <v>0.1</v>
      </c>
      <c r="V166">
        <v>3</v>
      </c>
      <c r="W166">
        <v>0</v>
      </c>
    </row>
    <row r="167" spans="1:23" x14ac:dyDescent="0.2">
      <c r="A167" t="s">
        <v>242</v>
      </c>
      <c r="B167" t="s">
        <v>235</v>
      </c>
      <c r="C167" t="s">
        <v>32</v>
      </c>
      <c r="D167" t="s">
        <v>29</v>
      </c>
      <c r="E167" t="str">
        <f t="shared" si="10"/>
        <v>Young player</v>
      </c>
      <c r="F167">
        <v>23</v>
      </c>
      <c r="G167">
        <v>27</v>
      </c>
      <c r="H167">
        <v>26</v>
      </c>
      <c r="I167">
        <v>2244</v>
      </c>
      <c r="J167">
        <v>0</v>
      </c>
      <c r="K167" s="5">
        <f t="shared" si="11"/>
        <v>0</v>
      </c>
      <c r="L167">
        <v>3</v>
      </c>
      <c r="M167">
        <f t="shared" si="12"/>
        <v>0.1111111111111111</v>
      </c>
      <c r="N167">
        <v>1393</v>
      </c>
      <c r="O167" s="1">
        <v>77.2</v>
      </c>
      <c r="P167" s="1">
        <f t="shared" si="13"/>
        <v>1075.396</v>
      </c>
      <c r="Q167" s="1">
        <f t="shared" si="14"/>
        <v>317.60400000000004</v>
      </c>
      <c r="R167">
        <v>0</v>
      </c>
      <c r="S167">
        <v>0</v>
      </c>
      <c r="T167">
        <v>0.06</v>
      </c>
      <c r="U167">
        <v>7.0000000000000007E-2</v>
      </c>
      <c r="V167">
        <v>5</v>
      </c>
      <c r="W167">
        <v>0</v>
      </c>
    </row>
    <row r="168" spans="1:23" x14ac:dyDescent="0.2">
      <c r="A168" t="s">
        <v>243</v>
      </c>
      <c r="B168" t="s">
        <v>235</v>
      </c>
      <c r="C168" t="s">
        <v>76</v>
      </c>
      <c r="D168" t="s">
        <v>29</v>
      </c>
      <c r="E168" t="str">
        <f t="shared" si="10"/>
        <v xml:space="preserve">Mid career player </v>
      </c>
      <c r="F168">
        <v>31</v>
      </c>
      <c r="G168">
        <v>25</v>
      </c>
      <c r="H168">
        <v>25</v>
      </c>
      <c r="I168">
        <v>2240</v>
      </c>
      <c r="J168">
        <v>1</v>
      </c>
      <c r="K168" s="5">
        <f t="shared" si="11"/>
        <v>0.04</v>
      </c>
      <c r="L168">
        <v>0</v>
      </c>
      <c r="M168">
        <f t="shared" si="12"/>
        <v>0</v>
      </c>
      <c r="N168">
        <v>1366</v>
      </c>
      <c r="O168" s="1">
        <v>83.7</v>
      </c>
      <c r="P168" s="1">
        <f t="shared" si="13"/>
        <v>1143.3420000000001</v>
      </c>
      <c r="Q168" s="1">
        <f t="shared" si="14"/>
        <v>222.6579999999999</v>
      </c>
      <c r="R168">
        <v>0</v>
      </c>
      <c r="S168">
        <v>0</v>
      </c>
      <c r="T168">
        <v>0.03</v>
      </c>
      <c r="U168">
        <v>0.01</v>
      </c>
      <c r="V168">
        <v>2</v>
      </c>
      <c r="W168">
        <v>0</v>
      </c>
    </row>
    <row r="169" spans="1:23" x14ac:dyDescent="0.2">
      <c r="A169" t="s">
        <v>244</v>
      </c>
      <c r="B169" t="s">
        <v>235</v>
      </c>
      <c r="C169" t="s">
        <v>118</v>
      </c>
      <c r="D169" t="s">
        <v>29</v>
      </c>
      <c r="E169" t="str">
        <f t="shared" si="10"/>
        <v xml:space="preserve">Mid career player </v>
      </c>
      <c r="F169">
        <v>27</v>
      </c>
      <c r="G169">
        <v>19</v>
      </c>
      <c r="H169">
        <v>19</v>
      </c>
      <c r="I169">
        <v>1605</v>
      </c>
      <c r="J169">
        <v>2</v>
      </c>
      <c r="K169" s="5">
        <f t="shared" si="11"/>
        <v>0.10526315789473684</v>
      </c>
      <c r="L169">
        <v>3</v>
      </c>
      <c r="M169">
        <f t="shared" si="12"/>
        <v>0.15789473684210525</v>
      </c>
      <c r="N169">
        <v>954</v>
      </c>
      <c r="O169" s="1">
        <v>80.599999999999994</v>
      </c>
      <c r="P169" s="1">
        <f t="shared" si="13"/>
        <v>768.92399999999998</v>
      </c>
      <c r="Q169" s="1">
        <f t="shared" si="14"/>
        <v>185.07600000000002</v>
      </c>
      <c r="R169">
        <v>0</v>
      </c>
      <c r="S169">
        <v>0</v>
      </c>
      <c r="T169">
        <v>0.08</v>
      </c>
      <c r="U169">
        <v>0.11</v>
      </c>
      <c r="V169">
        <v>0</v>
      </c>
      <c r="W169">
        <v>0</v>
      </c>
    </row>
    <row r="170" spans="1:23" x14ac:dyDescent="0.2">
      <c r="A170" t="s">
        <v>245</v>
      </c>
      <c r="B170" t="s">
        <v>235</v>
      </c>
      <c r="C170" t="s">
        <v>246</v>
      </c>
      <c r="D170" t="s">
        <v>29</v>
      </c>
      <c r="E170" t="str">
        <f t="shared" si="10"/>
        <v xml:space="preserve">Mid career player </v>
      </c>
      <c r="F170">
        <v>24</v>
      </c>
      <c r="G170">
        <v>18</v>
      </c>
      <c r="H170">
        <v>17</v>
      </c>
      <c r="I170">
        <v>1486</v>
      </c>
      <c r="J170">
        <v>0</v>
      </c>
      <c r="K170" s="5">
        <f t="shared" si="11"/>
        <v>0</v>
      </c>
      <c r="L170">
        <v>0</v>
      </c>
      <c r="M170">
        <f t="shared" si="12"/>
        <v>0</v>
      </c>
      <c r="N170">
        <v>977</v>
      </c>
      <c r="O170" s="1">
        <v>86.9</v>
      </c>
      <c r="P170" s="1">
        <f t="shared" si="13"/>
        <v>849.01300000000015</v>
      </c>
      <c r="Q170" s="1">
        <f t="shared" si="14"/>
        <v>127.98699999999985</v>
      </c>
      <c r="R170">
        <v>0</v>
      </c>
      <c r="S170">
        <v>0</v>
      </c>
      <c r="T170">
        <v>7.0000000000000007E-2</v>
      </c>
      <c r="U170">
        <v>0</v>
      </c>
      <c r="V170">
        <v>1</v>
      </c>
      <c r="W170">
        <v>0</v>
      </c>
    </row>
    <row r="171" spans="1:23" x14ac:dyDescent="0.2">
      <c r="A171" t="s">
        <v>247</v>
      </c>
      <c r="B171" t="s">
        <v>235</v>
      </c>
      <c r="C171" t="s">
        <v>34</v>
      </c>
      <c r="D171" t="s">
        <v>35</v>
      </c>
      <c r="E171" t="str">
        <f t="shared" si="10"/>
        <v xml:space="preserve">Mid career player </v>
      </c>
      <c r="F171">
        <v>30</v>
      </c>
      <c r="G171">
        <v>25</v>
      </c>
      <c r="H171">
        <v>15</v>
      </c>
      <c r="I171">
        <v>1585</v>
      </c>
      <c r="J171">
        <v>0</v>
      </c>
      <c r="K171" s="5">
        <f t="shared" si="11"/>
        <v>0</v>
      </c>
      <c r="L171">
        <v>0</v>
      </c>
      <c r="M171">
        <f t="shared" si="12"/>
        <v>0</v>
      </c>
      <c r="N171">
        <v>792</v>
      </c>
      <c r="O171" s="1">
        <v>84.1</v>
      </c>
      <c r="P171" s="1">
        <f t="shared" si="13"/>
        <v>666.072</v>
      </c>
      <c r="Q171" s="1">
        <f t="shared" si="14"/>
        <v>125.928</v>
      </c>
      <c r="R171">
        <v>0</v>
      </c>
      <c r="S171">
        <v>0</v>
      </c>
      <c r="T171">
        <v>0.02</v>
      </c>
      <c r="U171">
        <v>0.03</v>
      </c>
      <c r="V171">
        <v>3</v>
      </c>
      <c r="W171">
        <v>0</v>
      </c>
    </row>
    <row r="172" spans="1:23" x14ac:dyDescent="0.2">
      <c r="A172" t="s">
        <v>248</v>
      </c>
      <c r="B172" t="s">
        <v>235</v>
      </c>
      <c r="C172" t="s">
        <v>39</v>
      </c>
      <c r="D172" t="s">
        <v>27</v>
      </c>
      <c r="E172" t="str">
        <f t="shared" si="10"/>
        <v xml:space="preserve">Mid career player </v>
      </c>
      <c r="F172">
        <v>27</v>
      </c>
      <c r="G172">
        <v>30</v>
      </c>
      <c r="H172">
        <v>14</v>
      </c>
      <c r="I172">
        <v>1411</v>
      </c>
      <c r="J172">
        <v>3</v>
      </c>
      <c r="K172" s="5">
        <f t="shared" si="11"/>
        <v>0.1</v>
      </c>
      <c r="L172">
        <v>4</v>
      </c>
      <c r="M172">
        <f t="shared" si="12"/>
        <v>0.13333333333333333</v>
      </c>
      <c r="N172">
        <v>600</v>
      </c>
      <c r="O172" s="1">
        <v>74.7</v>
      </c>
      <c r="P172" s="1">
        <f t="shared" si="13"/>
        <v>448.2</v>
      </c>
      <c r="Q172" s="1">
        <f t="shared" si="14"/>
        <v>151.80000000000001</v>
      </c>
      <c r="R172">
        <v>0</v>
      </c>
      <c r="S172">
        <v>0</v>
      </c>
      <c r="T172">
        <v>0.14000000000000001</v>
      </c>
      <c r="U172">
        <v>0.14000000000000001</v>
      </c>
      <c r="V172">
        <v>1</v>
      </c>
      <c r="W172">
        <v>0</v>
      </c>
    </row>
    <row r="173" spans="1:23" x14ac:dyDescent="0.2">
      <c r="A173" t="s">
        <v>249</v>
      </c>
      <c r="B173" t="s">
        <v>235</v>
      </c>
      <c r="C173" t="s">
        <v>116</v>
      </c>
      <c r="D173" t="s">
        <v>29</v>
      </c>
      <c r="E173" t="str">
        <f t="shared" si="10"/>
        <v xml:space="preserve">Mid career player </v>
      </c>
      <c r="F173">
        <v>27</v>
      </c>
      <c r="G173">
        <v>20</v>
      </c>
      <c r="H173">
        <v>14</v>
      </c>
      <c r="I173">
        <v>1346</v>
      </c>
      <c r="J173">
        <v>0</v>
      </c>
      <c r="K173" s="5">
        <f t="shared" si="11"/>
        <v>0</v>
      </c>
      <c r="L173">
        <v>1</v>
      </c>
      <c r="M173">
        <f t="shared" si="12"/>
        <v>0.05</v>
      </c>
      <c r="N173">
        <v>783</v>
      </c>
      <c r="O173" s="1">
        <v>77.900000000000006</v>
      </c>
      <c r="P173" s="1">
        <f t="shared" si="13"/>
        <v>609.95699999999999</v>
      </c>
      <c r="Q173" s="1">
        <f t="shared" si="14"/>
        <v>173.04300000000001</v>
      </c>
      <c r="R173">
        <v>0</v>
      </c>
      <c r="S173">
        <v>0</v>
      </c>
      <c r="T173">
        <v>0.01</v>
      </c>
      <c r="U173">
        <v>0.04</v>
      </c>
      <c r="V173">
        <v>1</v>
      </c>
      <c r="W173">
        <v>0</v>
      </c>
    </row>
    <row r="174" spans="1:23" x14ac:dyDescent="0.2">
      <c r="A174" t="s">
        <v>250</v>
      </c>
      <c r="B174" t="s">
        <v>235</v>
      </c>
      <c r="C174" t="s">
        <v>168</v>
      </c>
      <c r="D174" t="s">
        <v>29</v>
      </c>
      <c r="E174" t="str">
        <f t="shared" si="10"/>
        <v xml:space="preserve">Mid career player </v>
      </c>
      <c r="F174">
        <v>28</v>
      </c>
      <c r="G174">
        <v>17</v>
      </c>
      <c r="H174">
        <v>13</v>
      </c>
      <c r="I174">
        <v>1240</v>
      </c>
      <c r="J174">
        <v>0</v>
      </c>
      <c r="K174" s="5">
        <f t="shared" si="11"/>
        <v>0</v>
      </c>
      <c r="L174">
        <v>2</v>
      </c>
      <c r="M174">
        <f t="shared" si="12"/>
        <v>0.11764705882352941</v>
      </c>
      <c r="N174">
        <v>826</v>
      </c>
      <c r="O174" s="1">
        <v>80.599999999999994</v>
      </c>
      <c r="P174" s="1">
        <f t="shared" si="13"/>
        <v>665.75599999999997</v>
      </c>
      <c r="Q174" s="1">
        <f t="shared" si="14"/>
        <v>160.24400000000003</v>
      </c>
      <c r="R174">
        <v>0</v>
      </c>
      <c r="S174">
        <v>0</v>
      </c>
      <c r="T174">
        <v>0.03</v>
      </c>
      <c r="U174">
        <v>0.06</v>
      </c>
      <c r="V174">
        <v>4</v>
      </c>
      <c r="W174">
        <v>1</v>
      </c>
    </row>
    <row r="175" spans="1:23" x14ac:dyDescent="0.2">
      <c r="A175" t="s">
        <v>251</v>
      </c>
      <c r="B175" t="s">
        <v>235</v>
      </c>
      <c r="C175" t="s">
        <v>90</v>
      </c>
      <c r="D175" t="s">
        <v>27</v>
      </c>
      <c r="E175" t="str">
        <f t="shared" si="10"/>
        <v>Young player</v>
      </c>
      <c r="F175">
        <v>22</v>
      </c>
      <c r="G175">
        <v>21</v>
      </c>
      <c r="H175">
        <v>13</v>
      </c>
      <c r="I175">
        <v>1208</v>
      </c>
      <c r="J175">
        <v>1</v>
      </c>
      <c r="K175" s="5">
        <f t="shared" si="11"/>
        <v>4.7619047619047616E-2</v>
      </c>
      <c r="L175">
        <v>3</v>
      </c>
      <c r="M175">
        <f t="shared" si="12"/>
        <v>0.14285714285714285</v>
      </c>
      <c r="N175">
        <v>428</v>
      </c>
      <c r="O175" s="1">
        <v>81.099999999999994</v>
      </c>
      <c r="P175" s="1">
        <f t="shared" si="13"/>
        <v>347.10799999999995</v>
      </c>
      <c r="Q175" s="1">
        <f t="shared" si="14"/>
        <v>80.892000000000053</v>
      </c>
      <c r="R175">
        <v>0</v>
      </c>
      <c r="S175">
        <v>0</v>
      </c>
      <c r="T175">
        <v>0.18</v>
      </c>
      <c r="U175">
        <v>0.09</v>
      </c>
      <c r="V175">
        <v>3</v>
      </c>
      <c r="W175">
        <v>0</v>
      </c>
    </row>
    <row r="176" spans="1:23" x14ac:dyDescent="0.2">
      <c r="A176" t="s">
        <v>252</v>
      </c>
      <c r="B176" t="s">
        <v>235</v>
      </c>
      <c r="C176" t="s">
        <v>61</v>
      </c>
      <c r="D176" t="s">
        <v>35</v>
      </c>
      <c r="E176" t="str">
        <f t="shared" si="10"/>
        <v xml:space="preserve">Mid career player </v>
      </c>
      <c r="F176">
        <v>24</v>
      </c>
      <c r="G176">
        <v>18</v>
      </c>
      <c r="H176">
        <v>11</v>
      </c>
      <c r="I176">
        <v>945</v>
      </c>
      <c r="J176">
        <v>1</v>
      </c>
      <c r="K176" s="5">
        <f t="shared" si="11"/>
        <v>5.5555555555555552E-2</v>
      </c>
      <c r="L176">
        <v>1</v>
      </c>
      <c r="M176">
        <f t="shared" si="12"/>
        <v>5.5555555555555552E-2</v>
      </c>
      <c r="N176">
        <v>589</v>
      </c>
      <c r="O176" s="1">
        <v>78.900000000000006</v>
      </c>
      <c r="P176" s="1">
        <f t="shared" si="13"/>
        <v>464.721</v>
      </c>
      <c r="Q176" s="1">
        <f t="shared" si="14"/>
        <v>124.279</v>
      </c>
      <c r="R176">
        <v>0</v>
      </c>
      <c r="S176">
        <v>0</v>
      </c>
      <c r="T176">
        <v>0.11</v>
      </c>
      <c r="U176">
        <v>0.12</v>
      </c>
      <c r="V176">
        <v>5</v>
      </c>
      <c r="W176">
        <v>0</v>
      </c>
    </row>
    <row r="177" spans="1:23" x14ac:dyDescent="0.2">
      <c r="A177" t="s">
        <v>253</v>
      </c>
      <c r="B177" t="s">
        <v>235</v>
      </c>
      <c r="C177" t="s">
        <v>116</v>
      </c>
      <c r="D177" t="s">
        <v>27</v>
      </c>
      <c r="E177" t="str">
        <f t="shared" si="10"/>
        <v xml:space="preserve">Mid career player </v>
      </c>
      <c r="F177">
        <v>31</v>
      </c>
      <c r="G177">
        <v>20</v>
      </c>
      <c r="H177">
        <v>10</v>
      </c>
      <c r="I177">
        <v>920</v>
      </c>
      <c r="J177">
        <v>11</v>
      </c>
      <c r="K177" s="5">
        <f t="shared" si="11"/>
        <v>0.55000000000000004</v>
      </c>
      <c r="L177">
        <v>2</v>
      </c>
      <c r="M177">
        <f t="shared" si="12"/>
        <v>0.1</v>
      </c>
      <c r="N177">
        <v>408</v>
      </c>
      <c r="O177" s="1">
        <v>69.599999999999994</v>
      </c>
      <c r="P177" s="1">
        <f t="shared" si="13"/>
        <v>283.96799999999996</v>
      </c>
      <c r="Q177" s="1">
        <f t="shared" si="14"/>
        <v>124.03200000000004</v>
      </c>
      <c r="R177">
        <v>0</v>
      </c>
      <c r="S177">
        <v>0</v>
      </c>
      <c r="T177">
        <v>0.52</v>
      </c>
      <c r="U177">
        <v>0.19</v>
      </c>
      <c r="V177">
        <v>1</v>
      </c>
      <c r="W177">
        <v>0</v>
      </c>
    </row>
    <row r="178" spans="1:23" x14ac:dyDescent="0.2">
      <c r="A178" t="s">
        <v>254</v>
      </c>
      <c r="B178" t="s">
        <v>235</v>
      </c>
      <c r="C178" t="s">
        <v>20</v>
      </c>
      <c r="D178" t="s">
        <v>35</v>
      </c>
      <c r="E178" t="str">
        <f t="shared" si="10"/>
        <v xml:space="preserve">Mid career player </v>
      </c>
      <c r="F178">
        <v>24</v>
      </c>
      <c r="G178">
        <v>15</v>
      </c>
      <c r="H178">
        <v>9</v>
      </c>
      <c r="I178">
        <v>861</v>
      </c>
      <c r="J178">
        <v>0</v>
      </c>
      <c r="K178" s="5">
        <f t="shared" si="11"/>
        <v>0</v>
      </c>
      <c r="L178">
        <v>0</v>
      </c>
      <c r="M178">
        <f t="shared" si="12"/>
        <v>0</v>
      </c>
      <c r="N178">
        <v>658</v>
      </c>
      <c r="O178" s="1">
        <v>84.2</v>
      </c>
      <c r="P178" s="1">
        <f t="shared" si="13"/>
        <v>554.03600000000006</v>
      </c>
      <c r="Q178" s="1">
        <f t="shared" si="14"/>
        <v>103.96399999999994</v>
      </c>
      <c r="R178">
        <v>0</v>
      </c>
      <c r="S178">
        <v>0</v>
      </c>
      <c r="T178">
        <v>0.01</v>
      </c>
      <c r="U178">
        <v>0.03</v>
      </c>
      <c r="V178">
        <v>5</v>
      </c>
      <c r="W178">
        <v>0</v>
      </c>
    </row>
    <row r="179" spans="1:23" x14ac:dyDescent="0.2">
      <c r="A179" t="s">
        <v>255</v>
      </c>
      <c r="B179" t="s">
        <v>235</v>
      </c>
      <c r="C179" t="s">
        <v>116</v>
      </c>
      <c r="D179" t="s">
        <v>29</v>
      </c>
      <c r="E179" t="str">
        <f t="shared" si="10"/>
        <v>Young player</v>
      </c>
      <c r="F179">
        <v>22</v>
      </c>
      <c r="G179">
        <v>12</v>
      </c>
      <c r="H179">
        <v>8</v>
      </c>
      <c r="I179">
        <v>733</v>
      </c>
      <c r="J179">
        <v>0</v>
      </c>
      <c r="K179" s="5">
        <f t="shared" si="11"/>
        <v>0</v>
      </c>
      <c r="L179">
        <v>0</v>
      </c>
      <c r="M179">
        <f t="shared" si="12"/>
        <v>0</v>
      </c>
      <c r="N179">
        <v>411</v>
      </c>
      <c r="O179" s="1">
        <v>88.8</v>
      </c>
      <c r="P179" s="1">
        <f t="shared" si="13"/>
        <v>364.96800000000002</v>
      </c>
      <c r="Q179" s="1">
        <f t="shared" si="14"/>
        <v>46.031999999999982</v>
      </c>
      <c r="R179">
        <v>0</v>
      </c>
      <c r="S179">
        <v>0</v>
      </c>
      <c r="T179">
        <v>0</v>
      </c>
      <c r="U179">
        <v>0</v>
      </c>
      <c r="V179">
        <v>0</v>
      </c>
      <c r="W179">
        <v>0</v>
      </c>
    </row>
    <row r="180" spans="1:23" x14ac:dyDescent="0.2">
      <c r="A180" t="s">
        <v>256</v>
      </c>
      <c r="B180" t="s">
        <v>235</v>
      </c>
      <c r="C180" t="s">
        <v>20</v>
      </c>
      <c r="D180" t="s">
        <v>35</v>
      </c>
      <c r="E180" t="str">
        <f t="shared" si="10"/>
        <v xml:space="preserve">Mid career player </v>
      </c>
      <c r="F180">
        <v>24</v>
      </c>
      <c r="G180">
        <v>15</v>
      </c>
      <c r="H180">
        <v>7</v>
      </c>
      <c r="I180">
        <v>620</v>
      </c>
      <c r="J180">
        <v>0</v>
      </c>
      <c r="K180" s="5">
        <f t="shared" si="11"/>
        <v>0</v>
      </c>
      <c r="L180">
        <v>1</v>
      </c>
      <c r="M180">
        <f t="shared" si="12"/>
        <v>6.6666666666666666E-2</v>
      </c>
      <c r="N180">
        <v>337</v>
      </c>
      <c r="O180" s="1">
        <v>80.099999999999994</v>
      </c>
      <c r="P180" s="1">
        <f t="shared" si="13"/>
        <v>269.93699999999995</v>
      </c>
      <c r="Q180" s="1">
        <f t="shared" si="14"/>
        <v>67.063000000000045</v>
      </c>
      <c r="R180">
        <v>0</v>
      </c>
      <c r="S180">
        <v>0</v>
      </c>
      <c r="T180">
        <v>0.2</v>
      </c>
      <c r="U180">
        <v>0.13</v>
      </c>
      <c r="V180">
        <v>0</v>
      </c>
      <c r="W180">
        <v>0</v>
      </c>
    </row>
    <row r="181" spans="1:23" x14ac:dyDescent="0.2">
      <c r="A181" t="s">
        <v>257</v>
      </c>
      <c r="B181" t="s">
        <v>235</v>
      </c>
      <c r="C181" t="s">
        <v>20</v>
      </c>
      <c r="D181" t="s">
        <v>29</v>
      </c>
      <c r="E181" t="str">
        <f t="shared" si="10"/>
        <v>Young player</v>
      </c>
      <c r="F181">
        <v>21</v>
      </c>
      <c r="G181">
        <v>6</v>
      </c>
      <c r="H181">
        <v>6</v>
      </c>
      <c r="I181">
        <v>487</v>
      </c>
      <c r="J181">
        <v>0</v>
      </c>
      <c r="K181" s="5">
        <f t="shared" si="11"/>
        <v>0</v>
      </c>
      <c r="L181">
        <v>0</v>
      </c>
      <c r="M181">
        <f t="shared" si="12"/>
        <v>0</v>
      </c>
      <c r="N181">
        <v>229</v>
      </c>
      <c r="O181" s="1">
        <v>84.3</v>
      </c>
      <c r="P181" s="1">
        <f t="shared" si="13"/>
        <v>193.047</v>
      </c>
      <c r="Q181" s="1">
        <f t="shared" si="14"/>
        <v>35.953000000000003</v>
      </c>
      <c r="R181">
        <v>0</v>
      </c>
      <c r="S181">
        <v>0</v>
      </c>
      <c r="T181">
        <v>0.04</v>
      </c>
      <c r="U181">
        <v>0</v>
      </c>
      <c r="V181">
        <v>2</v>
      </c>
      <c r="W181">
        <v>0</v>
      </c>
    </row>
    <row r="182" spans="1:23" x14ac:dyDescent="0.2">
      <c r="A182" t="s">
        <v>258</v>
      </c>
      <c r="B182" t="s">
        <v>235</v>
      </c>
      <c r="C182" t="s">
        <v>61</v>
      </c>
      <c r="D182" t="s">
        <v>27</v>
      </c>
      <c r="E182" t="str">
        <f t="shared" si="10"/>
        <v xml:space="preserve">Mid career player </v>
      </c>
      <c r="F182">
        <v>28</v>
      </c>
      <c r="G182">
        <v>23</v>
      </c>
      <c r="H182">
        <v>5</v>
      </c>
      <c r="I182">
        <v>717</v>
      </c>
      <c r="J182">
        <v>1</v>
      </c>
      <c r="K182" s="5">
        <f t="shared" si="11"/>
        <v>4.3478260869565216E-2</v>
      </c>
      <c r="L182">
        <v>0</v>
      </c>
      <c r="M182">
        <f t="shared" si="12"/>
        <v>0</v>
      </c>
      <c r="N182">
        <v>368</v>
      </c>
      <c r="O182" s="1">
        <v>78.5</v>
      </c>
      <c r="P182" s="1">
        <f t="shared" si="13"/>
        <v>288.88</v>
      </c>
      <c r="Q182" s="1">
        <f t="shared" si="14"/>
        <v>79.12</v>
      </c>
      <c r="R182">
        <v>0</v>
      </c>
      <c r="S182">
        <v>0</v>
      </c>
      <c r="T182">
        <v>0.18</v>
      </c>
      <c r="U182">
        <v>0.12</v>
      </c>
      <c r="V182">
        <v>6</v>
      </c>
      <c r="W182">
        <v>1</v>
      </c>
    </row>
    <row r="183" spans="1:23" x14ac:dyDescent="0.2">
      <c r="A183" t="s">
        <v>259</v>
      </c>
      <c r="B183" t="s">
        <v>235</v>
      </c>
      <c r="C183" t="s">
        <v>39</v>
      </c>
      <c r="D183" t="s">
        <v>27</v>
      </c>
      <c r="E183" t="str">
        <f t="shared" si="10"/>
        <v xml:space="preserve">Mid career player </v>
      </c>
      <c r="F183">
        <v>25</v>
      </c>
      <c r="G183">
        <v>9</v>
      </c>
      <c r="H183">
        <v>3</v>
      </c>
      <c r="I183">
        <v>308</v>
      </c>
      <c r="J183">
        <v>1</v>
      </c>
      <c r="K183" s="5">
        <f t="shared" si="11"/>
        <v>0.1111111111111111</v>
      </c>
      <c r="L183">
        <v>0</v>
      </c>
      <c r="M183">
        <f t="shared" si="12"/>
        <v>0</v>
      </c>
      <c r="N183">
        <v>44</v>
      </c>
      <c r="O183" s="1">
        <v>56.8</v>
      </c>
      <c r="P183" s="1">
        <f t="shared" si="13"/>
        <v>24.991999999999997</v>
      </c>
      <c r="Q183" s="1">
        <f t="shared" si="14"/>
        <v>19.008000000000003</v>
      </c>
      <c r="R183">
        <v>0</v>
      </c>
      <c r="S183">
        <v>0</v>
      </c>
      <c r="T183">
        <v>0.4</v>
      </c>
      <c r="U183">
        <v>0.03</v>
      </c>
      <c r="V183">
        <v>2</v>
      </c>
      <c r="W183">
        <v>0</v>
      </c>
    </row>
    <row r="184" spans="1:23" x14ac:dyDescent="0.2">
      <c r="A184" t="s">
        <v>260</v>
      </c>
      <c r="B184" t="s">
        <v>235</v>
      </c>
      <c r="C184" t="s">
        <v>20</v>
      </c>
      <c r="D184" t="s">
        <v>27</v>
      </c>
      <c r="E184" t="str">
        <f t="shared" si="10"/>
        <v>Young player</v>
      </c>
      <c r="F184">
        <v>16</v>
      </c>
      <c r="G184">
        <v>1</v>
      </c>
      <c r="H184">
        <v>0</v>
      </c>
      <c r="I184">
        <v>1</v>
      </c>
      <c r="J184">
        <v>0</v>
      </c>
      <c r="K184" s="5">
        <f t="shared" si="11"/>
        <v>0</v>
      </c>
      <c r="L184">
        <v>0</v>
      </c>
      <c r="M184">
        <f t="shared" si="12"/>
        <v>0</v>
      </c>
      <c r="N184">
        <v>0</v>
      </c>
      <c r="O184" s="1">
        <v>-1</v>
      </c>
      <c r="P184" s="1">
        <f t="shared" si="13"/>
        <v>0</v>
      </c>
      <c r="Q184" s="1">
        <f t="shared" si="14"/>
        <v>0</v>
      </c>
      <c r="R184">
        <v>0</v>
      </c>
      <c r="S184">
        <v>0</v>
      </c>
      <c r="T184">
        <v>0</v>
      </c>
      <c r="U184">
        <v>0</v>
      </c>
      <c r="V184">
        <v>0</v>
      </c>
      <c r="W184">
        <v>0</v>
      </c>
    </row>
    <row r="185" spans="1:23" x14ac:dyDescent="0.2">
      <c r="A185" t="s">
        <v>261</v>
      </c>
      <c r="B185" t="s">
        <v>262</v>
      </c>
      <c r="C185" t="s">
        <v>26</v>
      </c>
      <c r="D185" t="s">
        <v>24</v>
      </c>
      <c r="E185" t="str">
        <f t="shared" si="10"/>
        <v xml:space="preserve">Mid career player </v>
      </c>
      <c r="F185">
        <v>28</v>
      </c>
      <c r="G185">
        <v>35</v>
      </c>
      <c r="H185">
        <v>35</v>
      </c>
      <c r="I185">
        <v>3131</v>
      </c>
      <c r="J185">
        <v>0</v>
      </c>
      <c r="K185" s="5">
        <f t="shared" si="11"/>
        <v>0</v>
      </c>
      <c r="L185">
        <v>0</v>
      </c>
      <c r="M185">
        <f t="shared" si="12"/>
        <v>0</v>
      </c>
      <c r="N185">
        <v>1156</v>
      </c>
      <c r="O185" s="1">
        <v>79.8</v>
      </c>
      <c r="P185" s="1">
        <f t="shared" si="13"/>
        <v>922.48799999999994</v>
      </c>
      <c r="Q185" s="1">
        <f t="shared" si="14"/>
        <v>233.51200000000006</v>
      </c>
      <c r="R185">
        <v>0</v>
      </c>
      <c r="S185">
        <v>0</v>
      </c>
      <c r="T185">
        <v>0</v>
      </c>
      <c r="U185">
        <v>0</v>
      </c>
      <c r="V185">
        <v>0</v>
      </c>
      <c r="W185">
        <v>1</v>
      </c>
    </row>
    <row r="186" spans="1:23" x14ac:dyDescent="0.2">
      <c r="A186" t="s">
        <v>263</v>
      </c>
      <c r="B186" t="s">
        <v>262</v>
      </c>
      <c r="C186" t="s">
        <v>20</v>
      </c>
      <c r="D186" t="s">
        <v>27</v>
      </c>
      <c r="E186" t="str">
        <f t="shared" si="10"/>
        <v>Young player</v>
      </c>
      <c r="F186">
        <v>18</v>
      </c>
      <c r="G186">
        <v>32</v>
      </c>
      <c r="H186">
        <v>30</v>
      </c>
      <c r="I186">
        <v>2553</v>
      </c>
      <c r="J186">
        <v>5</v>
      </c>
      <c r="K186" s="5">
        <f t="shared" si="11"/>
        <v>0.15625</v>
      </c>
      <c r="L186">
        <v>3</v>
      </c>
      <c r="M186">
        <f t="shared" si="12"/>
        <v>9.375E-2</v>
      </c>
      <c r="N186">
        <v>1155</v>
      </c>
      <c r="O186" s="1">
        <v>74.900000000000006</v>
      </c>
      <c r="P186" s="1">
        <f t="shared" si="13"/>
        <v>865.09500000000014</v>
      </c>
      <c r="Q186" s="1">
        <f t="shared" si="14"/>
        <v>289.90499999999986</v>
      </c>
      <c r="R186">
        <v>0</v>
      </c>
      <c r="S186">
        <v>0</v>
      </c>
      <c r="T186">
        <v>0.24</v>
      </c>
      <c r="U186">
        <v>0.17</v>
      </c>
      <c r="V186">
        <v>1</v>
      </c>
      <c r="W186">
        <v>0</v>
      </c>
    </row>
    <row r="187" spans="1:23" x14ac:dyDescent="0.2">
      <c r="A187" t="s">
        <v>264</v>
      </c>
      <c r="B187" t="s">
        <v>262</v>
      </c>
      <c r="C187" t="s">
        <v>159</v>
      </c>
      <c r="D187" t="s">
        <v>35</v>
      </c>
      <c r="E187" t="str">
        <f t="shared" si="10"/>
        <v xml:space="preserve">Mid career player </v>
      </c>
      <c r="F187">
        <v>27</v>
      </c>
      <c r="G187">
        <v>31</v>
      </c>
      <c r="H187">
        <v>29</v>
      </c>
      <c r="I187">
        <v>2522</v>
      </c>
      <c r="J187">
        <v>1</v>
      </c>
      <c r="K187" s="5">
        <f t="shared" si="11"/>
        <v>3.2258064516129031E-2</v>
      </c>
      <c r="L187">
        <v>2</v>
      </c>
      <c r="M187">
        <f t="shared" si="12"/>
        <v>6.4516129032258063E-2</v>
      </c>
      <c r="N187">
        <v>2164</v>
      </c>
      <c r="O187" s="1">
        <v>89.9</v>
      </c>
      <c r="P187" s="1">
        <f t="shared" si="13"/>
        <v>1945.4360000000001</v>
      </c>
      <c r="Q187" s="1">
        <f t="shared" si="14"/>
        <v>218.56399999999985</v>
      </c>
      <c r="R187">
        <v>0</v>
      </c>
      <c r="S187">
        <v>0</v>
      </c>
      <c r="T187">
        <v>0.03</v>
      </c>
      <c r="U187">
        <v>0.06</v>
      </c>
      <c r="V187">
        <v>7</v>
      </c>
      <c r="W187">
        <v>1</v>
      </c>
    </row>
    <row r="188" spans="1:23" x14ac:dyDescent="0.2">
      <c r="A188" t="s">
        <v>265</v>
      </c>
      <c r="B188" t="s">
        <v>262</v>
      </c>
      <c r="C188" t="s">
        <v>20</v>
      </c>
      <c r="D188" t="s">
        <v>29</v>
      </c>
      <c r="E188" t="str">
        <f t="shared" si="10"/>
        <v xml:space="preserve">Mid career player </v>
      </c>
      <c r="F188">
        <v>24</v>
      </c>
      <c r="G188">
        <v>30</v>
      </c>
      <c r="H188">
        <v>28</v>
      </c>
      <c r="I188">
        <v>2558</v>
      </c>
      <c r="J188">
        <v>0</v>
      </c>
      <c r="K188" s="5">
        <f t="shared" si="11"/>
        <v>0</v>
      </c>
      <c r="L188">
        <v>1</v>
      </c>
      <c r="M188">
        <f t="shared" si="12"/>
        <v>3.3333333333333333E-2</v>
      </c>
      <c r="N188">
        <v>1768</v>
      </c>
      <c r="O188" s="1">
        <v>89.3</v>
      </c>
      <c r="P188" s="1">
        <f t="shared" si="13"/>
        <v>1578.8240000000001</v>
      </c>
      <c r="Q188" s="1">
        <f t="shared" si="14"/>
        <v>189.17599999999993</v>
      </c>
      <c r="R188">
        <v>0</v>
      </c>
      <c r="S188">
        <v>0</v>
      </c>
      <c r="T188">
        <v>0.04</v>
      </c>
      <c r="U188">
        <v>0.01</v>
      </c>
      <c r="V188">
        <v>2</v>
      </c>
      <c r="W188">
        <v>0</v>
      </c>
    </row>
    <row r="189" spans="1:23" x14ac:dyDescent="0.2">
      <c r="A189" t="s">
        <v>266</v>
      </c>
      <c r="B189" t="s">
        <v>262</v>
      </c>
      <c r="C189" t="s">
        <v>267</v>
      </c>
      <c r="D189" t="s">
        <v>27</v>
      </c>
      <c r="E189" t="str">
        <f t="shared" si="10"/>
        <v xml:space="preserve">Mid career player </v>
      </c>
      <c r="F189">
        <v>31</v>
      </c>
      <c r="G189">
        <v>29</v>
      </c>
      <c r="H189">
        <v>26</v>
      </c>
      <c r="I189">
        <v>2332</v>
      </c>
      <c r="J189">
        <v>10</v>
      </c>
      <c r="K189" s="5">
        <f t="shared" si="11"/>
        <v>0.34482758620689657</v>
      </c>
      <c r="L189">
        <v>3</v>
      </c>
      <c r="M189">
        <f t="shared" si="12"/>
        <v>0.10344827586206896</v>
      </c>
      <c r="N189">
        <v>691</v>
      </c>
      <c r="O189" s="1">
        <v>75</v>
      </c>
      <c r="P189" s="1">
        <f t="shared" si="13"/>
        <v>518.25</v>
      </c>
      <c r="Q189" s="1">
        <f t="shared" si="14"/>
        <v>172.75</v>
      </c>
      <c r="R189">
        <v>2</v>
      </c>
      <c r="S189">
        <v>2</v>
      </c>
      <c r="T189">
        <v>0.41</v>
      </c>
      <c r="U189">
        <v>0.11</v>
      </c>
      <c r="V189">
        <v>2</v>
      </c>
      <c r="W189">
        <v>0</v>
      </c>
    </row>
    <row r="190" spans="1:23" x14ac:dyDescent="0.2">
      <c r="A190" t="s">
        <v>268</v>
      </c>
      <c r="B190" t="s">
        <v>262</v>
      </c>
      <c r="C190" t="s">
        <v>59</v>
      </c>
      <c r="D190" t="s">
        <v>29</v>
      </c>
      <c r="E190" t="str">
        <f t="shared" si="10"/>
        <v>Young player</v>
      </c>
      <c r="F190">
        <v>23</v>
      </c>
      <c r="G190">
        <v>27</v>
      </c>
      <c r="H190">
        <v>26</v>
      </c>
      <c r="I190">
        <v>2299</v>
      </c>
      <c r="J190">
        <v>1</v>
      </c>
      <c r="K190" s="5">
        <f t="shared" si="11"/>
        <v>3.7037037037037035E-2</v>
      </c>
      <c r="L190">
        <v>3</v>
      </c>
      <c r="M190">
        <f t="shared" si="12"/>
        <v>0.1111111111111111</v>
      </c>
      <c r="N190">
        <v>1490</v>
      </c>
      <c r="O190" s="1">
        <v>76.2</v>
      </c>
      <c r="P190" s="1">
        <f t="shared" si="13"/>
        <v>1135.3800000000001</v>
      </c>
      <c r="Q190" s="1">
        <f t="shared" si="14"/>
        <v>354.61999999999989</v>
      </c>
      <c r="R190">
        <v>0</v>
      </c>
      <c r="S190">
        <v>0</v>
      </c>
      <c r="T190">
        <v>0.02</v>
      </c>
      <c r="U190">
        <v>0.16</v>
      </c>
      <c r="V190">
        <v>4</v>
      </c>
      <c r="W190">
        <v>0</v>
      </c>
    </row>
    <row r="191" spans="1:23" x14ac:dyDescent="0.2">
      <c r="A191" t="s">
        <v>269</v>
      </c>
      <c r="B191" t="s">
        <v>262</v>
      </c>
      <c r="C191" t="s">
        <v>32</v>
      </c>
      <c r="D191" t="s">
        <v>29</v>
      </c>
      <c r="E191" t="str">
        <f t="shared" si="10"/>
        <v xml:space="preserve">Mid career player </v>
      </c>
      <c r="F191">
        <v>25</v>
      </c>
      <c r="G191">
        <v>25</v>
      </c>
      <c r="H191">
        <v>24</v>
      </c>
      <c r="I191">
        <v>2089</v>
      </c>
      <c r="J191">
        <v>1</v>
      </c>
      <c r="K191" s="5">
        <f t="shared" si="11"/>
        <v>0.04</v>
      </c>
      <c r="L191">
        <v>2</v>
      </c>
      <c r="M191">
        <f t="shared" si="12"/>
        <v>0.08</v>
      </c>
      <c r="N191">
        <v>1302</v>
      </c>
      <c r="O191" s="1">
        <v>82.9</v>
      </c>
      <c r="P191" s="1">
        <f t="shared" si="13"/>
        <v>1079.3580000000002</v>
      </c>
      <c r="Q191" s="1">
        <f t="shared" si="14"/>
        <v>222.64199999999983</v>
      </c>
      <c r="R191">
        <v>0</v>
      </c>
      <c r="S191">
        <v>0</v>
      </c>
      <c r="T191">
        <v>0.04</v>
      </c>
      <c r="U191">
        <v>0.1</v>
      </c>
      <c r="V191">
        <v>8</v>
      </c>
      <c r="W191">
        <v>0</v>
      </c>
    </row>
    <row r="192" spans="1:23" x14ac:dyDescent="0.2">
      <c r="A192" t="s">
        <v>270</v>
      </c>
      <c r="B192" t="s">
        <v>262</v>
      </c>
      <c r="C192" t="s">
        <v>39</v>
      </c>
      <c r="D192" t="s">
        <v>29</v>
      </c>
      <c r="E192" t="str">
        <f t="shared" si="10"/>
        <v>Young player</v>
      </c>
      <c r="F192">
        <v>22</v>
      </c>
      <c r="G192">
        <v>23</v>
      </c>
      <c r="H192">
        <v>22</v>
      </c>
      <c r="I192">
        <v>1996</v>
      </c>
      <c r="J192">
        <v>2</v>
      </c>
      <c r="K192" s="5">
        <f t="shared" si="11"/>
        <v>8.6956521739130432E-2</v>
      </c>
      <c r="L192">
        <v>0</v>
      </c>
      <c r="M192">
        <f t="shared" si="12"/>
        <v>0</v>
      </c>
      <c r="N192">
        <v>1492</v>
      </c>
      <c r="O192" s="1">
        <v>86</v>
      </c>
      <c r="P192" s="1">
        <f t="shared" si="13"/>
        <v>1283.1199999999999</v>
      </c>
      <c r="Q192" s="1">
        <f t="shared" si="14"/>
        <v>208.88000000000011</v>
      </c>
      <c r="R192">
        <v>0</v>
      </c>
      <c r="S192">
        <v>0</v>
      </c>
      <c r="T192">
        <v>0.05</v>
      </c>
      <c r="U192">
        <v>0</v>
      </c>
      <c r="V192">
        <v>4</v>
      </c>
      <c r="W192">
        <v>1</v>
      </c>
    </row>
    <row r="193" spans="1:23" x14ac:dyDescent="0.2">
      <c r="A193" t="s">
        <v>271</v>
      </c>
      <c r="B193" t="s">
        <v>262</v>
      </c>
      <c r="C193" t="s">
        <v>34</v>
      </c>
      <c r="D193" t="s">
        <v>27</v>
      </c>
      <c r="E193" t="str">
        <f t="shared" si="10"/>
        <v xml:space="preserve">Mid career player </v>
      </c>
      <c r="F193">
        <v>29</v>
      </c>
      <c r="G193">
        <v>31</v>
      </c>
      <c r="H193">
        <v>22</v>
      </c>
      <c r="I193">
        <v>1923</v>
      </c>
      <c r="J193">
        <v>13</v>
      </c>
      <c r="K193" s="5">
        <f t="shared" si="11"/>
        <v>0.41935483870967744</v>
      </c>
      <c r="L193">
        <v>2</v>
      </c>
      <c r="M193">
        <f t="shared" si="12"/>
        <v>6.4516129032258063E-2</v>
      </c>
      <c r="N193">
        <v>524</v>
      </c>
      <c r="O193" s="1">
        <v>78.2</v>
      </c>
      <c r="P193" s="1">
        <f t="shared" si="13"/>
        <v>409.76800000000003</v>
      </c>
      <c r="Q193" s="1">
        <f t="shared" si="14"/>
        <v>114.23199999999997</v>
      </c>
      <c r="R193">
        <v>3</v>
      </c>
      <c r="S193">
        <v>3</v>
      </c>
      <c r="T193">
        <v>0.46</v>
      </c>
      <c r="U193">
        <v>0.13</v>
      </c>
      <c r="V193">
        <v>3</v>
      </c>
      <c r="W193">
        <v>0</v>
      </c>
    </row>
    <row r="194" spans="1:23" x14ac:dyDescent="0.2">
      <c r="A194" t="s">
        <v>272</v>
      </c>
      <c r="B194" t="s">
        <v>262</v>
      </c>
      <c r="C194" t="s">
        <v>193</v>
      </c>
      <c r="D194" t="s">
        <v>35</v>
      </c>
      <c r="E194" t="str">
        <f t="shared" si="10"/>
        <v xml:space="preserve">Mid career player </v>
      </c>
      <c r="F194">
        <v>27</v>
      </c>
      <c r="G194">
        <v>24</v>
      </c>
      <c r="H194">
        <v>18</v>
      </c>
      <c r="I194">
        <v>1534</v>
      </c>
      <c r="J194">
        <v>0</v>
      </c>
      <c r="K194" s="5">
        <f t="shared" si="11"/>
        <v>0</v>
      </c>
      <c r="L194">
        <v>2</v>
      </c>
      <c r="M194">
        <f t="shared" si="12"/>
        <v>8.3333333333333329E-2</v>
      </c>
      <c r="N194">
        <v>1112</v>
      </c>
      <c r="O194" s="1">
        <v>86.9</v>
      </c>
      <c r="P194" s="1">
        <f t="shared" si="13"/>
        <v>966.32800000000009</v>
      </c>
      <c r="Q194" s="1">
        <f t="shared" si="14"/>
        <v>145.67199999999991</v>
      </c>
      <c r="R194">
        <v>0</v>
      </c>
      <c r="S194">
        <v>0</v>
      </c>
      <c r="T194">
        <v>0.08</v>
      </c>
      <c r="U194">
        <v>0.06</v>
      </c>
      <c r="V194">
        <v>5</v>
      </c>
      <c r="W194">
        <v>0</v>
      </c>
    </row>
    <row r="195" spans="1:23" x14ac:dyDescent="0.2">
      <c r="A195" t="s">
        <v>273</v>
      </c>
      <c r="B195" t="s">
        <v>262</v>
      </c>
      <c r="C195" t="s">
        <v>20</v>
      </c>
      <c r="D195" t="s">
        <v>35</v>
      </c>
      <c r="E195" t="str">
        <f t="shared" ref="E195:E258" si="15">IF(F195&gt;31,"Old player",IF(F195&gt;=24,"Mid career player ",IF(F195&lt;24,"Young player","invalid")))</f>
        <v>Young player</v>
      </c>
      <c r="F195">
        <v>20</v>
      </c>
      <c r="G195">
        <v>20</v>
      </c>
      <c r="H195">
        <v>18</v>
      </c>
      <c r="I195">
        <v>1440</v>
      </c>
      <c r="J195">
        <v>2</v>
      </c>
      <c r="K195" s="5">
        <f t="shared" ref="K195:K258" si="16">J195/G195</f>
        <v>0.1</v>
      </c>
      <c r="L195">
        <v>4</v>
      </c>
      <c r="M195">
        <f t="shared" ref="M195:M258" si="17">L195/G195</f>
        <v>0.2</v>
      </c>
      <c r="N195">
        <v>724</v>
      </c>
      <c r="O195" s="1">
        <v>87.7</v>
      </c>
      <c r="P195" s="1">
        <f t="shared" ref="P195:P258" si="18">N195* (O195/100)</f>
        <v>634.94799999999998</v>
      </c>
      <c r="Q195" s="1">
        <f t="shared" ref="Q195:Q258" si="19">N195-P195</f>
        <v>89.052000000000021</v>
      </c>
      <c r="R195">
        <v>0</v>
      </c>
      <c r="S195">
        <v>0</v>
      </c>
      <c r="T195">
        <v>0.13</v>
      </c>
      <c r="U195">
        <v>0.18</v>
      </c>
      <c r="V195">
        <v>0</v>
      </c>
      <c r="W195">
        <v>0</v>
      </c>
    </row>
    <row r="196" spans="1:23" x14ac:dyDescent="0.2">
      <c r="A196" t="s">
        <v>274</v>
      </c>
      <c r="B196" t="s">
        <v>262</v>
      </c>
      <c r="C196" t="s">
        <v>32</v>
      </c>
      <c r="D196" t="s">
        <v>35</v>
      </c>
      <c r="E196" t="str">
        <f t="shared" si="15"/>
        <v>Young player</v>
      </c>
      <c r="F196">
        <v>23</v>
      </c>
      <c r="G196">
        <v>25</v>
      </c>
      <c r="H196">
        <v>17</v>
      </c>
      <c r="I196">
        <v>1615</v>
      </c>
      <c r="J196">
        <v>0</v>
      </c>
      <c r="K196" s="5">
        <f t="shared" si="16"/>
        <v>0</v>
      </c>
      <c r="L196">
        <v>3</v>
      </c>
      <c r="M196">
        <f t="shared" si="17"/>
        <v>0.12</v>
      </c>
      <c r="N196">
        <v>1286</v>
      </c>
      <c r="O196" s="1">
        <v>86.5</v>
      </c>
      <c r="P196" s="1">
        <f t="shared" si="18"/>
        <v>1112.3900000000001</v>
      </c>
      <c r="Q196" s="1">
        <f t="shared" si="19"/>
        <v>173.6099999999999</v>
      </c>
      <c r="R196">
        <v>0</v>
      </c>
      <c r="S196">
        <v>0</v>
      </c>
      <c r="T196">
        <v>0.04</v>
      </c>
      <c r="U196">
        <v>0.16</v>
      </c>
      <c r="V196">
        <v>4</v>
      </c>
      <c r="W196">
        <v>0</v>
      </c>
    </row>
    <row r="197" spans="1:23" x14ac:dyDescent="0.2">
      <c r="A197" t="s">
        <v>275</v>
      </c>
      <c r="B197" t="s">
        <v>262</v>
      </c>
      <c r="C197" t="s">
        <v>135</v>
      </c>
      <c r="D197" t="s">
        <v>35</v>
      </c>
      <c r="E197" t="str">
        <f t="shared" si="15"/>
        <v xml:space="preserve">Mid career player </v>
      </c>
      <c r="F197">
        <v>28</v>
      </c>
      <c r="G197">
        <v>23</v>
      </c>
      <c r="H197">
        <v>17</v>
      </c>
      <c r="I197">
        <v>1544</v>
      </c>
      <c r="J197">
        <v>1</v>
      </c>
      <c r="K197" s="5">
        <f t="shared" si="16"/>
        <v>4.3478260869565216E-2</v>
      </c>
      <c r="L197">
        <v>0</v>
      </c>
      <c r="M197">
        <f t="shared" si="17"/>
        <v>0</v>
      </c>
      <c r="N197">
        <v>1003</v>
      </c>
      <c r="O197" s="1">
        <v>93.4</v>
      </c>
      <c r="P197" s="1">
        <f t="shared" si="18"/>
        <v>936.80200000000002</v>
      </c>
      <c r="Q197" s="1">
        <f t="shared" si="19"/>
        <v>66.197999999999979</v>
      </c>
      <c r="R197">
        <v>0</v>
      </c>
      <c r="S197">
        <v>0</v>
      </c>
      <c r="T197">
        <v>0.03</v>
      </c>
      <c r="U197">
        <v>0.01</v>
      </c>
      <c r="V197">
        <v>3</v>
      </c>
      <c r="W197">
        <v>0</v>
      </c>
    </row>
    <row r="198" spans="1:23" x14ac:dyDescent="0.2">
      <c r="A198" t="s">
        <v>276</v>
      </c>
      <c r="B198" t="s">
        <v>262</v>
      </c>
      <c r="C198" t="s">
        <v>39</v>
      </c>
      <c r="D198" t="s">
        <v>29</v>
      </c>
      <c r="E198" t="str">
        <f t="shared" si="15"/>
        <v>Old player</v>
      </c>
      <c r="F198">
        <v>33</v>
      </c>
      <c r="G198">
        <v>20</v>
      </c>
      <c r="H198">
        <v>17</v>
      </c>
      <c r="I198">
        <v>1396</v>
      </c>
      <c r="J198">
        <v>1</v>
      </c>
      <c r="K198" s="5">
        <f t="shared" si="16"/>
        <v>0.05</v>
      </c>
      <c r="L198">
        <v>0</v>
      </c>
      <c r="M198">
        <f t="shared" si="17"/>
        <v>0</v>
      </c>
      <c r="N198">
        <v>965</v>
      </c>
      <c r="O198" s="1">
        <v>83.6</v>
      </c>
      <c r="P198" s="1">
        <f t="shared" si="18"/>
        <v>806.74</v>
      </c>
      <c r="Q198" s="1">
        <f t="shared" si="19"/>
        <v>158.26</v>
      </c>
      <c r="R198">
        <v>0</v>
      </c>
      <c r="S198">
        <v>0</v>
      </c>
      <c r="T198">
        <v>0.06</v>
      </c>
      <c r="U198">
        <v>0.03</v>
      </c>
      <c r="V198">
        <v>1</v>
      </c>
      <c r="W198">
        <v>1</v>
      </c>
    </row>
    <row r="199" spans="1:23" x14ac:dyDescent="0.2">
      <c r="A199" t="s">
        <v>277</v>
      </c>
      <c r="B199" t="s">
        <v>262</v>
      </c>
      <c r="C199" t="s">
        <v>118</v>
      </c>
      <c r="D199" t="s">
        <v>27</v>
      </c>
      <c r="E199" t="str">
        <f t="shared" si="15"/>
        <v xml:space="preserve">Mid career player </v>
      </c>
      <c r="F199">
        <v>25</v>
      </c>
      <c r="G199">
        <v>29</v>
      </c>
      <c r="H199">
        <v>16</v>
      </c>
      <c r="I199">
        <v>1616</v>
      </c>
      <c r="J199">
        <v>10</v>
      </c>
      <c r="K199" s="5">
        <f t="shared" si="16"/>
        <v>0.34482758620689657</v>
      </c>
      <c r="L199">
        <v>1</v>
      </c>
      <c r="M199">
        <f t="shared" si="17"/>
        <v>3.4482758620689655E-2</v>
      </c>
      <c r="N199">
        <v>674</v>
      </c>
      <c r="O199" s="1">
        <v>75.7</v>
      </c>
      <c r="P199" s="1">
        <f t="shared" si="18"/>
        <v>510.21800000000002</v>
      </c>
      <c r="Q199" s="1">
        <f t="shared" si="19"/>
        <v>163.78199999999998</v>
      </c>
      <c r="R199">
        <v>1</v>
      </c>
      <c r="S199">
        <v>1</v>
      </c>
      <c r="T199">
        <v>0.39</v>
      </c>
      <c r="U199">
        <v>0.05</v>
      </c>
      <c r="V199">
        <v>1</v>
      </c>
      <c r="W199">
        <v>1</v>
      </c>
    </row>
    <row r="200" spans="1:23" x14ac:dyDescent="0.2">
      <c r="A200" t="s">
        <v>278</v>
      </c>
      <c r="B200" t="s">
        <v>262</v>
      </c>
      <c r="C200" t="s">
        <v>39</v>
      </c>
      <c r="D200" t="s">
        <v>27</v>
      </c>
      <c r="E200" t="str">
        <f t="shared" si="15"/>
        <v xml:space="preserve">Mid career player </v>
      </c>
      <c r="F200">
        <v>31</v>
      </c>
      <c r="G200">
        <v>25</v>
      </c>
      <c r="H200">
        <v>16</v>
      </c>
      <c r="I200">
        <v>1406</v>
      </c>
      <c r="J200">
        <v>1</v>
      </c>
      <c r="K200" s="5">
        <f t="shared" si="16"/>
        <v>0.04</v>
      </c>
      <c r="L200">
        <v>5</v>
      </c>
      <c r="M200">
        <f t="shared" si="17"/>
        <v>0.2</v>
      </c>
      <c r="N200">
        <v>787</v>
      </c>
      <c r="O200" s="1">
        <v>79.3</v>
      </c>
      <c r="P200" s="1">
        <f t="shared" si="18"/>
        <v>624.09099999999989</v>
      </c>
      <c r="Q200" s="1">
        <f t="shared" si="19"/>
        <v>162.90900000000011</v>
      </c>
      <c r="R200">
        <v>0</v>
      </c>
      <c r="S200">
        <v>0</v>
      </c>
      <c r="T200">
        <v>0.13</v>
      </c>
      <c r="U200">
        <v>0.16</v>
      </c>
      <c r="V200">
        <v>0</v>
      </c>
      <c r="W200">
        <v>0</v>
      </c>
    </row>
    <row r="201" spans="1:23" x14ac:dyDescent="0.2">
      <c r="A201" t="s">
        <v>279</v>
      </c>
      <c r="B201" t="s">
        <v>262</v>
      </c>
      <c r="C201" t="s">
        <v>32</v>
      </c>
      <c r="D201" t="s">
        <v>29</v>
      </c>
      <c r="E201" t="str">
        <f t="shared" si="15"/>
        <v xml:space="preserve">Mid career player </v>
      </c>
      <c r="F201">
        <v>26</v>
      </c>
      <c r="G201">
        <v>10</v>
      </c>
      <c r="H201">
        <v>10</v>
      </c>
      <c r="I201">
        <v>900</v>
      </c>
      <c r="J201">
        <v>0</v>
      </c>
      <c r="K201" s="5">
        <f t="shared" si="16"/>
        <v>0</v>
      </c>
      <c r="L201">
        <v>0</v>
      </c>
      <c r="M201">
        <f t="shared" si="17"/>
        <v>0</v>
      </c>
      <c r="N201">
        <v>592</v>
      </c>
      <c r="O201" s="1">
        <v>90.7</v>
      </c>
      <c r="P201" s="1">
        <f t="shared" si="18"/>
        <v>536.94399999999996</v>
      </c>
      <c r="Q201" s="1">
        <f t="shared" si="19"/>
        <v>55.05600000000004</v>
      </c>
      <c r="R201">
        <v>0</v>
      </c>
      <c r="S201">
        <v>0</v>
      </c>
      <c r="T201">
        <v>0</v>
      </c>
      <c r="U201">
        <v>0</v>
      </c>
      <c r="V201">
        <v>2</v>
      </c>
      <c r="W201">
        <v>0</v>
      </c>
    </row>
    <row r="202" spans="1:23" x14ac:dyDescent="0.2">
      <c r="A202" t="s">
        <v>280</v>
      </c>
      <c r="B202" t="s">
        <v>262</v>
      </c>
      <c r="C202" t="s">
        <v>281</v>
      </c>
      <c r="D202" t="s">
        <v>35</v>
      </c>
      <c r="E202" t="str">
        <f t="shared" si="15"/>
        <v>Young player</v>
      </c>
      <c r="F202">
        <v>21</v>
      </c>
      <c r="G202">
        <v>14</v>
      </c>
      <c r="H202">
        <v>9</v>
      </c>
      <c r="I202">
        <v>866</v>
      </c>
      <c r="J202">
        <v>1</v>
      </c>
      <c r="K202" s="5">
        <f t="shared" si="16"/>
        <v>7.1428571428571425E-2</v>
      </c>
      <c r="L202">
        <v>2</v>
      </c>
      <c r="M202">
        <f t="shared" si="17"/>
        <v>0.14285714285714285</v>
      </c>
      <c r="N202">
        <v>521</v>
      </c>
      <c r="O202" s="1">
        <v>86.4</v>
      </c>
      <c r="P202" s="1">
        <f t="shared" si="18"/>
        <v>450.14400000000006</v>
      </c>
      <c r="Q202" s="1">
        <f t="shared" si="19"/>
        <v>70.855999999999938</v>
      </c>
      <c r="R202">
        <v>0</v>
      </c>
      <c r="S202">
        <v>0</v>
      </c>
      <c r="T202">
        <v>0.11</v>
      </c>
      <c r="U202">
        <v>0.22</v>
      </c>
      <c r="V202">
        <v>0</v>
      </c>
      <c r="W202">
        <v>0</v>
      </c>
    </row>
    <row r="203" spans="1:23" x14ac:dyDescent="0.2">
      <c r="A203" t="s">
        <v>282</v>
      </c>
      <c r="B203" t="s">
        <v>262</v>
      </c>
      <c r="C203" t="s">
        <v>20</v>
      </c>
      <c r="D203" t="s">
        <v>29</v>
      </c>
      <c r="E203" t="str">
        <f t="shared" si="15"/>
        <v xml:space="preserve">Mid career player </v>
      </c>
      <c r="F203">
        <v>25</v>
      </c>
      <c r="G203">
        <v>10</v>
      </c>
      <c r="H203">
        <v>8</v>
      </c>
      <c r="I203">
        <v>753</v>
      </c>
      <c r="J203">
        <v>0</v>
      </c>
      <c r="K203" s="5">
        <f t="shared" si="16"/>
        <v>0</v>
      </c>
      <c r="L203">
        <v>2</v>
      </c>
      <c r="M203">
        <f t="shared" si="17"/>
        <v>0.2</v>
      </c>
      <c r="N203">
        <v>575</v>
      </c>
      <c r="O203" s="1">
        <v>80.3</v>
      </c>
      <c r="P203" s="1">
        <f t="shared" si="18"/>
        <v>461.72499999999997</v>
      </c>
      <c r="Q203" s="1">
        <f t="shared" si="19"/>
        <v>113.27500000000003</v>
      </c>
      <c r="R203">
        <v>0</v>
      </c>
      <c r="S203">
        <v>0</v>
      </c>
      <c r="T203">
        <v>7.0000000000000007E-2</v>
      </c>
      <c r="U203">
        <v>0.14000000000000001</v>
      </c>
      <c r="V203">
        <v>0</v>
      </c>
      <c r="W203">
        <v>0</v>
      </c>
    </row>
    <row r="204" spans="1:23" x14ac:dyDescent="0.2">
      <c r="A204" t="s">
        <v>283</v>
      </c>
      <c r="B204" t="s">
        <v>262</v>
      </c>
      <c r="C204" t="s">
        <v>69</v>
      </c>
      <c r="D204" t="s">
        <v>29</v>
      </c>
      <c r="E204" t="str">
        <f t="shared" si="15"/>
        <v xml:space="preserve">Mid career player </v>
      </c>
      <c r="F204">
        <v>28</v>
      </c>
      <c r="G204">
        <v>10</v>
      </c>
      <c r="H204">
        <v>8</v>
      </c>
      <c r="I204">
        <v>746</v>
      </c>
      <c r="J204">
        <v>0</v>
      </c>
      <c r="K204" s="5">
        <f t="shared" si="16"/>
        <v>0</v>
      </c>
      <c r="L204">
        <v>1</v>
      </c>
      <c r="M204">
        <f t="shared" si="17"/>
        <v>0.1</v>
      </c>
      <c r="N204">
        <v>463</v>
      </c>
      <c r="O204" s="1">
        <v>75.8</v>
      </c>
      <c r="P204" s="1">
        <f t="shared" si="18"/>
        <v>350.95400000000001</v>
      </c>
      <c r="Q204" s="1">
        <f t="shared" si="19"/>
        <v>112.04599999999999</v>
      </c>
      <c r="R204">
        <v>0</v>
      </c>
      <c r="S204">
        <v>0</v>
      </c>
      <c r="T204">
        <v>0.03</v>
      </c>
      <c r="U204">
        <v>0.11</v>
      </c>
      <c r="V204">
        <v>1</v>
      </c>
      <c r="W204">
        <v>0</v>
      </c>
    </row>
    <row r="205" spans="1:23" x14ac:dyDescent="0.2">
      <c r="A205" t="s">
        <v>284</v>
      </c>
      <c r="B205" t="s">
        <v>262</v>
      </c>
      <c r="C205" t="s">
        <v>39</v>
      </c>
      <c r="D205" t="s">
        <v>27</v>
      </c>
      <c r="E205" t="str">
        <f t="shared" si="15"/>
        <v>Young player</v>
      </c>
      <c r="F205">
        <v>19</v>
      </c>
      <c r="G205">
        <v>14</v>
      </c>
      <c r="H205">
        <v>7</v>
      </c>
      <c r="I205">
        <v>589</v>
      </c>
      <c r="J205">
        <v>2</v>
      </c>
      <c r="K205" s="5">
        <f t="shared" si="16"/>
        <v>0.14285714285714285</v>
      </c>
      <c r="L205">
        <v>1</v>
      </c>
      <c r="M205">
        <f t="shared" si="17"/>
        <v>7.1428571428571425E-2</v>
      </c>
      <c r="N205">
        <v>159</v>
      </c>
      <c r="O205" s="1">
        <v>79.2</v>
      </c>
      <c r="P205" s="1">
        <f t="shared" si="18"/>
        <v>125.92800000000001</v>
      </c>
      <c r="Q205" s="1">
        <f t="shared" si="19"/>
        <v>33.071999999999989</v>
      </c>
      <c r="R205">
        <v>0</v>
      </c>
      <c r="S205">
        <v>0</v>
      </c>
      <c r="T205">
        <v>0.53</v>
      </c>
      <c r="U205">
        <v>0.32</v>
      </c>
      <c r="V205">
        <v>0</v>
      </c>
      <c r="W205">
        <v>0</v>
      </c>
    </row>
    <row r="206" spans="1:23" x14ac:dyDescent="0.2">
      <c r="A206" t="s">
        <v>285</v>
      </c>
      <c r="B206" t="s">
        <v>262</v>
      </c>
      <c r="C206" t="s">
        <v>20</v>
      </c>
      <c r="D206" t="s">
        <v>29</v>
      </c>
      <c r="E206" t="str">
        <f t="shared" si="15"/>
        <v>Young player</v>
      </c>
      <c r="F206">
        <v>22</v>
      </c>
      <c r="G206">
        <v>11</v>
      </c>
      <c r="H206">
        <v>5</v>
      </c>
      <c r="I206">
        <v>490</v>
      </c>
      <c r="J206">
        <v>0</v>
      </c>
      <c r="K206" s="5">
        <f t="shared" si="16"/>
        <v>0</v>
      </c>
      <c r="L206">
        <v>0</v>
      </c>
      <c r="M206">
        <f t="shared" si="17"/>
        <v>0</v>
      </c>
      <c r="N206">
        <v>288</v>
      </c>
      <c r="O206" s="1">
        <v>78.5</v>
      </c>
      <c r="P206" s="1">
        <f t="shared" si="18"/>
        <v>226.08</v>
      </c>
      <c r="Q206" s="1">
        <f t="shared" si="19"/>
        <v>61.919999999999987</v>
      </c>
      <c r="R206">
        <v>0</v>
      </c>
      <c r="S206">
        <v>0</v>
      </c>
      <c r="T206">
        <v>0.02</v>
      </c>
      <c r="U206">
        <v>0.04</v>
      </c>
      <c r="V206">
        <v>0</v>
      </c>
      <c r="W206">
        <v>0</v>
      </c>
    </row>
    <row r="207" spans="1:23" x14ac:dyDescent="0.2">
      <c r="A207" t="s">
        <v>286</v>
      </c>
      <c r="B207" t="s">
        <v>262</v>
      </c>
      <c r="C207" t="s">
        <v>20</v>
      </c>
      <c r="D207" t="s">
        <v>27</v>
      </c>
      <c r="E207" t="str">
        <f t="shared" si="15"/>
        <v>Young player</v>
      </c>
      <c r="F207">
        <v>21</v>
      </c>
      <c r="G207">
        <v>17</v>
      </c>
      <c r="H207">
        <v>4</v>
      </c>
      <c r="I207">
        <v>423</v>
      </c>
      <c r="J207">
        <v>2</v>
      </c>
      <c r="K207" s="5">
        <f t="shared" si="16"/>
        <v>0.11764705882352941</v>
      </c>
      <c r="L207">
        <v>1</v>
      </c>
      <c r="M207">
        <f t="shared" si="17"/>
        <v>5.8823529411764705E-2</v>
      </c>
      <c r="N207">
        <v>89</v>
      </c>
      <c r="O207" s="1">
        <v>82</v>
      </c>
      <c r="P207" s="1">
        <f t="shared" si="18"/>
        <v>72.97999999999999</v>
      </c>
      <c r="Q207" s="1">
        <f t="shared" si="19"/>
        <v>16.02000000000001</v>
      </c>
      <c r="R207">
        <v>0</v>
      </c>
      <c r="S207">
        <v>0</v>
      </c>
      <c r="T207">
        <v>0.52</v>
      </c>
      <c r="U207">
        <v>0.18</v>
      </c>
      <c r="V207">
        <v>0</v>
      </c>
      <c r="W207">
        <v>0</v>
      </c>
    </row>
    <row r="208" spans="1:23" x14ac:dyDescent="0.2">
      <c r="A208" t="s">
        <v>287</v>
      </c>
      <c r="B208" t="s">
        <v>262</v>
      </c>
      <c r="C208" t="s">
        <v>288</v>
      </c>
      <c r="D208" t="s">
        <v>24</v>
      </c>
      <c r="E208" t="str">
        <f t="shared" si="15"/>
        <v xml:space="preserve">Mid career player </v>
      </c>
      <c r="F208">
        <v>28</v>
      </c>
      <c r="G208">
        <v>3</v>
      </c>
      <c r="H208">
        <v>3</v>
      </c>
      <c r="I208">
        <v>270</v>
      </c>
      <c r="J208">
        <v>0</v>
      </c>
      <c r="K208" s="5">
        <f t="shared" si="16"/>
        <v>0</v>
      </c>
      <c r="L208">
        <v>0</v>
      </c>
      <c r="M208">
        <f t="shared" si="17"/>
        <v>0</v>
      </c>
      <c r="N208">
        <v>67</v>
      </c>
      <c r="O208" s="1">
        <v>92.5</v>
      </c>
      <c r="P208" s="1">
        <f t="shared" si="18"/>
        <v>61.975000000000001</v>
      </c>
      <c r="Q208" s="1">
        <f t="shared" si="19"/>
        <v>5.0249999999999986</v>
      </c>
      <c r="R208">
        <v>0</v>
      </c>
      <c r="S208">
        <v>0</v>
      </c>
      <c r="T208">
        <v>0</v>
      </c>
      <c r="U208">
        <v>0</v>
      </c>
      <c r="V208">
        <v>0</v>
      </c>
      <c r="W208">
        <v>0</v>
      </c>
    </row>
    <row r="209" spans="1:23" x14ac:dyDescent="0.2">
      <c r="A209" t="s">
        <v>289</v>
      </c>
      <c r="B209" t="s">
        <v>262</v>
      </c>
      <c r="C209" t="s">
        <v>20</v>
      </c>
      <c r="D209" t="s">
        <v>35</v>
      </c>
      <c r="E209" t="str">
        <f t="shared" si="15"/>
        <v>Young player</v>
      </c>
      <c r="F209">
        <v>20</v>
      </c>
      <c r="G209">
        <v>7</v>
      </c>
      <c r="H209">
        <v>2</v>
      </c>
      <c r="I209">
        <v>238</v>
      </c>
      <c r="J209">
        <v>0</v>
      </c>
      <c r="K209" s="5">
        <f t="shared" si="16"/>
        <v>0</v>
      </c>
      <c r="L209">
        <v>0</v>
      </c>
      <c r="M209">
        <f t="shared" si="17"/>
        <v>0</v>
      </c>
      <c r="N209">
        <v>91</v>
      </c>
      <c r="O209" s="1">
        <v>75.8</v>
      </c>
      <c r="P209" s="1">
        <f t="shared" si="18"/>
        <v>68.977999999999994</v>
      </c>
      <c r="Q209" s="1">
        <f t="shared" si="19"/>
        <v>22.022000000000006</v>
      </c>
      <c r="R209">
        <v>0</v>
      </c>
      <c r="S209">
        <v>0</v>
      </c>
      <c r="T209">
        <v>0.17</v>
      </c>
      <c r="U209">
        <v>0.02</v>
      </c>
      <c r="V209">
        <v>1</v>
      </c>
      <c r="W209">
        <v>0</v>
      </c>
    </row>
    <row r="210" spans="1:23" x14ac:dyDescent="0.2">
      <c r="A210" t="s">
        <v>290</v>
      </c>
      <c r="B210" t="s">
        <v>262</v>
      </c>
      <c r="C210" t="s">
        <v>291</v>
      </c>
      <c r="D210" t="s">
        <v>29</v>
      </c>
      <c r="E210" t="str">
        <f t="shared" si="15"/>
        <v xml:space="preserve">Mid career player </v>
      </c>
      <c r="F210">
        <v>27</v>
      </c>
      <c r="G210">
        <v>1</v>
      </c>
      <c r="H210">
        <v>1</v>
      </c>
      <c r="I210">
        <v>90</v>
      </c>
      <c r="J210">
        <v>0</v>
      </c>
      <c r="K210" s="5">
        <f t="shared" si="16"/>
        <v>0</v>
      </c>
      <c r="L210">
        <v>0</v>
      </c>
      <c r="M210">
        <f t="shared" si="17"/>
        <v>0</v>
      </c>
      <c r="N210">
        <v>64</v>
      </c>
      <c r="O210" s="1">
        <v>84.4</v>
      </c>
      <c r="P210" s="1">
        <f t="shared" si="18"/>
        <v>54.016000000000005</v>
      </c>
      <c r="Q210" s="1">
        <f t="shared" si="19"/>
        <v>9.9839999999999947</v>
      </c>
      <c r="R210">
        <v>0</v>
      </c>
      <c r="S210">
        <v>0</v>
      </c>
      <c r="T210">
        <v>0</v>
      </c>
      <c r="U210">
        <v>0</v>
      </c>
      <c r="V210">
        <v>0</v>
      </c>
      <c r="W210">
        <v>0</v>
      </c>
    </row>
    <row r="211" spans="1:23" x14ac:dyDescent="0.2">
      <c r="A211" t="s">
        <v>292</v>
      </c>
      <c r="B211" t="s">
        <v>262</v>
      </c>
      <c r="C211" t="s">
        <v>20</v>
      </c>
      <c r="D211" t="s">
        <v>27</v>
      </c>
      <c r="E211" t="str">
        <f t="shared" si="15"/>
        <v>Young player</v>
      </c>
      <c r="F211">
        <v>20</v>
      </c>
      <c r="G211">
        <v>2</v>
      </c>
      <c r="H211">
        <v>0</v>
      </c>
      <c r="I211">
        <v>71</v>
      </c>
      <c r="J211">
        <v>0</v>
      </c>
      <c r="K211" s="5">
        <f t="shared" si="16"/>
        <v>0</v>
      </c>
      <c r="L211">
        <v>0</v>
      </c>
      <c r="M211">
        <f t="shared" si="17"/>
        <v>0</v>
      </c>
      <c r="N211">
        <v>30</v>
      </c>
      <c r="O211" s="1">
        <v>56.7</v>
      </c>
      <c r="P211" s="1">
        <f t="shared" si="18"/>
        <v>17.010000000000002</v>
      </c>
      <c r="Q211" s="1">
        <f t="shared" si="19"/>
        <v>12.989999999999998</v>
      </c>
      <c r="R211">
        <v>0</v>
      </c>
      <c r="S211">
        <v>0</v>
      </c>
      <c r="T211">
        <v>0.06</v>
      </c>
      <c r="U211">
        <v>0</v>
      </c>
      <c r="V211">
        <v>0</v>
      </c>
      <c r="W211">
        <v>0</v>
      </c>
    </row>
    <row r="212" spans="1:23" x14ac:dyDescent="0.2">
      <c r="A212" t="s">
        <v>293</v>
      </c>
      <c r="B212" t="s">
        <v>262</v>
      </c>
      <c r="C212" t="s">
        <v>26</v>
      </c>
      <c r="D212" t="s">
        <v>29</v>
      </c>
      <c r="E212" t="str">
        <f t="shared" si="15"/>
        <v xml:space="preserve">Mid career player </v>
      </c>
      <c r="F212">
        <v>28</v>
      </c>
      <c r="G212">
        <v>3</v>
      </c>
      <c r="H212">
        <v>0</v>
      </c>
      <c r="I212">
        <v>47</v>
      </c>
      <c r="J212">
        <v>0</v>
      </c>
      <c r="K212" s="5">
        <f t="shared" si="16"/>
        <v>0</v>
      </c>
      <c r="L212">
        <v>0</v>
      </c>
      <c r="M212">
        <f t="shared" si="17"/>
        <v>0</v>
      </c>
      <c r="N212">
        <v>48</v>
      </c>
      <c r="O212" s="1">
        <v>85.4</v>
      </c>
      <c r="P212" s="1">
        <f t="shared" si="18"/>
        <v>40.992000000000004</v>
      </c>
      <c r="Q212" s="1">
        <f t="shared" si="19"/>
        <v>7.0079999999999956</v>
      </c>
      <c r="R212">
        <v>0</v>
      </c>
      <c r="S212">
        <v>0</v>
      </c>
      <c r="T212">
        <v>0</v>
      </c>
      <c r="U212">
        <v>0</v>
      </c>
      <c r="V212">
        <v>0</v>
      </c>
      <c r="W212">
        <v>0</v>
      </c>
    </row>
    <row r="213" spans="1:23" x14ac:dyDescent="0.2">
      <c r="A213" t="s">
        <v>294</v>
      </c>
      <c r="B213" t="s">
        <v>262</v>
      </c>
      <c r="C213" t="s">
        <v>295</v>
      </c>
      <c r="D213" t="s">
        <v>24</v>
      </c>
      <c r="E213" t="str">
        <f t="shared" si="15"/>
        <v xml:space="preserve">Mid career player </v>
      </c>
      <c r="F213">
        <v>25</v>
      </c>
      <c r="G213">
        <v>1</v>
      </c>
      <c r="H213">
        <v>0</v>
      </c>
      <c r="I213">
        <v>16</v>
      </c>
      <c r="J213">
        <v>0</v>
      </c>
      <c r="K213" s="5">
        <f t="shared" si="16"/>
        <v>0</v>
      </c>
      <c r="L213">
        <v>0</v>
      </c>
      <c r="M213">
        <f t="shared" si="17"/>
        <v>0</v>
      </c>
      <c r="N213">
        <v>11</v>
      </c>
      <c r="O213" s="1">
        <v>63.6</v>
      </c>
      <c r="P213" s="1">
        <f t="shared" si="18"/>
        <v>6.9960000000000004</v>
      </c>
      <c r="Q213" s="1">
        <f t="shared" si="19"/>
        <v>4.0039999999999996</v>
      </c>
      <c r="R213">
        <v>0</v>
      </c>
      <c r="S213">
        <v>0</v>
      </c>
      <c r="T213">
        <v>0</v>
      </c>
      <c r="U213">
        <v>0</v>
      </c>
      <c r="V213">
        <v>0</v>
      </c>
      <c r="W213">
        <v>0</v>
      </c>
    </row>
    <row r="214" spans="1:23" x14ac:dyDescent="0.2">
      <c r="A214" t="s">
        <v>296</v>
      </c>
      <c r="B214" t="s">
        <v>297</v>
      </c>
      <c r="C214" t="s">
        <v>176</v>
      </c>
      <c r="D214" t="s">
        <v>29</v>
      </c>
      <c r="E214" t="str">
        <f t="shared" si="15"/>
        <v xml:space="preserve">Mid career player </v>
      </c>
      <c r="F214">
        <v>29</v>
      </c>
      <c r="G214">
        <v>38</v>
      </c>
      <c r="H214">
        <v>38</v>
      </c>
      <c r="I214">
        <v>3409</v>
      </c>
      <c r="J214">
        <v>8</v>
      </c>
      <c r="K214" s="5">
        <f t="shared" si="16"/>
        <v>0.21052631578947367</v>
      </c>
      <c r="L214">
        <v>2</v>
      </c>
      <c r="M214">
        <f t="shared" si="17"/>
        <v>5.2631578947368418E-2</v>
      </c>
      <c r="N214">
        <v>2212</v>
      </c>
      <c r="O214" s="1">
        <v>82</v>
      </c>
      <c r="P214" s="1">
        <f t="shared" si="18"/>
        <v>1813.84</v>
      </c>
      <c r="Q214" s="1">
        <f t="shared" si="19"/>
        <v>398.16000000000008</v>
      </c>
      <c r="R214">
        <v>0</v>
      </c>
      <c r="S214">
        <v>0</v>
      </c>
      <c r="T214">
        <v>0.12</v>
      </c>
      <c r="U214">
        <v>0.05</v>
      </c>
      <c r="V214">
        <v>7</v>
      </c>
      <c r="W214">
        <v>0</v>
      </c>
    </row>
    <row r="215" spans="1:23" x14ac:dyDescent="0.2">
      <c r="A215" t="s">
        <v>298</v>
      </c>
      <c r="B215" t="s">
        <v>297</v>
      </c>
      <c r="C215" t="s">
        <v>20</v>
      </c>
      <c r="D215" t="s">
        <v>29</v>
      </c>
      <c r="E215" t="str">
        <f t="shared" si="15"/>
        <v xml:space="preserve">Mid career player </v>
      </c>
      <c r="F215">
        <v>28</v>
      </c>
      <c r="G215">
        <v>38</v>
      </c>
      <c r="H215">
        <v>38</v>
      </c>
      <c r="I215">
        <v>3399</v>
      </c>
      <c r="J215">
        <v>0</v>
      </c>
      <c r="K215" s="5">
        <f t="shared" si="16"/>
        <v>0</v>
      </c>
      <c r="L215">
        <v>0</v>
      </c>
      <c r="M215">
        <f t="shared" si="17"/>
        <v>0</v>
      </c>
      <c r="N215">
        <v>2661</v>
      </c>
      <c r="O215" s="1">
        <v>79.3</v>
      </c>
      <c r="P215" s="1">
        <f t="shared" si="18"/>
        <v>2110.1729999999998</v>
      </c>
      <c r="Q215" s="1">
        <f t="shared" si="19"/>
        <v>550.82700000000023</v>
      </c>
      <c r="R215">
        <v>0</v>
      </c>
      <c r="S215">
        <v>0</v>
      </c>
      <c r="T215">
        <v>0.04</v>
      </c>
      <c r="U215">
        <v>7.0000000000000007E-2</v>
      </c>
      <c r="V215">
        <v>7</v>
      </c>
      <c r="W215">
        <v>0</v>
      </c>
    </row>
    <row r="216" spans="1:23" x14ac:dyDescent="0.2">
      <c r="A216" t="s">
        <v>299</v>
      </c>
      <c r="B216" t="s">
        <v>297</v>
      </c>
      <c r="C216" t="s">
        <v>20</v>
      </c>
      <c r="D216" t="s">
        <v>27</v>
      </c>
      <c r="E216" t="str">
        <f t="shared" si="15"/>
        <v xml:space="preserve">Mid career player </v>
      </c>
      <c r="F216">
        <v>26</v>
      </c>
      <c r="G216">
        <v>38</v>
      </c>
      <c r="H216">
        <v>37</v>
      </c>
      <c r="I216">
        <v>3050</v>
      </c>
      <c r="J216">
        <v>17</v>
      </c>
      <c r="K216" s="5">
        <f t="shared" si="16"/>
        <v>0.44736842105263158</v>
      </c>
      <c r="L216">
        <v>7</v>
      </c>
      <c r="M216">
        <f t="shared" si="17"/>
        <v>0.18421052631578946</v>
      </c>
      <c r="N216">
        <v>506</v>
      </c>
      <c r="O216" s="1">
        <v>76.3</v>
      </c>
      <c r="P216" s="1">
        <f t="shared" si="18"/>
        <v>386.07800000000003</v>
      </c>
      <c r="Q216" s="1">
        <f t="shared" si="19"/>
        <v>119.92199999999997</v>
      </c>
      <c r="R216">
        <v>2</v>
      </c>
      <c r="S216">
        <v>2</v>
      </c>
      <c r="T216">
        <v>0.51</v>
      </c>
      <c r="U216">
        <v>0.12</v>
      </c>
      <c r="V216">
        <v>3</v>
      </c>
      <c r="W216">
        <v>0</v>
      </c>
    </row>
    <row r="217" spans="1:23" x14ac:dyDescent="0.2">
      <c r="A217" t="s">
        <v>300</v>
      </c>
      <c r="B217" t="s">
        <v>297</v>
      </c>
      <c r="C217" t="s">
        <v>34</v>
      </c>
      <c r="D217" t="s">
        <v>24</v>
      </c>
      <c r="E217" t="str">
        <f t="shared" si="15"/>
        <v>Young player</v>
      </c>
      <c r="F217">
        <v>20</v>
      </c>
      <c r="G217">
        <v>35</v>
      </c>
      <c r="H217">
        <v>35</v>
      </c>
      <c r="I217">
        <v>3150</v>
      </c>
      <c r="J217">
        <v>0</v>
      </c>
      <c r="K217" s="5">
        <f t="shared" si="16"/>
        <v>0</v>
      </c>
      <c r="L217">
        <v>0</v>
      </c>
      <c r="M217">
        <f t="shared" si="17"/>
        <v>0</v>
      </c>
      <c r="N217">
        <v>1348</v>
      </c>
      <c r="O217" s="1">
        <v>80.900000000000006</v>
      </c>
      <c r="P217" s="1">
        <f t="shared" si="18"/>
        <v>1090.5320000000002</v>
      </c>
      <c r="Q217" s="1">
        <f t="shared" si="19"/>
        <v>257.46799999999985</v>
      </c>
      <c r="R217">
        <v>0</v>
      </c>
      <c r="S217">
        <v>0</v>
      </c>
      <c r="T217">
        <v>0</v>
      </c>
      <c r="U217">
        <v>0</v>
      </c>
      <c r="V217">
        <v>0</v>
      </c>
      <c r="W217">
        <v>0</v>
      </c>
    </row>
    <row r="218" spans="1:23" x14ac:dyDescent="0.2">
      <c r="A218" t="s">
        <v>301</v>
      </c>
      <c r="B218" t="s">
        <v>297</v>
      </c>
      <c r="C218" t="s">
        <v>20</v>
      </c>
      <c r="D218" t="s">
        <v>35</v>
      </c>
      <c r="E218" t="str">
        <f t="shared" si="15"/>
        <v>Young player</v>
      </c>
      <c r="F218">
        <v>23</v>
      </c>
      <c r="G218">
        <v>36</v>
      </c>
      <c r="H218">
        <v>34</v>
      </c>
      <c r="I218">
        <v>2847</v>
      </c>
      <c r="J218">
        <v>8</v>
      </c>
      <c r="K218" s="5">
        <f t="shared" si="16"/>
        <v>0.22222222222222221</v>
      </c>
      <c r="L218">
        <v>8</v>
      </c>
      <c r="M218">
        <f t="shared" si="17"/>
        <v>0.22222222222222221</v>
      </c>
      <c r="N218">
        <v>1162</v>
      </c>
      <c r="O218" s="1">
        <v>67.8</v>
      </c>
      <c r="P218" s="1">
        <f t="shared" si="18"/>
        <v>787.8359999999999</v>
      </c>
      <c r="Q218" s="1">
        <f t="shared" si="19"/>
        <v>374.1640000000001</v>
      </c>
      <c r="R218">
        <v>0</v>
      </c>
      <c r="S218">
        <v>0</v>
      </c>
      <c r="T218">
        <v>0.21</v>
      </c>
      <c r="U218">
        <v>0.22</v>
      </c>
      <c r="V218">
        <v>2</v>
      </c>
      <c r="W218">
        <v>0</v>
      </c>
    </row>
    <row r="219" spans="1:23" x14ac:dyDescent="0.2">
      <c r="A219" t="s">
        <v>302</v>
      </c>
      <c r="B219" t="s">
        <v>297</v>
      </c>
      <c r="C219" t="s">
        <v>303</v>
      </c>
      <c r="D219" t="s">
        <v>29</v>
      </c>
      <c r="E219" t="str">
        <f t="shared" si="15"/>
        <v xml:space="preserve">Mid career player </v>
      </c>
      <c r="F219">
        <v>28</v>
      </c>
      <c r="G219">
        <v>36</v>
      </c>
      <c r="H219">
        <v>29</v>
      </c>
      <c r="I219">
        <v>2461</v>
      </c>
      <c r="J219">
        <v>2</v>
      </c>
      <c r="K219" s="5">
        <f t="shared" si="16"/>
        <v>5.5555555555555552E-2</v>
      </c>
      <c r="L219">
        <v>3</v>
      </c>
      <c r="M219">
        <f t="shared" si="17"/>
        <v>8.3333333333333329E-2</v>
      </c>
      <c r="N219">
        <v>1630</v>
      </c>
      <c r="O219" s="1">
        <v>80.099999999999994</v>
      </c>
      <c r="P219" s="1">
        <f t="shared" si="18"/>
        <v>1305.6299999999999</v>
      </c>
      <c r="Q219" s="1">
        <f t="shared" si="19"/>
        <v>324.37000000000012</v>
      </c>
      <c r="R219">
        <v>0</v>
      </c>
      <c r="S219">
        <v>0</v>
      </c>
      <c r="T219">
        <v>0.05</v>
      </c>
      <c r="U219">
        <v>0.11</v>
      </c>
      <c r="V219">
        <v>7</v>
      </c>
      <c r="W219">
        <v>0</v>
      </c>
    </row>
    <row r="220" spans="1:23" x14ac:dyDescent="0.2">
      <c r="A220" t="s">
        <v>304</v>
      </c>
      <c r="B220" t="s">
        <v>297</v>
      </c>
      <c r="C220" t="s">
        <v>20</v>
      </c>
      <c r="D220" t="s">
        <v>35</v>
      </c>
      <c r="E220" t="str">
        <f t="shared" si="15"/>
        <v xml:space="preserve">Mid career player </v>
      </c>
      <c r="F220">
        <v>24</v>
      </c>
      <c r="G220">
        <v>29</v>
      </c>
      <c r="H220">
        <v>28</v>
      </c>
      <c r="I220">
        <v>2428</v>
      </c>
      <c r="J220">
        <v>1</v>
      </c>
      <c r="K220" s="5">
        <f t="shared" si="16"/>
        <v>3.4482758620689655E-2</v>
      </c>
      <c r="L220">
        <v>2</v>
      </c>
      <c r="M220">
        <f t="shared" si="17"/>
        <v>6.8965517241379309E-2</v>
      </c>
      <c r="N220">
        <v>1462</v>
      </c>
      <c r="O220" s="1">
        <v>82.8</v>
      </c>
      <c r="P220" s="1">
        <f t="shared" si="18"/>
        <v>1210.5359999999998</v>
      </c>
      <c r="Q220" s="1">
        <f t="shared" si="19"/>
        <v>251.46400000000017</v>
      </c>
      <c r="R220">
        <v>0</v>
      </c>
      <c r="S220">
        <v>0</v>
      </c>
      <c r="T220">
        <v>0.01</v>
      </c>
      <c r="U220">
        <v>0.14000000000000001</v>
      </c>
      <c r="V220">
        <v>10</v>
      </c>
      <c r="W220">
        <v>0</v>
      </c>
    </row>
    <row r="221" spans="1:23" x14ac:dyDescent="0.2">
      <c r="A221" t="s">
        <v>305</v>
      </c>
      <c r="B221" t="s">
        <v>297</v>
      </c>
      <c r="C221" t="s">
        <v>210</v>
      </c>
      <c r="D221" t="s">
        <v>35</v>
      </c>
      <c r="E221" t="str">
        <f t="shared" si="15"/>
        <v xml:space="preserve">Mid career player </v>
      </c>
      <c r="F221">
        <v>30</v>
      </c>
      <c r="G221">
        <v>35</v>
      </c>
      <c r="H221">
        <v>28</v>
      </c>
      <c r="I221">
        <v>2393</v>
      </c>
      <c r="J221">
        <v>4</v>
      </c>
      <c r="K221" s="5">
        <f t="shared" si="16"/>
        <v>0.11428571428571428</v>
      </c>
      <c r="L221">
        <v>5</v>
      </c>
      <c r="M221">
        <f t="shared" si="17"/>
        <v>0.14285714285714285</v>
      </c>
      <c r="N221">
        <v>1495</v>
      </c>
      <c r="O221" s="1">
        <v>79.3</v>
      </c>
      <c r="P221" s="1">
        <f t="shared" si="18"/>
        <v>1185.5349999999999</v>
      </c>
      <c r="Q221" s="1">
        <f t="shared" si="19"/>
        <v>309.46500000000015</v>
      </c>
      <c r="R221">
        <v>2</v>
      </c>
      <c r="S221">
        <v>2</v>
      </c>
      <c r="T221">
        <v>0.13</v>
      </c>
      <c r="U221">
        <v>0.15</v>
      </c>
      <c r="V221">
        <v>6</v>
      </c>
      <c r="W221">
        <v>0</v>
      </c>
    </row>
    <row r="222" spans="1:23" x14ac:dyDescent="0.2">
      <c r="A222" t="s">
        <v>306</v>
      </c>
      <c r="B222" t="s">
        <v>297</v>
      </c>
      <c r="C222" t="s">
        <v>39</v>
      </c>
      <c r="D222" t="s">
        <v>35</v>
      </c>
      <c r="E222" t="str">
        <f t="shared" si="15"/>
        <v>Young player</v>
      </c>
      <c r="F222">
        <v>23</v>
      </c>
      <c r="G222">
        <v>30</v>
      </c>
      <c r="H222">
        <v>26</v>
      </c>
      <c r="I222">
        <v>2360</v>
      </c>
      <c r="J222">
        <v>6</v>
      </c>
      <c r="K222" s="5">
        <f t="shared" si="16"/>
        <v>0.2</v>
      </c>
      <c r="L222">
        <v>9</v>
      </c>
      <c r="M222">
        <f t="shared" si="17"/>
        <v>0.3</v>
      </c>
      <c r="N222">
        <v>1057</v>
      </c>
      <c r="O222" s="1">
        <v>66.7</v>
      </c>
      <c r="P222" s="1">
        <f t="shared" si="18"/>
        <v>705.01900000000001</v>
      </c>
      <c r="Q222" s="1">
        <f t="shared" si="19"/>
        <v>351.98099999999999</v>
      </c>
      <c r="R222">
        <v>0</v>
      </c>
      <c r="S222">
        <v>0</v>
      </c>
      <c r="T222">
        <v>0.23</v>
      </c>
      <c r="U222">
        <v>0.31</v>
      </c>
      <c r="V222">
        <v>3</v>
      </c>
      <c r="W222">
        <v>0</v>
      </c>
    </row>
    <row r="223" spans="1:23" x14ac:dyDescent="0.2">
      <c r="A223" t="s">
        <v>307</v>
      </c>
      <c r="B223" t="s">
        <v>297</v>
      </c>
      <c r="C223" t="s">
        <v>59</v>
      </c>
      <c r="D223" t="s">
        <v>29</v>
      </c>
      <c r="E223" t="str">
        <f t="shared" si="15"/>
        <v xml:space="preserve">Mid career player </v>
      </c>
      <c r="F223">
        <v>28</v>
      </c>
      <c r="G223">
        <v>25</v>
      </c>
      <c r="H223">
        <v>25</v>
      </c>
      <c r="I223">
        <v>2185</v>
      </c>
      <c r="J223">
        <v>1</v>
      </c>
      <c r="K223" s="5">
        <f t="shared" si="16"/>
        <v>0.04</v>
      </c>
      <c r="L223">
        <v>0</v>
      </c>
      <c r="M223">
        <f t="shared" si="17"/>
        <v>0</v>
      </c>
      <c r="N223">
        <v>1555</v>
      </c>
      <c r="O223" s="1">
        <v>87.7</v>
      </c>
      <c r="P223" s="1">
        <f t="shared" si="18"/>
        <v>1363.7349999999999</v>
      </c>
      <c r="Q223" s="1">
        <f t="shared" si="19"/>
        <v>191.2650000000001</v>
      </c>
      <c r="R223">
        <v>0</v>
      </c>
      <c r="S223">
        <v>0</v>
      </c>
      <c r="T223">
        <v>0.05</v>
      </c>
      <c r="U223">
        <v>0</v>
      </c>
      <c r="V223">
        <v>4</v>
      </c>
      <c r="W223">
        <v>1</v>
      </c>
    </row>
    <row r="224" spans="1:23" x14ac:dyDescent="0.2">
      <c r="A224" t="s">
        <v>308</v>
      </c>
      <c r="B224" t="s">
        <v>297</v>
      </c>
      <c r="C224" t="s">
        <v>90</v>
      </c>
      <c r="D224" t="s">
        <v>29</v>
      </c>
      <c r="E224" t="str">
        <f t="shared" si="15"/>
        <v>Young player</v>
      </c>
      <c r="F224">
        <v>20</v>
      </c>
      <c r="G224">
        <v>27</v>
      </c>
      <c r="H224">
        <v>22</v>
      </c>
      <c r="I224">
        <v>2075</v>
      </c>
      <c r="J224">
        <v>1</v>
      </c>
      <c r="K224" s="5">
        <f t="shared" si="16"/>
        <v>3.7037037037037035E-2</v>
      </c>
      <c r="L224">
        <v>0</v>
      </c>
      <c r="M224">
        <f t="shared" si="17"/>
        <v>0</v>
      </c>
      <c r="N224">
        <v>1259</v>
      </c>
      <c r="O224" s="1">
        <v>87.1</v>
      </c>
      <c r="P224" s="1">
        <f t="shared" si="18"/>
        <v>1096.5889999999999</v>
      </c>
      <c r="Q224" s="1">
        <f t="shared" si="19"/>
        <v>162.41100000000006</v>
      </c>
      <c r="R224">
        <v>0</v>
      </c>
      <c r="S224">
        <v>0</v>
      </c>
      <c r="T224">
        <v>0.1</v>
      </c>
      <c r="U224">
        <v>0.01</v>
      </c>
      <c r="V224">
        <v>3</v>
      </c>
      <c r="W224">
        <v>0</v>
      </c>
    </row>
    <row r="225" spans="1:23" x14ac:dyDescent="0.2">
      <c r="A225" t="s">
        <v>309</v>
      </c>
      <c r="B225" t="s">
        <v>297</v>
      </c>
      <c r="C225" t="s">
        <v>116</v>
      </c>
      <c r="D225" t="s">
        <v>35</v>
      </c>
      <c r="E225" t="str">
        <f t="shared" si="15"/>
        <v>Young player</v>
      </c>
      <c r="F225">
        <v>21</v>
      </c>
      <c r="G225">
        <v>27</v>
      </c>
      <c r="H225">
        <v>14</v>
      </c>
      <c r="I225">
        <v>1340</v>
      </c>
      <c r="J225">
        <v>1</v>
      </c>
      <c r="K225" s="5">
        <f t="shared" si="16"/>
        <v>3.7037037037037035E-2</v>
      </c>
      <c r="L225">
        <v>2</v>
      </c>
      <c r="M225">
        <f t="shared" si="17"/>
        <v>7.407407407407407E-2</v>
      </c>
      <c r="N225">
        <v>467</v>
      </c>
      <c r="O225" s="1">
        <v>72.2</v>
      </c>
      <c r="P225" s="1">
        <f t="shared" si="18"/>
        <v>337.17399999999998</v>
      </c>
      <c r="Q225" s="1">
        <f t="shared" si="19"/>
        <v>129.82600000000002</v>
      </c>
      <c r="R225">
        <v>0</v>
      </c>
      <c r="S225">
        <v>0</v>
      </c>
      <c r="T225">
        <v>0.14000000000000001</v>
      </c>
      <c r="U225">
        <v>0.12</v>
      </c>
      <c r="V225">
        <v>3</v>
      </c>
      <c r="W225">
        <v>0</v>
      </c>
    </row>
    <row r="226" spans="1:23" x14ac:dyDescent="0.2">
      <c r="A226" t="s">
        <v>310</v>
      </c>
      <c r="B226" t="s">
        <v>297</v>
      </c>
      <c r="C226" t="s">
        <v>32</v>
      </c>
      <c r="D226" t="s">
        <v>35</v>
      </c>
      <c r="E226" t="str">
        <f t="shared" si="15"/>
        <v xml:space="preserve">Mid career player </v>
      </c>
      <c r="F226">
        <v>29</v>
      </c>
      <c r="G226">
        <v>26</v>
      </c>
      <c r="H226">
        <v>14</v>
      </c>
      <c r="I226">
        <v>1288</v>
      </c>
      <c r="J226">
        <v>7</v>
      </c>
      <c r="K226" s="5">
        <f t="shared" si="16"/>
        <v>0.26923076923076922</v>
      </c>
      <c r="L226">
        <v>2</v>
      </c>
      <c r="M226">
        <f t="shared" si="17"/>
        <v>7.6923076923076927E-2</v>
      </c>
      <c r="N226">
        <v>573</v>
      </c>
      <c r="O226" s="1">
        <v>75.400000000000006</v>
      </c>
      <c r="P226" s="1">
        <f t="shared" si="18"/>
        <v>432.04200000000003</v>
      </c>
      <c r="Q226" s="1">
        <f t="shared" si="19"/>
        <v>140.95799999999997</v>
      </c>
      <c r="R226">
        <v>0</v>
      </c>
      <c r="S226">
        <v>0</v>
      </c>
      <c r="T226">
        <v>0.44</v>
      </c>
      <c r="U226">
        <v>0.17</v>
      </c>
      <c r="V226">
        <v>3</v>
      </c>
      <c r="W226">
        <v>0</v>
      </c>
    </row>
    <row r="227" spans="1:23" x14ac:dyDescent="0.2">
      <c r="A227" t="s">
        <v>311</v>
      </c>
      <c r="B227" t="s">
        <v>297</v>
      </c>
      <c r="C227" t="s">
        <v>32</v>
      </c>
      <c r="D227" t="s">
        <v>29</v>
      </c>
      <c r="E227" t="str">
        <f t="shared" si="15"/>
        <v xml:space="preserve">Mid career player </v>
      </c>
      <c r="F227">
        <v>26</v>
      </c>
      <c r="G227">
        <v>15</v>
      </c>
      <c r="H227">
        <v>14</v>
      </c>
      <c r="I227">
        <v>1204</v>
      </c>
      <c r="J227">
        <v>1</v>
      </c>
      <c r="K227" s="5">
        <f t="shared" si="16"/>
        <v>6.6666666666666666E-2</v>
      </c>
      <c r="L227">
        <v>0</v>
      </c>
      <c r="M227">
        <f t="shared" si="17"/>
        <v>0</v>
      </c>
      <c r="N227">
        <v>665</v>
      </c>
      <c r="O227" s="1">
        <v>85.4</v>
      </c>
      <c r="P227" s="1">
        <f t="shared" si="18"/>
        <v>567.91000000000008</v>
      </c>
      <c r="Q227" s="1">
        <f t="shared" si="19"/>
        <v>97.089999999999918</v>
      </c>
      <c r="R227">
        <v>0</v>
      </c>
      <c r="S227">
        <v>0</v>
      </c>
      <c r="T227">
        <v>0.06</v>
      </c>
      <c r="U227">
        <v>0.05</v>
      </c>
      <c r="V227">
        <v>1</v>
      </c>
      <c r="W227">
        <v>0</v>
      </c>
    </row>
    <row r="228" spans="1:23" x14ac:dyDescent="0.2">
      <c r="A228" t="s">
        <v>312</v>
      </c>
      <c r="B228" t="s">
        <v>297</v>
      </c>
      <c r="C228" t="s">
        <v>69</v>
      </c>
      <c r="D228" t="s">
        <v>35</v>
      </c>
      <c r="E228" t="str">
        <f t="shared" si="15"/>
        <v xml:space="preserve">Mid career player </v>
      </c>
      <c r="F228">
        <v>26</v>
      </c>
      <c r="G228">
        <v>22</v>
      </c>
      <c r="H228">
        <v>13</v>
      </c>
      <c r="I228">
        <v>1156</v>
      </c>
      <c r="J228">
        <v>3</v>
      </c>
      <c r="K228" s="5">
        <f t="shared" si="16"/>
        <v>0.13636363636363635</v>
      </c>
      <c r="L228">
        <v>3</v>
      </c>
      <c r="M228">
        <f t="shared" si="17"/>
        <v>0.13636363636363635</v>
      </c>
      <c r="N228">
        <v>328</v>
      </c>
      <c r="O228" s="1">
        <v>73.8</v>
      </c>
      <c r="P228" s="1">
        <f t="shared" si="18"/>
        <v>242.06399999999999</v>
      </c>
      <c r="Q228" s="1">
        <f t="shared" si="19"/>
        <v>85.936000000000007</v>
      </c>
      <c r="R228">
        <v>0</v>
      </c>
      <c r="S228">
        <v>0</v>
      </c>
      <c r="T228">
        <v>0.16</v>
      </c>
      <c r="U228">
        <v>7.0000000000000007E-2</v>
      </c>
      <c r="V228">
        <v>0</v>
      </c>
      <c r="W228">
        <v>0</v>
      </c>
    </row>
    <row r="229" spans="1:23" x14ac:dyDescent="0.2">
      <c r="A229" t="s">
        <v>313</v>
      </c>
      <c r="B229" t="s">
        <v>297</v>
      </c>
      <c r="C229" t="s">
        <v>26</v>
      </c>
      <c r="D229" t="s">
        <v>29</v>
      </c>
      <c r="E229" t="str">
        <f t="shared" si="15"/>
        <v xml:space="preserve">Mid career player </v>
      </c>
      <c r="F229">
        <v>24</v>
      </c>
      <c r="G229">
        <v>17</v>
      </c>
      <c r="H229">
        <v>13</v>
      </c>
      <c r="I229">
        <v>1132</v>
      </c>
      <c r="J229">
        <v>0</v>
      </c>
      <c r="K229" s="5">
        <f t="shared" si="16"/>
        <v>0</v>
      </c>
      <c r="L229">
        <v>0</v>
      </c>
      <c r="M229">
        <f t="shared" si="17"/>
        <v>0</v>
      </c>
      <c r="N229">
        <v>757</v>
      </c>
      <c r="O229" s="1">
        <v>85.6</v>
      </c>
      <c r="P229" s="1">
        <f t="shared" si="18"/>
        <v>647.99199999999996</v>
      </c>
      <c r="Q229" s="1">
        <f t="shared" si="19"/>
        <v>109.00800000000004</v>
      </c>
      <c r="R229">
        <v>0</v>
      </c>
      <c r="S229">
        <v>0</v>
      </c>
      <c r="T229">
        <v>0.06</v>
      </c>
      <c r="U229">
        <v>0.01</v>
      </c>
      <c r="V229">
        <v>1</v>
      </c>
      <c r="W229">
        <v>0</v>
      </c>
    </row>
    <row r="230" spans="1:23" x14ac:dyDescent="0.2">
      <c r="A230" t="s">
        <v>314</v>
      </c>
      <c r="B230" t="s">
        <v>297</v>
      </c>
      <c r="C230" t="s">
        <v>20</v>
      </c>
      <c r="D230" t="s">
        <v>35</v>
      </c>
      <c r="E230" t="str">
        <f t="shared" si="15"/>
        <v>Young player</v>
      </c>
      <c r="F230">
        <v>20</v>
      </c>
      <c r="G230">
        <v>13</v>
      </c>
      <c r="H230">
        <v>3</v>
      </c>
      <c r="I230">
        <v>461</v>
      </c>
      <c r="J230">
        <v>0</v>
      </c>
      <c r="K230" s="5">
        <f t="shared" si="16"/>
        <v>0</v>
      </c>
      <c r="L230">
        <v>0</v>
      </c>
      <c r="M230">
        <f t="shared" si="17"/>
        <v>0</v>
      </c>
      <c r="N230">
        <v>206</v>
      </c>
      <c r="O230" s="1">
        <v>88.3</v>
      </c>
      <c r="P230" s="1">
        <f t="shared" si="18"/>
        <v>181.898</v>
      </c>
      <c r="Q230" s="1">
        <f t="shared" si="19"/>
        <v>24.102000000000004</v>
      </c>
      <c r="R230">
        <v>0</v>
      </c>
      <c r="S230">
        <v>0</v>
      </c>
      <c r="T230">
        <v>0</v>
      </c>
      <c r="U230">
        <v>0.05</v>
      </c>
      <c r="V230">
        <v>0</v>
      </c>
      <c r="W230">
        <v>0</v>
      </c>
    </row>
    <row r="231" spans="1:23" x14ac:dyDescent="0.2">
      <c r="A231" t="s">
        <v>315</v>
      </c>
      <c r="B231" t="s">
        <v>297</v>
      </c>
      <c r="C231" t="s">
        <v>32</v>
      </c>
      <c r="D231" t="s">
        <v>35</v>
      </c>
      <c r="E231" t="str">
        <f t="shared" si="15"/>
        <v>Old player</v>
      </c>
      <c r="F231">
        <v>35</v>
      </c>
      <c r="G231">
        <v>16</v>
      </c>
      <c r="H231">
        <v>3</v>
      </c>
      <c r="I231">
        <v>427</v>
      </c>
      <c r="J231">
        <v>0</v>
      </c>
      <c r="K231" s="5">
        <f t="shared" si="16"/>
        <v>0</v>
      </c>
      <c r="L231">
        <v>2</v>
      </c>
      <c r="M231">
        <f t="shared" si="17"/>
        <v>0.125</v>
      </c>
      <c r="N231">
        <v>391</v>
      </c>
      <c r="O231" s="1">
        <v>74.2</v>
      </c>
      <c r="P231" s="1">
        <f t="shared" si="18"/>
        <v>290.12200000000001</v>
      </c>
      <c r="Q231" s="1">
        <f t="shared" si="19"/>
        <v>100.87799999999999</v>
      </c>
      <c r="R231">
        <v>0</v>
      </c>
      <c r="S231">
        <v>0</v>
      </c>
      <c r="T231">
        <v>0.25</v>
      </c>
      <c r="U231">
        <v>0.14000000000000001</v>
      </c>
      <c r="V231">
        <v>1</v>
      </c>
      <c r="W231">
        <v>0</v>
      </c>
    </row>
    <row r="232" spans="1:23" x14ac:dyDescent="0.2">
      <c r="A232" t="s">
        <v>316</v>
      </c>
      <c r="B232" t="s">
        <v>297</v>
      </c>
      <c r="C232" t="s">
        <v>32</v>
      </c>
      <c r="D232" t="s">
        <v>24</v>
      </c>
      <c r="E232" t="str">
        <f t="shared" si="15"/>
        <v>Old player</v>
      </c>
      <c r="F232">
        <v>33</v>
      </c>
      <c r="G232">
        <v>3</v>
      </c>
      <c r="H232">
        <v>3</v>
      </c>
      <c r="I232">
        <v>270</v>
      </c>
      <c r="J232">
        <v>0</v>
      </c>
      <c r="K232" s="5">
        <f t="shared" si="16"/>
        <v>0</v>
      </c>
      <c r="L232">
        <v>0</v>
      </c>
      <c r="M232">
        <f t="shared" si="17"/>
        <v>0</v>
      </c>
      <c r="N232">
        <v>94</v>
      </c>
      <c r="O232" s="1">
        <v>87.2</v>
      </c>
      <c r="P232" s="1">
        <f t="shared" si="18"/>
        <v>81.968000000000004</v>
      </c>
      <c r="Q232" s="1">
        <f t="shared" si="19"/>
        <v>12.031999999999996</v>
      </c>
      <c r="R232">
        <v>0</v>
      </c>
      <c r="S232">
        <v>0</v>
      </c>
      <c r="T232">
        <v>0</v>
      </c>
      <c r="U232">
        <v>0</v>
      </c>
      <c r="V232">
        <v>0</v>
      </c>
      <c r="W232">
        <v>0</v>
      </c>
    </row>
    <row r="233" spans="1:23" x14ac:dyDescent="0.2">
      <c r="A233" t="s">
        <v>317</v>
      </c>
      <c r="B233" t="s">
        <v>297</v>
      </c>
      <c r="C233" t="s">
        <v>159</v>
      </c>
      <c r="D233" t="s">
        <v>29</v>
      </c>
      <c r="E233" t="str">
        <f t="shared" si="15"/>
        <v xml:space="preserve">Mid career player </v>
      </c>
      <c r="F233">
        <v>31</v>
      </c>
      <c r="G233">
        <v>2</v>
      </c>
      <c r="H233">
        <v>1</v>
      </c>
      <c r="I233">
        <v>113</v>
      </c>
      <c r="J233">
        <v>0</v>
      </c>
      <c r="K233" s="5">
        <f t="shared" si="16"/>
        <v>0</v>
      </c>
      <c r="L233">
        <v>0</v>
      </c>
      <c r="M233">
        <f t="shared" si="17"/>
        <v>0</v>
      </c>
      <c r="N233">
        <v>56</v>
      </c>
      <c r="O233" s="1">
        <v>82.1</v>
      </c>
      <c r="P233" s="1">
        <f t="shared" si="18"/>
        <v>45.975999999999999</v>
      </c>
      <c r="Q233" s="1">
        <f t="shared" si="19"/>
        <v>10.024000000000001</v>
      </c>
      <c r="R233">
        <v>0</v>
      </c>
      <c r="S233">
        <v>0</v>
      </c>
      <c r="T233">
        <v>0.03</v>
      </c>
      <c r="U233">
        <v>0</v>
      </c>
      <c r="V233">
        <v>0</v>
      </c>
      <c r="W233">
        <v>0</v>
      </c>
    </row>
    <row r="234" spans="1:23" x14ac:dyDescent="0.2">
      <c r="A234" t="s">
        <v>318</v>
      </c>
      <c r="B234" t="s">
        <v>297</v>
      </c>
      <c r="C234" t="s">
        <v>20</v>
      </c>
      <c r="D234" t="s">
        <v>35</v>
      </c>
      <c r="E234" t="str">
        <f t="shared" si="15"/>
        <v>Young player</v>
      </c>
      <c r="F234">
        <v>20</v>
      </c>
      <c r="G234">
        <v>14</v>
      </c>
      <c r="H234">
        <v>0</v>
      </c>
      <c r="I234">
        <v>355</v>
      </c>
      <c r="J234">
        <v>0</v>
      </c>
      <c r="K234" s="5">
        <f t="shared" si="16"/>
        <v>0</v>
      </c>
      <c r="L234">
        <v>0</v>
      </c>
      <c r="M234">
        <f t="shared" si="17"/>
        <v>0</v>
      </c>
      <c r="N234">
        <v>117</v>
      </c>
      <c r="O234" s="1">
        <v>73.5</v>
      </c>
      <c r="P234" s="1">
        <f t="shared" si="18"/>
        <v>85.995000000000005</v>
      </c>
      <c r="Q234" s="1">
        <f t="shared" si="19"/>
        <v>31.004999999999995</v>
      </c>
      <c r="R234">
        <v>0</v>
      </c>
      <c r="S234">
        <v>0</v>
      </c>
      <c r="T234">
        <v>0.09</v>
      </c>
      <c r="U234">
        <v>0.21</v>
      </c>
      <c r="V234">
        <v>0</v>
      </c>
      <c r="W234">
        <v>0</v>
      </c>
    </row>
    <row r="235" spans="1:23" x14ac:dyDescent="0.2">
      <c r="A235" t="s">
        <v>319</v>
      </c>
      <c r="B235" t="s">
        <v>297</v>
      </c>
      <c r="C235" t="s">
        <v>116</v>
      </c>
      <c r="D235" t="s">
        <v>29</v>
      </c>
      <c r="E235" t="str">
        <f t="shared" si="15"/>
        <v>Young player</v>
      </c>
      <c r="F235">
        <v>19</v>
      </c>
      <c r="G235">
        <v>1</v>
      </c>
      <c r="H235">
        <v>0</v>
      </c>
      <c r="I235">
        <v>38</v>
      </c>
      <c r="J235">
        <v>0</v>
      </c>
      <c r="K235" s="5">
        <f t="shared" si="16"/>
        <v>0</v>
      </c>
      <c r="L235">
        <v>0</v>
      </c>
      <c r="M235">
        <f t="shared" si="17"/>
        <v>0</v>
      </c>
      <c r="N235">
        <v>23</v>
      </c>
      <c r="O235" s="1">
        <v>73.900000000000006</v>
      </c>
      <c r="P235" s="1">
        <f t="shared" si="18"/>
        <v>16.997000000000003</v>
      </c>
      <c r="Q235" s="1">
        <f t="shared" si="19"/>
        <v>6.0029999999999966</v>
      </c>
      <c r="R235">
        <v>0</v>
      </c>
      <c r="S235">
        <v>0</v>
      </c>
      <c r="T235">
        <v>0</v>
      </c>
      <c r="U235">
        <v>0</v>
      </c>
      <c r="V235">
        <v>0</v>
      </c>
      <c r="W235">
        <v>0</v>
      </c>
    </row>
    <row r="236" spans="1:23" x14ac:dyDescent="0.2">
      <c r="A236" t="s">
        <v>320</v>
      </c>
      <c r="B236" t="s">
        <v>297</v>
      </c>
      <c r="C236" t="s">
        <v>20</v>
      </c>
      <c r="D236" t="s">
        <v>29</v>
      </c>
      <c r="E236" t="str">
        <f t="shared" si="15"/>
        <v>Young player</v>
      </c>
      <c r="F236">
        <v>20</v>
      </c>
      <c r="G236">
        <v>2</v>
      </c>
      <c r="H236">
        <v>0</v>
      </c>
      <c r="I236">
        <v>33</v>
      </c>
      <c r="J236">
        <v>0</v>
      </c>
      <c r="K236" s="5">
        <f t="shared" si="16"/>
        <v>0</v>
      </c>
      <c r="L236">
        <v>0</v>
      </c>
      <c r="M236">
        <f t="shared" si="17"/>
        <v>0</v>
      </c>
      <c r="N236">
        <v>19</v>
      </c>
      <c r="O236" s="1">
        <v>84.2</v>
      </c>
      <c r="P236" s="1">
        <f t="shared" si="18"/>
        <v>15.998000000000001</v>
      </c>
      <c r="Q236" s="1">
        <f t="shared" si="19"/>
        <v>3.0019999999999989</v>
      </c>
      <c r="R236">
        <v>0</v>
      </c>
      <c r="S236">
        <v>0</v>
      </c>
      <c r="T236">
        <v>0</v>
      </c>
      <c r="U236">
        <v>0</v>
      </c>
      <c r="V236">
        <v>0</v>
      </c>
      <c r="W236">
        <v>0</v>
      </c>
    </row>
    <row r="237" spans="1:23" x14ac:dyDescent="0.2">
      <c r="A237" t="s">
        <v>321</v>
      </c>
      <c r="B237" t="s">
        <v>322</v>
      </c>
      <c r="C237" t="s">
        <v>20</v>
      </c>
      <c r="D237" t="s">
        <v>29</v>
      </c>
      <c r="E237" t="str">
        <f t="shared" si="15"/>
        <v xml:space="preserve">Mid career player </v>
      </c>
      <c r="F237">
        <v>27</v>
      </c>
      <c r="G237">
        <v>35</v>
      </c>
      <c r="H237">
        <v>33</v>
      </c>
      <c r="I237">
        <v>2991</v>
      </c>
      <c r="J237">
        <v>3</v>
      </c>
      <c r="K237" s="5">
        <f t="shared" si="16"/>
        <v>8.5714285714285715E-2</v>
      </c>
      <c r="L237">
        <v>1</v>
      </c>
      <c r="M237">
        <f t="shared" si="17"/>
        <v>2.8571428571428571E-2</v>
      </c>
      <c r="N237">
        <v>1835</v>
      </c>
      <c r="O237" s="1">
        <v>88.9</v>
      </c>
      <c r="P237" s="1">
        <f t="shared" si="18"/>
        <v>1631.3150000000001</v>
      </c>
      <c r="Q237" s="1">
        <f t="shared" si="19"/>
        <v>203.68499999999995</v>
      </c>
      <c r="R237">
        <v>0</v>
      </c>
      <c r="S237">
        <v>0</v>
      </c>
      <c r="T237">
        <v>0.04</v>
      </c>
      <c r="U237">
        <v>0.03</v>
      </c>
      <c r="V237">
        <v>4</v>
      </c>
      <c r="W237">
        <v>0</v>
      </c>
    </row>
    <row r="238" spans="1:23" x14ac:dyDescent="0.2">
      <c r="A238" t="s">
        <v>323</v>
      </c>
      <c r="B238" t="s">
        <v>322</v>
      </c>
      <c r="C238" t="s">
        <v>39</v>
      </c>
      <c r="D238" t="s">
        <v>27</v>
      </c>
      <c r="E238" t="str">
        <f t="shared" si="15"/>
        <v>Young player</v>
      </c>
      <c r="F238">
        <v>23</v>
      </c>
      <c r="G238">
        <v>34</v>
      </c>
      <c r="H238">
        <v>33</v>
      </c>
      <c r="I238">
        <v>2861</v>
      </c>
      <c r="J238">
        <v>7</v>
      </c>
      <c r="K238" s="5">
        <f t="shared" si="16"/>
        <v>0.20588235294117646</v>
      </c>
      <c r="L238">
        <v>3</v>
      </c>
      <c r="M238">
        <f t="shared" si="17"/>
        <v>8.8235294117647065E-2</v>
      </c>
      <c r="N238">
        <v>772</v>
      </c>
      <c r="O238" s="1">
        <v>69.2</v>
      </c>
      <c r="P238" s="1">
        <f t="shared" si="18"/>
        <v>534.22400000000005</v>
      </c>
      <c r="Q238" s="1">
        <f t="shared" si="19"/>
        <v>237.77599999999995</v>
      </c>
      <c r="R238">
        <v>1</v>
      </c>
      <c r="S238">
        <v>1</v>
      </c>
      <c r="T238">
        <v>0.36</v>
      </c>
      <c r="U238">
        <v>0.1</v>
      </c>
      <c r="V238">
        <v>4</v>
      </c>
      <c r="W238">
        <v>1</v>
      </c>
    </row>
    <row r="239" spans="1:23" x14ac:dyDescent="0.2">
      <c r="A239" t="s">
        <v>324</v>
      </c>
      <c r="B239" t="s">
        <v>322</v>
      </c>
      <c r="C239" t="s">
        <v>20</v>
      </c>
      <c r="D239" t="s">
        <v>27</v>
      </c>
      <c r="E239" t="str">
        <f t="shared" si="15"/>
        <v>Young player</v>
      </c>
      <c r="F239">
        <v>23</v>
      </c>
      <c r="G239">
        <v>33</v>
      </c>
      <c r="H239">
        <v>32</v>
      </c>
      <c r="I239">
        <v>2871</v>
      </c>
      <c r="J239">
        <v>16</v>
      </c>
      <c r="K239" s="5">
        <f t="shared" si="16"/>
        <v>0.48484848484848486</v>
      </c>
      <c r="L239">
        <v>0</v>
      </c>
      <c r="M239">
        <f t="shared" si="17"/>
        <v>0</v>
      </c>
      <c r="N239">
        <v>669</v>
      </c>
      <c r="O239" s="1">
        <v>71.599999999999994</v>
      </c>
      <c r="P239" s="1">
        <f t="shared" si="18"/>
        <v>479.00399999999996</v>
      </c>
      <c r="Q239" s="1">
        <f t="shared" si="19"/>
        <v>189.99600000000004</v>
      </c>
      <c r="R239">
        <v>0</v>
      </c>
      <c r="S239">
        <v>0</v>
      </c>
      <c r="T239">
        <v>0.48</v>
      </c>
      <c r="U239">
        <v>0.06</v>
      </c>
      <c r="V239">
        <v>3</v>
      </c>
      <c r="W239">
        <v>0</v>
      </c>
    </row>
    <row r="240" spans="1:23" x14ac:dyDescent="0.2">
      <c r="A240" t="s">
        <v>325</v>
      </c>
      <c r="B240" t="s">
        <v>322</v>
      </c>
      <c r="C240" t="s">
        <v>20</v>
      </c>
      <c r="D240" t="s">
        <v>24</v>
      </c>
      <c r="E240" t="str">
        <f t="shared" si="15"/>
        <v xml:space="preserve">Mid career player </v>
      </c>
      <c r="F240">
        <v>26</v>
      </c>
      <c r="G240">
        <v>31</v>
      </c>
      <c r="H240">
        <v>31</v>
      </c>
      <c r="I240">
        <v>2742</v>
      </c>
      <c r="J240">
        <v>0</v>
      </c>
      <c r="K240" s="5">
        <f t="shared" si="16"/>
        <v>0</v>
      </c>
      <c r="L240">
        <v>0</v>
      </c>
      <c r="M240">
        <f t="shared" si="17"/>
        <v>0</v>
      </c>
      <c r="N240">
        <v>1152</v>
      </c>
      <c r="O240" s="1">
        <v>66.099999999999994</v>
      </c>
      <c r="P240" s="1">
        <f t="shared" si="18"/>
        <v>761.47199999999987</v>
      </c>
      <c r="Q240" s="1">
        <f t="shared" si="19"/>
        <v>390.52800000000013</v>
      </c>
      <c r="R240">
        <v>0</v>
      </c>
      <c r="S240">
        <v>0</v>
      </c>
      <c r="T240">
        <v>0</v>
      </c>
      <c r="U240">
        <v>0</v>
      </c>
      <c r="V240">
        <v>1</v>
      </c>
      <c r="W240">
        <v>0</v>
      </c>
    </row>
    <row r="241" spans="1:23" x14ac:dyDescent="0.2">
      <c r="A241" t="s">
        <v>326</v>
      </c>
      <c r="B241" t="s">
        <v>322</v>
      </c>
      <c r="C241" t="s">
        <v>34</v>
      </c>
      <c r="D241" t="s">
        <v>29</v>
      </c>
      <c r="E241" t="str">
        <f t="shared" si="15"/>
        <v xml:space="preserve">Mid career player </v>
      </c>
      <c r="F241">
        <v>27</v>
      </c>
      <c r="G241">
        <v>30</v>
      </c>
      <c r="H241">
        <v>30</v>
      </c>
      <c r="I241">
        <v>2681</v>
      </c>
      <c r="J241">
        <v>0</v>
      </c>
      <c r="K241" s="5">
        <f t="shared" si="16"/>
        <v>0</v>
      </c>
      <c r="L241">
        <v>7</v>
      </c>
      <c r="M241">
        <f t="shared" si="17"/>
        <v>0.23333333333333334</v>
      </c>
      <c r="N241">
        <v>1690</v>
      </c>
      <c r="O241" s="1">
        <v>72.5</v>
      </c>
      <c r="P241" s="1">
        <f t="shared" si="18"/>
        <v>1225.25</v>
      </c>
      <c r="Q241" s="1">
        <f t="shared" si="19"/>
        <v>464.75</v>
      </c>
      <c r="R241">
        <v>0</v>
      </c>
      <c r="S241">
        <v>0</v>
      </c>
      <c r="T241">
        <v>0.02</v>
      </c>
      <c r="U241">
        <v>0.18</v>
      </c>
      <c r="V241">
        <v>2</v>
      </c>
      <c r="W241">
        <v>1</v>
      </c>
    </row>
    <row r="242" spans="1:23" x14ac:dyDescent="0.2">
      <c r="A242" t="s">
        <v>327</v>
      </c>
      <c r="B242" t="s">
        <v>322</v>
      </c>
      <c r="C242" t="s">
        <v>20</v>
      </c>
      <c r="D242" t="s">
        <v>29</v>
      </c>
      <c r="E242" t="str">
        <f t="shared" si="15"/>
        <v>Young player</v>
      </c>
      <c r="F242">
        <v>22</v>
      </c>
      <c r="G242">
        <v>31</v>
      </c>
      <c r="H242">
        <v>29</v>
      </c>
      <c r="I242">
        <v>2685</v>
      </c>
      <c r="J242">
        <v>0</v>
      </c>
      <c r="K242" s="5">
        <f t="shared" si="16"/>
        <v>0</v>
      </c>
      <c r="L242">
        <v>2</v>
      </c>
      <c r="M242">
        <f t="shared" si="17"/>
        <v>6.4516129032258063E-2</v>
      </c>
      <c r="N242">
        <v>1302</v>
      </c>
      <c r="O242" s="1">
        <v>84.6</v>
      </c>
      <c r="P242" s="1">
        <f t="shared" si="18"/>
        <v>1101.492</v>
      </c>
      <c r="Q242" s="1">
        <f t="shared" si="19"/>
        <v>200.50800000000004</v>
      </c>
      <c r="R242">
        <v>0</v>
      </c>
      <c r="S242">
        <v>0</v>
      </c>
      <c r="T242">
        <v>0.03</v>
      </c>
      <c r="U242">
        <v>0.02</v>
      </c>
      <c r="V242">
        <v>4</v>
      </c>
      <c r="W242">
        <v>0</v>
      </c>
    </row>
    <row r="243" spans="1:23" x14ac:dyDescent="0.2">
      <c r="A243" t="s">
        <v>328</v>
      </c>
      <c r="B243" t="s">
        <v>322</v>
      </c>
      <c r="C243" t="s">
        <v>34</v>
      </c>
      <c r="D243" t="s">
        <v>35</v>
      </c>
      <c r="E243" t="str">
        <f t="shared" si="15"/>
        <v xml:space="preserve">Mid career player </v>
      </c>
      <c r="F243">
        <v>27</v>
      </c>
      <c r="G243">
        <v>29</v>
      </c>
      <c r="H243">
        <v>29</v>
      </c>
      <c r="I243">
        <v>2443</v>
      </c>
      <c r="J243">
        <v>2</v>
      </c>
      <c r="K243" s="5">
        <f t="shared" si="16"/>
        <v>6.8965517241379309E-2</v>
      </c>
      <c r="L243">
        <v>3</v>
      </c>
      <c r="M243">
        <f t="shared" si="17"/>
        <v>0.10344827586206896</v>
      </c>
      <c r="N243">
        <v>1332</v>
      </c>
      <c r="O243" s="1">
        <v>86</v>
      </c>
      <c r="P243" s="1">
        <f t="shared" si="18"/>
        <v>1145.52</v>
      </c>
      <c r="Q243" s="1">
        <f t="shared" si="19"/>
        <v>186.48000000000002</v>
      </c>
      <c r="R243">
        <v>0</v>
      </c>
      <c r="S243">
        <v>0</v>
      </c>
      <c r="T243">
        <v>0.08</v>
      </c>
      <c r="U243">
        <v>0.08</v>
      </c>
      <c r="V243">
        <v>6</v>
      </c>
      <c r="W243">
        <v>0</v>
      </c>
    </row>
    <row r="244" spans="1:23" x14ac:dyDescent="0.2">
      <c r="A244" t="s">
        <v>329</v>
      </c>
      <c r="B244" t="s">
        <v>322</v>
      </c>
      <c r="C244" t="s">
        <v>20</v>
      </c>
      <c r="D244" t="s">
        <v>29</v>
      </c>
      <c r="E244" t="str">
        <f t="shared" si="15"/>
        <v>Young player</v>
      </c>
      <c r="F244">
        <v>23</v>
      </c>
      <c r="G244">
        <v>28</v>
      </c>
      <c r="H244">
        <v>26</v>
      </c>
      <c r="I244">
        <v>2287</v>
      </c>
      <c r="J244">
        <v>1</v>
      </c>
      <c r="K244" s="5">
        <f t="shared" si="16"/>
        <v>3.5714285714285712E-2</v>
      </c>
      <c r="L244">
        <v>0</v>
      </c>
      <c r="M244">
        <f t="shared" si="17"/>
        <v>0</v>
      </c>
      <c r="N244">
        <v>1200</v>
      </c>
      <c r="O244" s="1">
        <v>78.8</v>
      </c>
      <c r="P244" s="1">
        <f t="shared" si="18"/>
        <v>945.59999999999991</v>
      </c>
      <c r="Q244" s="1">
        <f t="shared" si="19"/>
        <v>254.40000000000009</v>
      </c>
      <c r="R244">
        <v>0</v>
      </c>
      <c r="S244">
        <v>0</v>
      </c>
      <c r="T244">
        <v>0.03</v>
      </c>
      <c r="U244">
        <v>0.03</v>
      </c>
      <c r="V244">
        <v>9</v>
      </c>
      <c r="W244">
        <v>0</v>
      </c>
    </row>
    <row r="245" spans="1:23" x14ac:dyDescent="0.2">
      <c r="A245" t="s">
        <v>330</v>
      </c>
      <c r="B245" t="s">
        <v>322</v>
      </c>
      <c r="C245" t="s">
        <v>295</v>
      </c>
      <c r="D245" t="s">
        <v>35</v>
      </c>
      <c r="E245" t="str">
        <f t="shared" si="15"/>
        <v xml:space="preserve">Mid career player </v>
      </c>
      <c r="F245">
        <v>30</v>
      </c>
      <c r="G245">
        <v>36</v>
      </c>
      <c r="H245">
        <v>24</v>
      </c>
      <c r="I245">
        <v>2253</v>
      </c>
      <c r="J245">
        <v>6</v>
      </c>
      <c r="K245" s="5">
        <f t="shared" si="16"/>
        <v>0.16666666666666666</v>
      </c>
      <c r="L245">
        <v>5</v>
      </c>
      <c r="M245">
        <f t="shared" si="17"/>
        <v>0.1388888888888889</v>
      </c>
      <c r="N245">
        <v>947</v>
      </c>
      <c r="O245" s="1">
        <v>79.099999999999994</v>
      </c>
      <c r="P245" s="1">
        <f t="shared" si="18"/>
        <v>749.07699999999988</v>
      </c>
      <c r="Q245" s="1">
        <f t="shared" si="19"/>
        <v>197.92300000000012</v>
      </c>
      <c r="R245">
        <v>3</v>
      </c>
      <c r="S245">
        <v>4</v>
      </c>
      <c r="T245">
        <v>0.27</v>
      </c>
      <c r="U245">
        <v>0.19</v>
      </c>
      <c r="V245">
        <v>2</v>
      </c>
      <c r="W245">
        <v>0</v>
      </c>
    </row>
    <row r="246" spans="1:23" x14ac:dyDescent="0.2">
      <c r="A246" t="s">
        <v>331</v>
      </c>
      <c r="B246" t="s">
        <v>322</v>
      </c>
      <c r="C246" t="s">
        <v>39</v>
      </c>
      <c r="D246" t="s">
        <v>35</v>
      </c>
      <c r="E246" t="str">
        <f t="shared" si="15"/>
        <v xml:space="preserve">Mid career player </v>
      </c>
      <c r="F246">
        <v>29</v>
      </c>
      <c r="G246">
        <v>24</v>
      </c>
      <c r="H246">
        <v>23</v>
      </c>
      <c r="I246">
        <v>2051</v>
      </c>
      <c r="J246">
        <v>0</v>
      </c>
      <c r="K246" s="5">
        <f t="shared" si="16"/>
        <v>0</v>
      </c>
      <c r="L246">
        <v>0</v>
      </c>
      <c r="M246">
        <f t="shared" si="17"/>
        <v>0</v>
      </c>
      <c r="N246">
        <v>1048</v>
      </c>
      <c r="O246" s="1">
        <v>85.8</v>
      </c>
      <c r="P246" s="1">
        <f t="shared" si="18"/>
        <v>899.18399999999997</v>
      </c>
      <c r="Q246" s="1">
        <f t="shared" si="19"/>
        <v>148.81600000000003</v>
      </c>
      <c r="R246">
        <v>0</v>
      </c>
      <c r="S246">
        <v>0</v>
      </c>
      <c r="T246">
        <v>0.01</v>
      </c>
      <c r="U246">
        <v>0.04</v>
      </c>
      <c r="V246">
        <v>6</v>
      </c>
      <c r="W246">
        <v>0</v>
      </c>
    </row>
    <row r="247" spans="1:23" x14ac:dyDescent="0.2">
      <c r="A247" t="s">
        <v>332</v>
      </c>
      <c r="B247" t="s">
        <v>322</v>
      </c>
      <c r="C247" t="s">
        <v>246</v>
      </c>
      <c r="D247" t="s">
        <v>29</v>
      </c>
      <c r="E247" t="str">
        <f t="shared" si="15"/>
        <v xml:space="preserve">Mid career player </v>
      </c>
      <c r="F247">
        <v>25</v>
      </c>
      <c r="G247">
        <v>24</v>
      </c>
      <c r="H247">
        <v>23</v>
      </c>
      <c r="I247">
        <v>1937</v>
      </c>
      <c r="J247">
        <v>2</v>
      </c>
      <c r="K247" s="5">
        <f t="shared" si="16"/>
        <v>8.3333333333333329E-2</v>
      </c>
      <c r="L247">
        <v>0</v>
      </c>
      <c r="M247">
        <f t="shared" si="17"/>
        <v>0</v>
      </c>
      <c r="N247">
        <v>1227</v>
      </c>
      <c r="O247" s="1">
        <v>90.9</v>
      </c>
      <c r="P247" s="1">
        <f t="shared" si="18"/>
        <v>1115.3430000000001</v>
      </c>
      <c r="Q247" s="1">
        <f t="shared" si="19"/>
        <v>111.65699999999993</v>
      </c>
      <c r="R247">
        <v>0</v>
      </c>
      <c r="S247">
        <v>0</v>
      </c>
      <c r="T247">
        <v>0.06</v>
      </c>
      <c r="U247">
        <v>0</v>
      </c>
      <c r="V247">
        <v>2</v>
      </c>
      <c r="W247">
        <v>0</v>
      </c>
    </row>
    <row r="248" spans="1:23" x14ac:dyDescent="0.2">
      <c r="A248" t="s">
        <v>333</v>
      </c>
      <c r="B248" t="s">
        <v>322</v>
      </c>
      <c r="C248" t="s">
        <v>246</v>
      </c>
      <c r="D248" t="s">
        <v>27</v>
      </c>
      <c r="E248" t="str">
        <f t="shared" si="15"/>
        <v xml:space="preserve">Mid career player </v>
      </c>
      <c r="F248">
        <v>29</v>
      </c>
      <c r="G248">
        <v>23</v>
      </c>
      <c r="H248">
        <v>21</v>
      </c>
      <c r="I248">
        <v>1764</v>
      </c>
      <c r="J248">
        <v>6</v>
      </c>
      <c r="K248" s="5">
        <f t="shared" si="16"/>
        <v>0.2608695652173913</v>
      </c>
      <c r="L248">
        <v>4</v>
      </c>
      <c r="M248">
        <f t="shared" si="17"/>
        <v>0.17391304347826086</v>
      </c>
      <c r="N248">
        <v>1111</v>
      </c>
      <c r="O248" s="1">
        <v>79.099999999999994</v>
      </c>
      <c r="P248" s="1">
        <f t="shared" si="18"/>
        <v>878.80099999999993</v>
      </c>
      <c r="Q248" s="1">
        <f t="shared" si="19"/>
        <v>232.19900000000007</v>
      </c>
      <c r="R248">
        <v>0</v>
      </c>
      <c r="S248">
        <v>0</v>
      </c>
      <c r="T248">
        <v>0.17</v>
      </c>
      <c r="U248">
        <v>0.28000000000000003</v>
      </c>
      <c r="V248">
        <v>4</v>
      </c>
      <c r="W248">
        <v>0</v>
      </c>
    </row>
    <row r="249" spans="1:23" x14ac:dyDescent="0.2">
      <c r="A249" t="s">
        <v>334</v>
      </c>
      <c r="B249" t="s">
        <v>322</v>
      </c>
      <c r="C249" t="s">
        <v>168</v>
      </c>
      <c r="D249" t="s">
        <v>29</v>
      </c>
      <c r="E249" t="str">
        <f t="shared" si="15"/>
        <v xml:space="preserve">Mid career player </v>
      </c>
      <c r="F249">
        <v>31</v>
      </c>
      <c r="G249">
        <v>25</v>
      </c>
      <c r="H249">
        <v>18</v>
      </c>
      <c r="I249">
        <v>1613</v>
      </c>
      <c r="J249">
        <v>0</v>
      </c>
      <c r="K249" s="5">
        <f t="shared" si="16"/>
        <v>0</v>
      </c>
      <c r="L249">
        <v>3</v>
      </c>
      <c r="M249">
        <f t="shared" si="17"/>
        <v>0.12</v>
      </c>
      <c r="N249">
        <v>766</v>
      </c>
      <c r="O249" s="1">
        <v>81.5</v>
      </c>
      <c r="P249" s="1">
        <f t="shared" si="18"/>
        <v>624.29</v>
      </c>
      <c r="Q249" s="1">
        <f t="shared" si="19"/>
        <v>141.71000000000004</v>
      </c>
      <c r="R249">
        <v>0</v>
      </c>
      <c r="S249">
        <v>0</v>
      </c>
      <c r="T249">
        <v>0.06</v>
      </c>
      <c r="U249">
        <v>0.11</v>
      </c>
      <c r="V249">
        <v>0</v>
      </c>
      <c r="W249">
        <v>0</v>
      </c>
    </row>
    <row r="250" spans="1:23" x14ac:dyDescent="0.2">
      <c r="A250" t="s">
        <v>335</v>
      </c>
      <c r="B250" t="s">
        <v>322</v>
      </c>
      <c r="C250" t="s">
        <v>69</v>
      </c>
      <c r="D250" t="s">
        <v>35</v>
      </c>
      <c r="E250" t="str">
        <f t="shared" si="15"/>
        <v xml:space="preserve">Mid career player </v>
      </c>
      <c r="F250">
        <v>27</v>
      </c>
      <c r="G250">
        <v>28</v>
      </c>
      <c r="H250">
        <v>17</v>
      </c>
      <c r="I250">
        <v>1570</v>
      </c>
      <c r="J250">
        <v>0</v>
      </c>
      <c r="K250" s="5">
        <f t="shared" si="16"/>
        <v>0</v>
      </c>
      <c r="L250">
        <v>1</v>
      </c>
      <c r="M250">
        <f t="shared" si="17"/>
        <v>3.5714285714285712E-2</v>
      </c>
      <c r="N250">
        <v>901</v>
      </c>
      <c r="O250" s="1">
        <v>83.2</v>
      </c>
      <c r="P250" s="1">
        <f t="shared" si="18"/>
        <v>749.63200000000006</v>
      </c>
      <c r="Q250" s="1">
        <f t="shared" si="19"/>
        <v>151.36799999999994</v>
      </c>
      <c r="R250">
        <v>0</v>
      </c>
      <c r="S250">
        <v>0</v>
      </c>
      <c r="T250">
        <v>0.03</v>
      </c>
      <c r="U250">
        <v>0.05</v>
      </c>
      <c r="V250">
        <v>3</v>
      </c>
      <c r="W250">
        <v>0</v>
      </c>
    </row>
    <row r="251" spans="1:23" x14ac:dyDescent="0.2">
      <c r="A251" t="s">
        <v>336</v>
      </c>
      <c r="B251" t="s">
        <v>322</v>
      </c>
      <c r="C251" t="s">
        <v>129</v>
      </c>
      <c r="D251" t="s">
        <v>27</v>
      </c>
      <c r="E251" t="str">
        <f t="shared" si="15"/>
        <v xml:space="preserve">Mid career player </v>
      </c>
      <c r="F251">
        <v>24</v>
      </c>
      <c r="G251">
        <v>30</v>
      </c>
      <c r="H251">
        <v>17</v>
      </c>
      <c r="I251">
        <v>1542</v>
      </c>
      <c r="J251">
        <v>1</v>
      </c>
      <c r="K251" s="5">
        <f t="shared" si="16"/>
        <v>3.3333333333333333E-2</v>
      </c>
      <c r="L251">
        <v>2</v>
      </c>
      <c r="M251">
        <f t="shared" si="17"/>
        <v>6.6666666666666666E-2</v>
      </c>
      <c r="N251">
        <v>688</v>
      </c>
      <c r="O251" s="1">
        <v>77</v>
      </c>
      <c r="P251" s="1">
        <f t="shared" si="18"/>
        <v>529.76</v>
      </c>
      <c r="Q251" s="1">
        <f t="shared" si="19"/>
        <v>158.24</v>
      </c>
      <c r="R251">
        <v>0</v>
      </c>
      <c r="S251">
        <v>0</v>
      </c>
      <c r="T251">
        <v>0.06</v>
      </c>
      <c r="U251">
        <v>0.11</v>
      </c>
      <c r="V251">
        <v>0</v>
      </c>
      <c r="W251">
        <v>0</v>
      </c>
    </row>
    <row r="252" spans="1:23" x14ac:dyDescent="0.2">
      <c r="A252" t="s">
        <v>337</v>
      </c>
      <c r="B252" t="s">
        <v>322</v>
      </c>
      <c r="C252" t="s">
        <v>20</v>
      </c>
      <c r="D252" t="s">
        <v>35</v>
      </c>
      <c r="E252" t="str">
        <f t="shared" si="15"/>
        <v>Young player</v>
      </c>
      <c r="F252">
        <v>22</v>
      </c>
      <c r="G252">
        <v>25</v>
      </c>
      <c r="H252">
        <v>17</v>
      </c>
      <c r="I252">
        <v>1423</v>
      </c>
      <c r="J252">
        <v>0</v>
      </c>
      <c r="K252" s="5">
        <f t="shared" si="16"/>
        <v>0</v>
      </c>
      <c r="L252">
        <v>1</v>
      </c>
      <c r="M252">
        <f t="shared" si="17"/>
        <v>0.04</v>
      </c>
      <c r="N252">
        <v>684</v>
      </c>
      <c r="O252" s="1">
        <v>83.8</v>
      </c>
      <c r="P252" s="1">
        <f t="shared" si="18"/>
        <v>573.19200000000001</v>
      </c>
      <c r="Q252" s="1">
        <f t="shared" si="19"/>
        <v>110.80799999999999</v>
      </c>
      <c r="R252">
        <v>0</v>
      </c>
      <c r="S252">
        <v>0</v>
      </c>
      <c r="T252">
        <v>0.01</v>
      </c>
      <c r="U252">
        <v>0.06</v>
      </c>
      <c r="V252">
        <v>3</v>
      </c>
      <c r="W252">
        <v>0</v>
      </c>
    </row>
    <row r="253" spans="1:23" x14ac:dyDescent="0.2">
      <c r="A253" t="s">
        <v>338</v>
      </c>
      <c r="B253" t="s">
        <v>322</v>
      </c>
      <c r="C253" t="s">
        <v>103</v>
      </c>
      <c r="D253" t="s">
        <v>24</v>
      </c>
      <c r="E253" t="str">
        <f t="shared" si="15"/>
        <v xml:space="preserve">Mid career player </v>
      </c>
      <c r="F253">
        <v>30</v>
      </c>
      <c r="G253">
        <v>7</v>
      </c>
      <c r="H253">
        <v>7</v>
      </c>
      <c r="I253">
        <v>630</v>
      </c>
      <c r="J253">
        <v>0</v>
      </c>
      <c r="K253" s="5">
        <f t="shared" si="16"/>
        <v>0</v>
      </c>
      <c r="L253">
        <v>0</v>
      </c>
      <c r="M253">
        <f t="shared" si="17"/>
        <v>0</v>
      </c>
      <c r="N253">
        <v>199</v>
      </c>
      <c r="O253" s="1">
        <v>71.400000000000006</v>
      </c>
      <c r="P253" s="1">
        <f t="shared" si="18"/>
        <v>142.08600000000001</v>
      </c>
      <c r="Q253" s="1">
        <f t="shared" si="19"/>
        <v>56.913999999999987</v>
      </c>
      <c r="R253">
        <v>0</v>
      </c>
      <c r="S253">
        <v>0</v>
      </c>
      <c r="T253">
        <v>0</v>
      </c>
      <c r="U253">
        <v>0</v>
      </c>
      <c r="V253">
        <v>1</v>
      </c>
      <c r="W253">
        <v>0</v>
      </c>
    </row>
    <row r="254" spans="1:23" x14ac:dyDescent="0.2">
      <c r="A254" t="s">
        <v>339</v>
      </c>
      <c r="B254" t="s">
        <v>322</v>
      </c>
      <c r="C254" t="s">
        <v>39</v>
      </c>
      <c r="D254" t="s">
        <v>35</v>
      </c>
      <c r="E254" t="str">
        <f t="shared" si="15"/>
        <v xml:space="preserve">Mid career player </v>
      </c>
      <c r="F254">
        <v>27</v>
      </c>
      <c r="G254">
        <v>12</v>
      </c>
      <c r="H254">
        <v>3</v>
      </c>
      <c r="I254">
        <v>455</v>
      </c>
      <c r="J254">
        <v>1</v>
      </c>
      <c r="K254" s="5">
        <f t="shared" si="16"/>
        <v>8.3333333333333329E-2</v>
      </c>
      <c r="L254">
        <v>0</v>
      </c>
      <c r="M254">
        <f t="shared" si="17"/>
        <v>0</v>
      </c>
      <c r="N254">
        <v>272</v>
      </c>
      <c r="O254" s="1">
        <v>79.400000000000006</v>
      </c>
      <c r="P254" s="1">
        <f t="shared" si="18"/>
        <v>215.96800000000002</v>
      </c>
      <c r="Q254" s="1">
        <f t="shared" si="19"/>
        <v>56.031999999999982</v>
      </c>
      <c r="R254">
        <v>0</v>
      </c>
      <c r="S254">
        <v>0</v>
      </c>
      <c r="T254">
        <v>0.04</v>
      </c>
      <c r="U254">
        <v>0.13</v>
      </c>
      <c r="V254">
        <v>2</v>
      </c>
      <c r="W254">
        <v>0</v>
      </c>
    </row>
    <row r="255" spans="1:23" x14ac:dyDescent="0.2">
      <c r="A255" t="s">
        <v>340</v>
      </c>
      <c r="B255" t="s">
        <v>322</v>
      </c>
      <c r="C255" t="s">
        <v>20</v>
      </c>
      <c r="D255" t="s">
        <v>35</v>
      </c>
      <c r="E255" t="str">
        <f t="shared" si="15"/>
        <v xml:space="preserve">Mid career player </v>
      </c>
      <c r="F255">
        <v>30</v>
      </c>
      <c r="G255">
        <v>8</v>
      </c>
      <c r="H255">
        <v>2</v>
      </c>
      <c r="I255">
        <v>266</v>
      </c>
      <c r="J255">
        <v>0</v>
      </c>
      <c r="K255" s="5">
        <f t="shared" si="16"/>
        <v>0</v>
      </c>
      <c r="L255">
        <v>0</v>
      </c>
      <c r="M255">
        <f t="shared" si="17"/>
        <v>0</v>
      </c>
      <c r="N255">
        <v>234</v>
      </c>
      <c r="O255" s="1">
        <v>88</v>
      </c>
      <c r="P255" s="1">
        <f t="shared" si="18"/>
        <v>205.92</v>
      </c>
      <c r="Q255" s="1">
        <f t="shared" si="19"/>
        <v>28.080000000000013</v>
      </c>
      <c r="R255">
        <v>0</v>
      </c>
      <c r="S255">
        <v>0</v>
      </c>
      <c r="T255">
        <v>0.01</v>
      </c>
      <c r="U255">
        <v>0.03</v>
      </c>
      <c r="V255">
        <v>1</v>
      </c>
      <c r="W255">
        <v>0</v>
      </c>
    </row>
    <row r="256" spans="1:23" x14ac:dyDescent="0.2">
      <c r="A256" t="s">
        <v>341</v>
      </c>
      <c r="B256" t="s">
        <v>322</v>
      </c>
      <c r="C256" t="s">
        <v>20</v>
      </c>
      <c r="D256" t="s">
        <v>27</v>
      </c>
      <c r="E256" t="str">
        <f t="shared" si="15"/>
        <v>Young player</v>
      </c>
      <c r="F256">
        <v>19</v>
      </c>
      <c r="G256">
        <v>3</v>
      </c>
      <c r="H256">
        <v>1</v>
      </c>
      <c r="I256">
        <v>88</v>
      </c>
      <c r="J256">
        <v>0</v>
      </c>
      <c r="K256" s="5">
        <f t="shared" si="16"/>
        <v>0</v>
      </c>
      <c r="L256">
        <v>0</v>
      </c>
      <c r="M256">
        <f t="shared" si="17"/>
        <v>0</v>
      </c>
      <c r="N256">
        <v>26</v>
      </c>
      <c r="O256" s="1">
        <v>84.6</v>
      </c>
      <c r="P256" s="1">
        <f t="shared" si="18"/>
        <v>21.995999999999999</v>
      </c>
      <c r="Q256" s="1">
        <f t="shared" si="19"/>
        <v>4.0040000000000013</v>
      </c>
      <c r="R256">
        <v>0</v>
      </c>
      <c r="S256">
        <v>0</v>
      </c>
      <c r="T256">
        <v>0</v>
      </c>
      <c r="U256">
        <v>0.03</v>
      </c>
      <c r="V256">
        <v>0</v>
      </c>
      <c r="W256">
        <v>0</v>
      </c>
    </row>
    <row r="257" spans="1:23" x14ac:dyDescent="0.2">
      <c r="A257" t="s">
        <v>342</v>
      </c>
      <c r="B257" t="s">
        <v>322</v>
      </c>
      <c r="C257" t="s">
        <v>34</v>
      </c>
      <c r="D257" t="s">
        <v>29</v>
      </c>
      <c r="E257" t="str">
        <f t="shared" si="15"/>
        <v>Young player</v>
      </c>
      <c r="F257">
        <v>19</v>
      </c>
      <c r="G257">
        <v>2</v>
      </c>
      <c r="H257">
        <v>1</v>
      </c>
      <c r="I257">
        <v>81</v>
      </c>
      <c r="J257">
        <v>0</v>
      </c>
      <c r="K257" s="5">
        <f t="shared" si="16"/>
        <v>0</v>
      </c>
      <c r="L257">
        <v>0</v>
      </c>
      <c r="M257">
        <f t="shared" si="17"/>
        <v>0</v>
      </c>
      <c r="N257">
        <v>34</v>
      </c>
      <c r="O257" s="1">
        <v>79.400000000000006</v>
      </c>
      <c r="P257" s="1">
        <f t="shared" si="18"/>
        <v>26.996000000000002</v>
      </c>
      <c r="Q257" s="1">
        <f t="shared" si="19"/>
        <v>7.0039999999999978</v>
      </c>
      <c r="R257">
        <v>0</v>
      </c>
      <c r="S257">
        <v>0</v>
      </c>
      <c r="T257">
        <v>0.02</v>
      </c>
      <c r="U257">
        <v>0</v>
      </c>
      <c r="V257">
        <v>1</v>
      </c>
      <c r="W257">
        <v>0</v>
      </c>
    </row>
    <row r="258" spans="1:23" x14ac:dyDescent="0.2">
      <c r="A258" t="s">
        <v>343</v>
      </c>
      <c r="B258" t="s">
        <v>322</v>
      </c>
      <c r="C258" t="s">
        <v>20</v>
      </c>
      <c r="D258" t="s">
        <v>29</v>
      </c>
      <c r="E258" t="str">
        <f t="shared" si="15"/>
        <v>Young player</v>
      </c>
      <c r="F258">
        <v>23</v>
      </c>
      <c r="G258">
        <v>4</v>
      </c>
      <c r="H258">
        <v>1</v>
      </c>
      <c r="I258">
        <v>79</v>
      </c>
      <c r="J258">
        <v>0</v>
      </c>
      <c r="K258" s="5">
        <f t="shared" si="16"/>
        <v>0</v>
      </c>
      <c r="L258">
        <v>0</v>
      </c>
      <c r="M258">
        <f t="shared" si="17"/>
        <v>0</v>
      </c>
      <c r="N258">
        <v>61</v>
      </c>
      <c r="O258" s="1">
        <v>77</v>
      </c>
      <c r="P258" s="1">
        <f t="shared" si="18"/>
        <v>46.97</v>
      </c>
      <c r="Q258" s="1">
        <f t="shared" si="19"/>
        <v>14.030000000000001</v>
      </c>
      <c r="R258">
        <v>0</v>
      </c>
      <c r="S258">
        <v>0</v>
      </c>
      <c r="T258">
        <v>0</v>
      </c>
      <c r="U258">
        <v>0</v>
      </c>
      <c r="V258">
        <v>0</v>
      </c>
      <c r="W258">
        <v>0</v>
      </c>
    </row>
    <row r="259" spans="1:23" x14ac:dyDescent="0.2">
      <c r="A259" t="s">
        <v>344</v>
      </c>
      <c r="B259" t="s">
        <v>322</v>
      </c>
      <c r="C259" t="s">
        <v>281</v>
      </c>
      <c r="D259" t="s">
        <v>35</v>
      </c>
      <c r="E259" t="str">
        <f t="shared" ref="E259:E322" si="20">IF(F259&gt;31,"Old player",IF(F259&gt;=24,"Mid career player ",IF(F259&lt;24,"Young player","invalid")))</f>
        <v xml:space="preserve">Mid career player </v>
      </c>
      <c r="F259">
        <v>28</v>
      </c>
      <c r="G259">
        <v>11</v>
      </c>
      <c r="H259">
        <v>0</v>
      </c>
      <c r="I259">
        <v>148</v>
      </c>
      <c r="J259">
        <v>0</v>
      </c>
      <c r="K259" s="5">
        <f t="shared" ref="K259:K322" si="21">J259/G259</f>
        <v>0</v>
      </c>
      <c r="L259">
        <v>0</v>
      </c>
      <c r="M259">
        <f t="shared" ref="M259:M322" si="22">L259/G259</f>
        <v>0</v>
      </c>
      <c r="N259">
        <v>48</v>
      </c>
      <c r="O259" s="1">
        <v>70.8</v>
      </c>
      <c r="P259" s="1">
        <f t="shared" ref="P259:P322" si="23">N259* (O259/100)</f>
        <v>33.983999999999995</v>
      </c>
      <c r="Q259" s="1">
        <f t="shared" ref="Q259:Q322" si="24">N259-P259</f>
        <v>14.016000000000005</v>
      </c>
      <c r="R259">
        <v>0</v>
      </c>
      <c r="S259">
        <v>0</v>
      </c>
      <c r="T259">
        <v>0.48</v>
      </c>
      <c r="U259">
        <v>0</v>
      </c>
      <c r="V259">
        <v>0</v>
      </c>
      <c r="W259">
        <v>0</v>
      </c>
    </row>
    <row r="260" spans="1:23" x14ac:dyDescent="0.2">
      <c r="A260" t="s">
        <v>345</v>
      </c>
      <c r="B260" t="s">
        <v>322</v>
      </c>
      <c r="C260" t="s">
        <v>151</v>
      </c>
      <c r="D260" t="s">
        <v>27</v>
      </c>
      <c r="E260" t="str">
        <f t="shared" si="20"/>
        <v xml:space="preserve">Mid career player </v>
      </c>
      <c r="F260">
        <v>29</v>
      </c>
      <c r="G260">
        <v>5</v>
      </c>
      <c r="H260">
        <v>0</v>
      </c>
      <c r="I260">
        <v>48</v>
      </c>
      <c r="J260">
        <v>0</v>
      </c>
      <c r="K260" s="5">
        <f t="shared" si="21"/>
        <v>0</v>
      </c>
      <c r="L260">
        <v>0</v>
      </c>
      <c r="M260">
        <f t="shared" si="22"/>
        <v>0</v>
      </c>
      <c r="N260">
        <v>10</v>
      </c>
      <c r="O260" s="1">
        <v>80</v>
      </c>
      <c r="P260" s="1">
        <f t="shared" si="23"/>
        <v>8</v>
      </c>
      <c r="Q260" s="1">
        <f t="shared" si="24"/>
        <v>2</v>
      </c>
      <c r="R260">
        <v>0</v>
      </c>
      <c r="S260">
        <v>0</v>
      </c>
      <c r="T260">
        <v>0</v>
      </c>
      <c r="U260">
        <v>0.25</v>
      </c>
      <c r="V260">
        <v>1</v>
      </c>
      <c r="W260">
        <v>0</v>
      </c>
    </row>
    <row r="261" spans="1:23" x14ac:dyDescent="0.2">
      <c r="A261" t="s">
        <v>346</v>
      </c>
      <c r="B261" t="s">
        <v>322</v>
      </c>
      <c r="C261" t="s">
        <v>69</v>
      </c>
      <c r="D261" t="s">
        <v>24</v>
      </c>
      <c r="E261" t="str">
        <f t="shared" si="20"/>
        <v>Young player</v>
      </c>
      <c r="F261">
        <v>20</v>
      </c>
      <c r="G261">
        <v>1</v>
      </c>
      <c r="H261">
        <v>0</v>
      </c>
      <c r="I261">
        <v>48</v>
      </c>
      <c r="J261">
        <v>0</v>
      </c>
      <c r="K261" s="5">
        <f t="shared" si="21"/>
        <v>0</v>
      </c>
      <c r="L261">
        <v>0</v>
      </c>
      <c r="M261">
        <f t="shared" si="22"/>
        <v>0</v>
      </c>
      <c r="N261">
        <v>17</v>
      </c>
      <c r="O261" s="1">
        <v>52.9</v>
      </c>
      <c r="P261" s="1">
        <f t="shared" si="23"/>
        <v>8.9930000000000003</v>
      </c>
      <c r="Q261" s="1">
        <f t="shared" si="24"/>
        <v>8.0069999999999997</v>
      </c>
      <c r="R261">
        <v>0</v>
      </c>
      <c r="S261">
        <v>0</v>
      </c>
      <c r="T261">
        <v>0</v>
      </c>
      <c r="U261">
        <v>0</v>
      </c>
      <c r="V261">
        <v>0</v>
      </c>
      <c r="W261">
        <v>0</v>
      </c>
    </row>
    <row r="262" spans="1:23" x14ac:dyDescent="0.2">
      <c r="A262" t="s">
        <v>347</v>
      </c>
      <c r="B262" t="s">
        <v>322</v>
      </c>
      <c r="C262" t="s">
        <v>37</v>
      </c>
      <c r="D262" t="s">
        <v>27</v>
      </c>
      <c r="E262" t="str">
        <f t="shared" si="20"/>
        <v>Young player</v>
      </c>
      <c r="F262">
        <v>20</v>
      </c>
      <c r="G262">
        <v>2</v>
      </c>
      <c r="H262">
        <v>0</v>
      </c>
      <c r="I262">
        <v>15</v>
      </c>
      <c r="J262">
        <v>0</v>
      </c>
      <c r="K262" s="5">
        <f t="shared" si="21"/>
        <v>0</v>
      </c>
      <c r="L262">
        <v>0</v>
      </c>
      <c r="M262">
        <f t="shared" si="22"/>
        <v>0</v>
      </c>
      <c r="N262">
        <v>9</v>
      </c>
      <c r="O262" s="1">
        <v>77.8</v>
      </c>
      <c r="P262" s="1">
        <f t="shared" si="23"/>
        <v>7.0020000000000007</v>
      </c>
      <c r="Q262" s="1">
        <f t="shared" si="24"/>
        <v>1.9979999999999993</v>
      </c>
      <c r="R262">
        <v>0</v>
      </c>
      <c r="S262">
        <v>0</v>
      </c>
      <c r="T262">
        <v>0.21</v>
      </c>
      <c r="U262">
        <v>0</v>
      </c>
      <c r="V262">
        <v>0</v>
      </c>
      <c r="W262">
        <v>0</v>
      </c>
    </row>
    <row r="263" spans="1:23" x14ac:dyDescent="0.2">
      <c r="A263" t="s">
        <v>348</v>
      </c>
      <c r="B263" t="s">
        <v>322</v>
      </c>
      <c r="C263" t="s">
        <v>20</v>
      </c>
      <c r="D263" t="s">
        <v>27</v>
      </c>
      <c r="E263" t="str">
        <f t="shared" si="20"/>
        <v xml:space="preserve">Mid career player </v>
      </c>
      <c r="F263">
        <v>31</v>
      </c>
      <c r="G263">
        <v>1</v>
      </c>
      <c r="H263">
        <v>0</v>
      </c>
      <c r="I263">
        <v>13</v>
      </c>
      <c r="J263">
        <v>0</v>
      </c>
      <c r="K263" s="5">
        <f t="shared" si="21"/>
        <v>0</v>
      </c>
      <c r="L263">
        <v>0</v>
      </c>
      <c r="M263">
        <f t="shared" si="22"/>
        <v>0</v>
      </c>
      <c r="N263">
        <v>1</v>
      </c>
      <c r="O263" s="1">
        <v>100</v>
      </c>
      <c r="P263" s="1">
        <f t="shared" si="23"/>
        <v>1</v>
      </c>
      <c r="Q263" s="1">
        <f t="shared" si="24"/>
        <v>0</v>
      </c>
      <c r="R263">
        <v>0</v>
      </c>
      <c r="S263">
        <v>0</v>
      </c>
      <c r="T263">
        <v>0</v>
      </c>
      <c r="U263">
        <v>0</v>
      </c>
      <c r="V263">
        <v>0</v>
      </c>
      <c r="W263">
        <v>0</v>
      </c>
    </row>
    <row r="264" spans="1:23" x14ac:dyDescent="0.2">
      <c r="A264" t="s">
        <v>349</v>
      </c>
      <c r="B264" t="s">
        <v>322</v>
      </c>
      <c r="C264" t="s">
        <v>118</v>
      </c>
      <c r="D264" t="s">
        <v>35</v>
      </c>
      <c r="E264" t="str">
        <f t="shared" si="20"/>
        <v xml:space="preserve">Mid career player </v>
      </c>
      <c r="F264">
        <v>24</v>
      </c>
      <c r="G264">
        <v>1</v>
      </c>
      <c r="H264">
        <v>0</v>
      </c>
      <c r="I264">
        <v>12</v>
      </c>
      <c r="J264">
        <v>0</v>
      </c>
      <c r="K264" s="5">
        <f t="shared" si="21"/>
        <v>0</v>
      </c>
      <c r="L264">
        <v>0</v>
      </c>
      <c r="M264">
        <f t="shared" si="22"/>
        <v>0</v>
      </c>
      <c r="N264">
        <v>9</v>
      </c>
      <c r="O264" s="1">
        <v>66.7</v>
      </c>
      <c r="P264" s="1">
        <f t="shared" si="23"/>
        <v>6.0030000000000001</v>
      </c>
      <c r="Q264" s="1">
        <f t="shared" si="24"/>
        <v>2.9969999999999999</v>
      </c>
      <c r="R264">
        <v>0</v>
      </c>
      <c r="S264">
        <v>0</v>
      </c>
      <c r="T264">
        <v>0</v>
      </c>
      <c r="U264">
        <v>0</v>
      </c>
      <c r="V264">
        <v>0</v>
      </c>
      <c r="W264">
        <v>0</v>
      </c>
    </row>
    <row r="265" spans="1:23" x14ac:dyDescent="0.2">
      <c r="A265" t="s">
        <v>350</v>
      </c>
      <c r="B265" t="s">
        <v>322</v>
      </c>
      <c r="C265" t="s">
        <v>116</v>
      </c>
      <c r="D265" t="s">
        <v>35</v>
      </c>
      <c r="E265" t="str">
        <f t="shared" si="20"/>
        <v>Young player</v>
      </c>
      <c r="F265">
        <v>22</v>
      </c>
      <c r="G265">
        <v>1</v>
      </c>
      <c r="H265">
        <v>0</v>
      </c>
      <c r="I265">
        <v>3</v>
      </c>
      <c r="J265">
        <v>0</v>
      </c>
      <c r="K265" s="5">
        <f t="shared" si="21"/>
        <v>0</v>
      </c>
      <c r="L265">
        <v>0</v>
      </c>
      <c r="M265">
        <f t="shared" si="22"/>
        <v>0</v>
      </c>
      <c r="N265">
        <v>2</v>
      </c>
      <c r="O265" s="1">
        <v>100</v>
      </c>
      <c r="P265" s="1">
        <f t="shared" si="23"/>
        <v>2</v>
      </c>
      <c r="Q265" s="1">
        <f t="shared" si="24"/>
        <v>0</v>
      </c>
      <c r="R265">
        <v>0</v>
      </c>
      <c r="S265">
        <v>0</v>
      </c>
      <c r="T265">
        <v>0</v>
      </c>
      <c r="U265">
        <v>0</v>
      </c>
      <c r="V265">
        <v>0</v>
      </c>
      <c r="W265">
        <v>0</v>
      </c>
    </row>
    <row r="266" spans="1:23" x14ac:dyDescent="0.2">
      <c r="A266" t="s">
        <v>351</v>
      </c>
      <c r="B266" t="s">
        <v>352</v>
      </c>
      <c r="C266" t="s">
        <v>61</v>
      </c>
      <c r="D266" t="s">
        <v>24</v>
      </c>
      <c r="E266" t="str">
        <f t="shared" si="20"/>
        <v xml:space="preserve">Mid career player </v>
      </c>
      <c r="F266">
        <v>27</v>
      </c>
      <c r="G266">
        <v>38</v>
      </c>
      <c r="H266">
        <v>38</v>
      </c>
      <c r="I266">
        <v>3420</v>
      </c>
      <c r="J266">
        <v>0</v>
      </c>
      <c r="K266" s="5">
        <f t="shared" si="21"/>
        <v>0</v>
      </c>
      <c r="L266">
        <v>0</v>
      </c>
      <c r="M266">
        <f t="shared" si="22"/>
        <v>0</v>
      </c>
      <c r="N266">
        <v>1295</v>
      </c>
      <c r="O266" s="1">
        <v>65.599999999999994</v>
      </c>
      <c r="P266" s="1">
        <f t="shared" si="23"/>
        <v>849.51999999999987</v>
      </c>
      <c r="Q266" s="1">
        <f t="shared" si="24"/>
        <v>445.48000000000013</v>
      </c>
      <c r="R266">
        <v>0</v>
      </c>
      <c r="S266">
        <v>0</v>
      </c>
      <c r="T266">
        <v>0</v>
      </c>
      <c r="U266">
        <v>0.01</v>
      </c>
      <c r="V266">
        <v>1</v>
      </c>
      <c r="W266">
        <v>0</v>
      </c>
    </row>
    <row r="267" spans="1:23" x14ac:dyDescent="0.2">
      <c r="A267" t="s">
        <v>353</v>
      </c>
      <c r="B267" t="s">
        <v>352</v>
      </c>
      <c r="C267" t="s">
        <v>20</v>
      </c>
      <c r="D267" t="s">
        <v>29</v>
      </c>
      <c r="E267" t="str">
        <f t="shared" si="20"/>
        <v xml:space="preserve">Mid career player </v>
      </c>
      <c r="F267">
        <v>24</v>
      </c>
      <c r="G267">
        <v>38</v>
      </c>
      <c r="H267">
        <v>38</v>
      </c>
      <c r="I267">
        <v>3404</v>
      </c>
      <c r="J267">
        <v>0</v>
      </c>
      <c r="K267" s="5">
        <f t="shared" si="21"/>
        <v>0</v>
      </c>
      <c r="L267">
        <v>2</v>
      </c>
      <c r="M267">
        <f t="shared" si="22"/>
        <v>5.2631578947368418E-2</v>
      </c>
      <c r="N267">
        <v>2147</v>
      </c>
      <c r="O267" s="1">
        <v>77</v>
      </c>
      <c r="P267" s="1">
        <f t="shared" si="23"/>
        <v>1653.19</v>
      </c>
      <c r="Q267" s="1">
        <f t="shared" si="24"/>
        <v>493.80999999999995</v>
      </c>
      <c r="R267">
        <v>0</v>
      </c>
      <c r="S267">
        <v>0</v>
      </c>
      <c r="T267">
        <v>0.01</v>
      </c>
      <c r="U267">
        <v>0.08</v>
      </c>
      <c r="V267">
        <v>7</v>
      </c>
      <c r="W267">
        <v>0</v>
      </c>
    </row>
    <row r="268" spans="1:23" x14ac:dyDescent="0.2">
      <c r="A268" t="s">
        <v>354</v>
      </c>
      <c r="B268" t="s">
        <v>352</v>
      </c>
      <c r="C268" t="s">
        <v>59</v>
      </c>
      <c r="D268" t="s">
        <v>35</v>
      </c>
      <c r="E268" t="str">
        <f t="shared" si="20"/>
        <v xml:space="preserve">Mid career player </v>
      </c>
      <c r="F268">
        <v>25</v>
      </c>
      <c r="G268">
        <v>37</v>
      </c>
      <c r="H268">
        <v>37</v>
      </c>
      <c r="I268">
        <v>3330</v>
      </c>
      <c r="J268">
        <v>3</v>
      </c>
      <c r="K268" s="5">
        <f t="shared" si="21"/>
        <v>8.1081081081081086E-2</v>
      </c>
      <c r="L268">
        <v>5</v>
      </c>
      <c r="M268">
        <f t="shared" si="22"/>
        <v>0.13513513513513514</v>
      </c>
      <c r="N268">
        <v>1398</v>
      </c>
      <c r="O268" s="1">
        <v>77.3</v>
      </c>
      <c r="P268" s="1">
        <f t="shared" si="23"/>
        <v>1080.654</v>
      </c>
      <c r="Q268" s="1">
        <f t="shared" si="24"/>
        <v>317.346</v>
      </c>
      <c r="R268">
        <v>0</v>
      </c>
      <c r="S268">
        <v>0</v>
      </c>
      <c r="T268">
        <v>0.06</v>
      </c>
      <c r="U268">
        <v>0.08</v>
      </c>
      <c r="V268">
        <v>12</v>
      </c>
      <c r="W268">
        <v>0</v>
      </c>
    </row>
    <row r="269" spans="1:23" x14ac:dyDescent="0.2">
      <c r="A269" t="s">
        <v>355</v>
      </c>
      <c r="B269" t="s">
        <v>352</v>
      </c>
      <c r="C269" t="s">
        <v>20</v>
      </c>
      <c r="D269" t="s">
        <v>27</v>
      </c>
      <c r="E269" t="str">
        <f t="shared" si="20"/>
        <v xml:space="preserve">Mid career player </v>
      </c>
      <c r="F269">
        <v>24</v>
      </c>
      <c r="G269">
        <v>37</v>
      </c>
      <c r="H269">
        <v>37</v>
      </c>
      <c r="I269">
        <v>3328</v>
      </c>
      <c r="J269">
        <v>14</v>
      </c>
      <c r="K269" s="5">
        <f t="shared" si="21"/>
        <v>0.3783783783783784</v>
      </c>
      <c r="L269">
        <v>5</v>
      </c>
      <c r="M269">
        <f t="shared" si="22"/>
        <v>0.13513513513513514</v>
      </c>
      <c r="N269">
        <v>832</v>
      </c>
      <c r="O269" s="1">
        <v>72.8</v>
      </c>
      <c r="P269" s="1">
        <f t="shared" si="23"/>
        <v>605.69600000000003</v>
      </c>
      <c r="Q269" s="1">
        <f t="shared" si="24"/>
        <v>226.30399999999997</v>
      </c>
      <c r="R269">
        <v>1</v>
      </c>
      <c r="S269">
        <v>2</v>
      </c>
      <c r="T269">
        <v>0.43</v>
      </c>
      <c r="U269">
        <v>0.11</v>
      </c>
      <c r="V269">
        <v>4</v>
      </c>
      <c r="W269">
        <v>1</v>
      </c>
    </row>
    <row r="270" spans="1:23" x14ac:dyDescent="0.2">
      <c r="A270" t="s">
        <v>356</v>
      </c>
      <c r="B270" t="s">
        <v>352</v>
      </c>
      <c r="C270" t="s">
        <v>20</v>
      </c>
      <c r="D270" t="s">
        <v>29</v>
      </c>
      <c r="E270" t="str">
        <f t="shared" si="20"/>
        <v xml:space="preserve">Mid career player </v>
      </c>
      <c r="F270">
        <v>27</v>
      </c>
      <c r="G270">
        <v>36</v>
      </c>
      <c r="H270">
        <v>36</v>
      </c>
      <c r="I270">
        <v>3194</v>
      </c>
      <c r="J270">
        <v>2</v>
      </c>
      <c r="K270" s="5">
        <f t="shared" si="21"/>
        <v>5.5555555555555552E-2</v>
      </c>
      <c r="L270">
        <v>2</v>
      </c>
      <c r="M270">
        <f t="shared" si="22"/>
        <v>5.5555555555555552E-2</v>
      </c>
      <c r="N270">
        <v>1585</v>
      </c>
      <c r="O270" s="1">
        <v>79.599999999999994</v>
      </c>
      <c r="P270" s="1">
        <f t="shared" si="23"/>
        <v>1261.6599999999999</v>
      </c>
      <c r="Q270" s="1">
        <f t="shared" si="24"/>
        <v>323.34000000000015</v>
      </c>
      <c r="R270">
        <v>0</v>
      </c>
      <c r="S270">
        <v>0</v>
      </c>
      <c r="T270">
        <v>0.05</v>
      </c>
      <c r="U270">
        <v>0.02</v>
      </c>
      <c r="V270">
        <v>6</v>
      </c>
      <c r="W270">
        <v>1</v>
      </c>
    </row>
    <row r="271" spans="1:23" x14ac:dyDescent="0.2">
      <c r="A271" t="s">
        <v>357</v>
      </c>
      <c r="B271" t="s">
        <v>352</v>
      </c>
      <c r="C271" t="s">
        <v>20</v>
      </c>
      <c r="D271" t="s">
        <v>29</v>
      </c>
      <c r="E271" t="str">
        <f t="shared" si="20"/>
        <v>Young player</v>
      </c>
      <c r="F271">
        <v>22</v>
      </c>
      <c r="G271">
        <v>36</v>
      </c>
      <c r="H271">
        <v>35</v>
      </c>
      <c r="I271">
        <v>3196</v>
      </c>
      <c r="J271">
        <v>2</v>
      </c>
      <c r="K271" s="5">
        <f t="shared" si="21"/>
        <v>5.5555555555555552E-2</v>
      </c>
      <c r="L271">
        <v>0</v>
      </c>
      <c r="M271">
        <f t="shared" si="22"/>
        <v>0</v>
      </c>
      <c r="N271">
        <v>1244</v>
      </c>
      <c r="O271" s="1">
        <v>86.5</v>
      </c>
      <c r="P271" s="1">
        <f t="shared" si="23"/>
        <v>1076.06</v>
      </c>
      <c r="Q271" s="1">
        <f t="shared" si="24"/>
        <v>167.94000000000005</v>
      </c>
      <c r="R271">
        <v>0</v>
      </c>
      <c r="S271">
        <v>0</v>
      </c>
      <c r="T271">
        <v>0.06</v>
      </c>
      <c r="U271">
        <v>0.01</v>
      </c>
      <c r="V271">
        <v>3</v>
      </c>
      <c r="W271">
        <v>0</v>
      </c>
    </row>
    <row r="272" spans="1:23" x14ac:dyDescent="0.2">
      <c r="A272" t="s">
        <v>358</v>
      </c>
      <c r="B272" t="s">
        <v>352</v>
      </c>
      <c r="C272" t="s">
        <v>39</v>
      </c>
      <c r="D272" t="s">
        <v>35</v>
      </c>
      <c r="E272" t="str">
        <f t="shared" si="20"/>
        <v>Young player</v>
      </c>
      <c r="F272">
        <v>22</v>
      </c>
      <c r="G272">
        <v>33</v>
      </c>
      <c r="H272">
        <v>32</v>
      </c>
      <c r="I272">
        <v>2781</v>
      </c>
      <c r="J272">
        <v>0</v>
      </c>
      <c r="K272" s="5">
        <f t="shared" si="21"/>
        <v>0</v>
      </c>
      <c r="L272">
        <v>2</v>
      </c>
      <c r="M272">
        <f t="shared" si="22"/>
        <v>6.0606060606060608E-2</v>
      </c>
      <c r="N272">
        <v>1431</v>
      </c>
      <c r="O272" s="1">
        <v>84.8</v>
      </c>
      <c r="P272" s="1">
        <f t="shared" si="23"/>
        <v>1213.4880000000001</v>
      </c>
      <c r="Q272" s="1">
        <f t="shared" si="24"/>
        <v>217.51199999999994</v>
      </c>
      <c r="R272">
        <v>0</v>
      </c>
      <c r="S272">
        <v>0</v>
      </c>
      <c r="T272">
        <v>0.05</v>
      </c>
      <c r="U272">
        <v>0.05</v>
      </c>
      <c r="V272">
        <v>10</v>
      </c>
      <c r="W272">
        <v>1</v>
      </c>
    </row>
    <row r="273" spans="1:23" x14ac:dyDescent="0.2">
      <c r="A273" t="s">
        <v>359</v>
      </c>
      <c r="B273" t="s">
        <v>352</v>
      </c>
      <c r="C273" t="s">
        <v>360</v>
      </c>
      <c r="D273" t="s">
        <v>27</v>
      </c>
      <c r="E273" t="str">
        <f t="shared" si="20"/>
        <v xml:space="preserve">Mid career player </v>
      </c>
      <c r="F273">
        <v>24</v>
      </c>
      <c r="G273">
        <v>36</v>
      </c>
      <c r="H273">
        <v>29</v>
      </c>
      <c r="I273">
        <v>2317</v>
      </c>
      <c r="J273">
        <v>7</v>
      </c>
      <c r="K273" s="5">
        <f t="shared" si="21"/>
        <v>0.19444444444444445</v>
      </c>
      <c r="L273">
        <v>6</v>
      </c>
      <c r="M273">
        <f t="shared" si="22"/>
        <v>0.16666666666666666</v>
      </c>
      <c r="N273">
        <v>796</v>
      </c>
      <c r="O273" s="1">
        <v>71.2</v>
      </c>
      <c r="P273" s="1">
        <f t="shared" si="23"/>
        <v>566.75200000000007</v>
      </c>
      <c r="Q273" s="1">
        <f t="shared" si="24"/>
        <v>229.24799999999993</v>
      </c>
      <c r="R273">
        <v>0</v>
      </c>
      <c r="S273">
        <v>0</v>
      </c>
      <c r="T273">
        <v>0.25</v>
      </c>
      <c r="U273">
        <v>0.13</v>
      </c>
      <c r="V273">
        <v>1</v>
      </c>
      <c r="W273">
        <v>0</v>
      </c>
    </row>
    <row r="274" spans="1:23" x14ac:dyDescent="0.2">
      <c r="A274" t="s">
        <v>361</v>
      </c>
      <c r="B274" t="s">
        <v>352</v>
      </c>
      <c r="C274" t="s">
        <v>20</v>
      </c>
      <c r="D274" t="s">
        <v>29</v>
      </c>
      <c r="E274" t="str">
        <f t="shared" si="20"/>
        <v>Young player</v>
      </c>
      <c r="F274">
        <v>22</v>
      </c>
      <c r="G274">
        <v>28</v>
      </c>
      <c r="H274">
        <v>28</v>
      </c>
      <c r="I274">
        <v>2372</v>
      </c>
      <c r="J274">
        <v>0</v>
      </c>
      <c r="K274" s="5">
        <f t="shared" si="21"/>
        <v>0</v>
      </c>
      <c r="L274">
        <v>2</v>
      </c>
      <c r="M274">
        <f t="shared" si="22"/>
        <v>7.1428571428571425E-2</v>
      </c>
      <c r="N274">
        <v>1298</v>
      </c>
      <c r="O274" s="1">
        <v>73.900000000000006</v>
      </c>
      <c r="P274" s="1">
        <f t="shared" si="23"/>
        <v>959.22200000000009</v>
      </c>
      <c r="Q274" s="1">
        <f t="shared" si="24"/>
        <v>338.77799999999991</v>
      </c>
      <c r="R274">
        <v>0</v>
      </c>
      <c r="S274">
        <v>0</v>
      </c>
      <c r="T274">
        <v>0.01</v>
      </c>
      <c r="U274">
        <v>0.08</v>
      </c>
      <c r="V274">
        <v>8</v>
      </c>
      <c r="W274">
        <v>1</v>
      </c>
    </row>
    <row r="275" spans="1:23" x14ac:dyDescent="0.2">
      <c r="A275" t="s">
        <v>362</v>
      </c>
      <c r="B275" t="s">
        <v>352</v>
      </c>
      <c r="C275" t="s">
        <v>20</v>
      </c>
      <c r="D275" t="s">
        <v>27</v>
      </c>
      <c r="E275" t="str">
        <f t="shared" si="20"/>
        <v xml:space="preserve">Mid career player </v>
      </c>
      <c r="F275">
        <v>24</v>
      </c>
      <c r="G275">
        <v>26</v>
      </c>
      <c r="H275">
        <v>24</v>
      </c>
      <c r="I275">
        <v>2185</v>
      </c>
      <c r="J275">
        <v>6</v>
      </c>
      <c r="K275" s="5">
        <f t="shared" si="21"/>
        <v>0.23076923076923078</v>
      </c>
      <c r="L275">
        <v>10</v>
      </c>
      <c r="M275">
        <f t="shared" si="22"/>
        <v>0.38461538461538464</v>
      </c>
      <c r="N275">
        <v>1100</v>
      </c>
      <c r="O275" s="1">
        <v>78.5</v>
      </c>
      <c r="P275" s="1">
        <f t="shared" si="23"/>
        <v>863.5</v>
      </c>
      <c r="Q275" s="1">
        <f t="shared" si="24"/>
        <v>236.5</v>
      </c>
      <c r="R275">
        <v>0</v>
      </c>
      <c r="S275">
        <v>0</v>
      </c>
      <c r="T275">
        <v>0.18</v>
      </c>
      <c r="U275">
        <v>0.35</v>
      </c>
      <c r="V275">
        <v>6</v>
      </c>
      <c r="W275">
        <v>0</v>
      </c>
    </row>
    <row r="276" spans="1:23" x14ac:dyDescent="0.2">
      <c r="A276" t="s">
        <v>65</v>
      </c>
      <c r="B276" t="s">
        <v>352</v>
      </c>
      <c r="C276" t="s">
        <v>20</v>
      </c>
      <c r="D276" t="s">
        <v>35</v>
      </c>
      <c r="E276" t="str">
        <f t="shared" si="20"/>
        <v xml:space="preserve">Mid career player </v>
      </c>
      <c r="F276">
        <v>26</v>
      </c>
      <c r="G276">
        <v>24</v>
      </c>
      <c r="H276">
        <v>18</v>
      </c>
      <c r="I276">
        <v>1531</v>
      </c>
      <c r="J276">
        <v>3</v>
      </c>
      <c r="K276" s="5">
        <f t="shared" si="21"/>
        <v>0.125</v>
      </c>
      <c r="L276">
        <v>1</v>
      </c>
      <c r="M276">
        <f t="shared" si="22"/>
        <v>4.1666666666666664E-2</v>
      </c>
      <c r="N276">
        <v>764</v>
      </c>
      <c r="O276" s="1">
        <v>81</v>
      </c>
      <c r="P276" s="1">
        <f t="shared" si="23"/>
        <v>618.84</v>
      </c>
      <c r="Q276" s="1">
        <f t="shared" si="24"/>
        <v>145.15999999999997</v>
      </c>
      <c r="R276">
        <v>0</v>
      </c>
      <c r="S276">
        <v>0</v>
      </c>
      <c r="T276">
        <v>0.19</v>
      </c>
      <c r="U276">
        <v>0.21</v>
      </c>
      <c r="V276">
        <v>0</v>
      </c>
      <c r="W276">
        <v>0</v>
      </c>
    </row>
    <row r="277" spans="1:23" x14ac:dyDescent="0.2">
      <c r="A277" t="s">
        <v>363</v>
      </c>
      <c r="B277" t="s">
        <v>352</v>
      </c>
      <c r="C277" t="s">
        <v>90</v>
      </c>
      <c r="D277" t="s">
        <v>27</v>
      </c>
      <c r="E277" t="str">
        <f t="shared" si="20"/>
        <v xml:space="preserve">Mid career player </v>
      </c>
      <c r="F277">
        <v>25</v>
      </c>
      <c r="G277">
        <v>28</v>
      </c>
      <c r="H277">
        <v>17</v>
      </c>
      <c r="I277">
        <v>1613</v>
      </c>
      <c r="J277">
        <v>10</v>
      </c>
      <c r="K277" s="5">
        <f t="shared" si="21"/>
        <v>0.35714285714285715</v>
      </c>
      <c r="L277">
        <v>0</v>
      </c>
      <c r="M277">
        <f t="shared" si="22"/>
        <v>0</v>
      </c>
      <c r="N277">
        <v>613</v>
      </c>
      <c r="O277" s="1">
        <v>70.5</v>
      </c>
      <c r="P277" s="1">
        <f t="shared" si="23"/>
        <v>432.16499999999996</v>
      </c>
      <c r="Q277" s="1">
        <f t="shared" si="24"/>
        <v>180.83500000000004</v>
      </c>
      <c r="R277">
        <v>4</v>
      </c>
      <c r="S277">
        <v>4</v>
      </c>
      <c r="T277">
        <v>0.45</v>
      </c>
      <c r="U277">
        <v>0.13</v>
      </c>
      <c r="V277">
        <v>2</v>
      </c>
      <c r="W277">
        <v>0</v>
      </c>
    </row>
    <row r="278" spans="1:23" x14ac:dyDescent="0.2">
      <c r="A278" t="s">
        <v>364</v>
      </c>
      <c r="B278" t="s">
        <v>352</v>
      </c>
      <c r="C278" t="s">
        <v>135</v>
      </c>
      <c r="D278" t="s">
        <v>27</v>
      </c>
      <c r="E278" t="str">
        <f t="shared" si="20"/>
        <v xml:space="preserve">Mid career player </v>
      </c>
      <c r="F278">
        <v>25</v>
      </c>
      <c r="G278">
        <v>21</v>
      </c>
      <c r="H278">
        <v>12</v>
      </c>
      <c r="I278">
        <v>1166</v>
      </c>
      <c r="J278">
        <v>2</v>
      </c>
      <c r="K278" s="5">
        <f t="shared" si="21"/>
        <v>9.5238095238095233E-2</v>
      </c>
      <c r="L278">
        <v>1</v>
      </c>
      <c r="M278">
        <f t="shared" si="22"/>
        <v>4.7619047619047616E-2</v>
      </c>
      <c r="N278">
        <v>328</v>
      </c>
      <c r="O278" s="1">
        <v>69.5</v>
      </c>
      <c r="P278" s="1">
        <f t="shared" si="23"/>
        <v>227.95999999999998</v>
      </c>
      <c r="Q278" s="1">
        <f t="shared" si="24"/>
        <v>100.04000000000002</v>
      </c>
      <c r="R278">
        <v>0</v>
      </c>
      <c r="S278">
        <v>0</v>
      </c>
      <c r="T278">
        <v>0.28999999999999998</v>
      </c>
      <c r="U278">
        <v>0.15</v>
      </c>
      <c r="V278">
        <v>0</v>
      </c>
      <c r="W278">
        <v>0</v>
      </c>
    </row>
    <row r="279" spans="1:23" x14ac:dyDescent="0.2">
      <c r="A279" t="s">
        <v>365</v>
      </c>
      <c r="B279" t="s">
        <v>352</v>
      </c>
      <c r="C279" t="s">
        <v>366</v>
      </c>
      <c r="D279" t="s">
        <v>35</v>
      </c>
      <c r="E279" t="str">
        <f t="shared" si="20"/>
        <v xml:space="preserve">Mid career player </v>
      </c>
      <c r="F279">
        <v>26</v>
      </c>
      <c r="G279">
        <v>13</v>
      </c>
      <c r="H279">
        <v>9</v>
      </c>
      <c r="I279">
        <v>749</v>
      </c>
      <c r="J279">
        <v>0</v>
      </c>
      <c r="K279" s="5">
        <f t="shared" si="21"/>
        <v>0</v>
      </c>
      <c r="L279">
        <v>0</v>
      </c>
      <c r="M279">
        <f t="shared" si="22"/>
        <v>0</v>
      </c>
      <c r="N279">
        <v>273</v>
      </c>
      <c r="O279" s="1">
        <v>85.7</v>
      </c>
      <c r="P279" s="1">
        <f t="shared" si="23"/>
        <v>233.96099999999998</v>
      </c>
      <c r="Q279" s="1">
        <f t="shared" si="24"/>
        <v>39.039000000000016</v>
      </c>
      <c r="R279">
        <v>0</v>
      </c>
      <c r="S279">
        <v>0</v>
      </c>
      <c r="T279">
        <v>0</v>
      </c>
      <c r="U279">
        <v>0</v>
      </c>
      <c r="V279">
        <v>3</v>
      </c>
      <c r="W279">
        <v>0</v>
      </c>
    </row>
    <row r="280" spans="1:23" x14ac:dyDescent="0.2">
      <c r="A280" t="s">
        <v>367</v>
      </c>
      <c r="B280" t="s">
        <v>352</v>
      </c>
      <c r="C280" t="s">
        <v>135</v>
      </c>
      <c r="D280" t="s">
        <v>29</v>
      </c>
      <c r="E280" t="str">
        <f t="shared" si="20"/>
        <v>Old player</v>
      </c>
      <c r="F280">
        <v>32</v>
      </c>
      <c r="G280">
        <v>14</v>
      </c>
      <c r="H280">
        <v>8</v>
      </c>
      <c r="I280">
        <v>839</v>
      </c>
      <c r="J280">
        <v>0</v>
      </c>
      <c r="K280" s="5">
        <f t="shared" si="21"/>
        <v>0</v>
      </c>
      <c r="L280">
        <v>0</v>
      </c>
      <c r="M280">
        <f t="shared" si="22"/>
        <v>0</v>
      </c>
      <c r="N280">
        <v>594</v>
      </c>
      <c r="O280" s="1">
        <v>78.099999999999994</v>
      </c>
      <c r="P280" s="1">
        <f t="shared" si="23"/>
        <v>463.91399999999993</v>
      </c>
      <c r="Q280" s="1">
        <f t="shared" si="24"/>
        <v>130.08600000000007</v>
      </c>
      <c r="R280">
        <v>0</v>
      </c>
      <c r="S280">
        <v>0</v>
      </c>
      <c r="T280">
        <v>0.05</v>
      </c>
      <c r="U280">
        <v>7.0000000000000007E-2</v>
      </c>
      <c r="V280">
        <v>2</v>
      </c>
      <c r="W280">
        <v>0</v>
      </c>
    </row>
    <row r="281" spans="1:23" x14ac:dyDescent="0.2">
      <c r="A281" t="s">
        <v>368</v>
      </c>
      <c r="B281" t="s">
        <v>352</v>
      </c>
      <c r="C281" t="s">
        <v>20</v>
      </c>
      <c r="D281" t="s">
        <v>29</v>
      </c>
      <c r="E281" t="str">
        <f t="shared" si="20"/>
        <v xml:space="preserve">Mid career player </v>
      </c>
      <c r="F281">
        <v>25</v>
      </c>
      <c r="G281">
        <v>7</v>
      </c>
      <c r="H281">
        <v>7</v>
      </c>
      <c r="I281">
        <v>630</v>
      </c>
      <c r="J281">
        <v>1</v>
      </c>
      <c r="K281" s="5">
        <f t="shared" si="21"/>
        <v>0.14285714285714285</v>
      </c>
      <c r="L281">
        <v>0</v>
      </c>
      <c r="M281">
        <f t="shared" si="22"/>
        <v>0</v>
      </c>
      <c r="N281">
        <v>216</v>
      </c>
      <c r="O281" s="1">
        <v>78.2</v>
      </c>
      <c r="P281" s="1">
        <f t="shared" si="23"/>
        <v>168.91200000000001</v>
      </c>
      <c r="Q281" s="1">
        <f t="shared" si="24"/>
        <v>47.087999999999994</v>
      </c>
      <c r="R281">
        <v>0</v>
      </c>
      <c r="S281">
        <v>0</v>
      </c>
      <c r="T281">
        <v>0.17</v>
      </c>
      <c r="U281">
        <v>0</v>
      </c>
      <c r="V281">
        <v>2</v>
      </c>
      <c r="W281">
        <v>0</v>
      </c>
    </row>
    <row r="282" spans="1:23" x14ac:dyDescent="0.2">
      <c r="A282" t="s">
        <v>369</v>
      </c>
      <c r="B282" t="s">
        <v>352</v>
      </c>
      <c r="C282" t="s">
        <v>20</v>
      </c>
      <c r="D282" t="s">
        <v>35</v>
      </c>
      <c r="E282" t="str">
        <f t="shared" si="20"/>
        <v>Young player</v>
      </c>
      <c r="F282">
        <v>19</v>
      </c>
      <c r="G282">
        <v>22</v>
      </c>
      <c r="H282">
        <v>6</v>
      </c>
      <c r="I282">
        <v>626</v>
      </c>
      <c r="J282">
        <v>0</v>
      </c>
      <c r="K282" s="5">
        <f t="shared" si="21"/>
        <v>0</v>
      </c>
      <c r="L282">
        <v>0</v>
      </c>
      <c r="M282">
        <f t="shared" si="22"/>
        <v>0</v>
      </c>
      <c r="N282">
        <v>220</v>
      </c>
      <c r="O282" s="1">
        <v>85.5</v>
      </c>
      <c r="P282" s="1">
        <f t="shared" si="23"/>
        <v>188.1</v>
      </c>
      <c r="Q282" s="1">
        <f t="shared" si="24"/>
        <v>31.900000000000006</v>
      </c>
      <c r="R282">
        <v>0</v>
      </c>
      <c r="S282">
        <v>0</v>
      </c>
      <c r="T282">
        <v>7.0000000000000007E-2</v>
      </c>
      <c r="U282">
        <v>0.04</v>
      </c>
      <c r="V282">
        <v>0</v>
      </c>
      <c r="W282">
        <v>0</v>
      </c>
    </row>
    <row r="283" spans="1:23" x14ac:dyDescent="0.2">
      <c r="A283" t="s">
        <v>370</v>
      </c>
      <c r="B283" t="s">
        <v>352</v>
      </c>
      <c r="C283" t="s">
        <v>34</v>
      </c>
      <c r="D283" t="s">
        <v>35</v>
      </c>
      <c r="E283" t="str">
        <f t="shared" si="20"/>
        <v xml:space="preserve">Mid career player </v>
      </c>
      <c r="F283">
        <v>25</v>
      </c>
      <c r="G283">
        <v>9</v>
      </c>
      <c r="H283">
        <v>3</v>
      </c>
      <c r="I283">
        <v>294</v>
      </c>
      <c r="J283">
        <v>0</v>
      </c>
      <c r="K283" s="5">
        <f t="shared" si="21"/>
        <v>0</v>
      </c>
      <c r="L283">
        <v>0</v>
      </c>
      <c r="M283">
        <f t="shared" si="22"/>
        <v>0</v>
      </c>
      <c r="N283">
        <v>161</v>
      </c>
      <c r="O283" s="1">
        <v>75.8</v>
      </c>
      <c r="P283" s="1">
        <f t="shared" si="23"/>
        <v>122.038</v>
      </c>
      <c r="Q283" s="1">
        <f t="shared" si="24"/>
        <v>38.962000000000003</v>
      </c>
      <c r="R283">
        <v>0</v>
      </c>
      <c r="S283">
        <v>0</v>
      </c>
      <c r="T283">
        <v>0.01</v>
      </c>
      <c r="U283">
        <v>0.04</v>
      </c>
      <c r="V283">
        <v>3</v>
      </c>
      <c r="W283">
        <v>0</v>
      </c>
    </row>
    <row r="284" spans="1:23" x14ac:dyDescent="0.2">
      <c r="A284" t="s">
        <v>371</v>
      </c>
      <c r="B284" t="s">
        <v>352</v>
      </c>
      <c r="C284" t="s">
        <v>168</v>
      </c>
      <c r="D284" t="s">
        <v>35</v>
      </c>
      <c r="E284" t="str">
        <f t="shared" si="20"/>
        <v xml:space="preserve">Mid career player </v>
      </c>
      <c r="F284">
        <v>29</v>
      </c>
      <c r="G284">
        <v>4</v>
      </c>
      <c r="H284">
        <v>3</v>
      </c>
      <c r="I284">
        <v>225</v>
      </c>
      <c r="J284">
        <v>1</v>
      </c>
      <c r="K284" s="5">
        <f t="shared" si="21"/>
        <v>0.25</v>
      </c>
      <c r="L284">
        <v>1</v>
      </c>
      <c r="M284">
        <f t="shared" si="22"/>
        <v>0.25</v>
      </c>
      <c r="N284">
        <v>155</v>
      </c>
      <c r="O284" s="1">
        <v>74.8</v>
      </c>
      <c r="P284" s="1">
        <f t="shared" si="23"/>
        <v>115.94</v>
      </c>
      <c r="Q284" s="1">
        <f t="shared" si="24"/>
        <v>39.06</v>
      </c>
      <c r="R284">
        <v>0</v>
      </c>
      <c r="S284">
        <v>0</v>
      </c>
      <c r="T284">
        <v>0.2</v>
      </c>
      <c r="U284">
        <v>0.32</v>
      </c>
      <c r="V284">
        <v>0</v>
      </c>
      <c r="W284">
        <v>0</v>
      </c>
    </row>
    <row r="285" spans="1:23" x14ac:dyDescent="0.2">
      <c r="A285" t="s">
        <v>372</v>
      </c>
      <c r="B285" t="s">
        <v>352</v>
      </c>
      <c r="C285" t="s">
        <v>20</v>
      </c>
      <c r="D285" t="s">
        <v>27</v>
      </c>
      <c r="E285" t="str">
        <f t="shared" si="20"/>
        <v>Young player</v>
      </c>
      <c r="F285">
        <v>22</v>
      </c>
      <c r="G285">
        <v>15</v>
      </c>
      <c r="H285">
        <v>1</v>
      </c>
      <c r="I285">
        <v>277</v>
      </c>
      <c r="J285">
        <v>1</v>
      </c>
      <c r="K285" s="5">
        <f t="shared" si="21"/>
        <v>6.6666666666666666E-2</v>
      </c>
      <c r="L285">
        <v>1</v>
      </c>
      <c r="M285">
        <f t="shared" si="22"/>
        <v>6.6666666666666666E-2</v>
      </c>
      <c r="N285">
        <v>79</v>
      </c>
      <c r="O285" s="1">
        <v>73.400000000000006</v>
      </c>
      <c r="P285" s="1">
        <f t="shared" si="23"/>
        <v>57.986000000000004</v>
      </c>
      <c r="Q285" s="1">
        <f t="shared" si="24"/>
        <v>21.013999999999996</v>
      </c>
      <c r="R285">
        <v>0</v>
      </c>
      <c r="S285">
        <v>0</v>
      </c>
      <c r="T285">
        <v>0.34</v>
      </c>
      <c r="U285">
        <v>0.16</v>
      </c>
      <c r="V285">
        <v>0</v>
      </c>
      <c r="W285">
        <v>0</v>
      </c>
    </row>
    <row r="286" spans="1:23" x14ac:dyDescent="0.2">
      <c r="A286" t="s">
        <v>373</v>
      </c>
      <c r="B286" t="s">
        <v>352</v>
      </c>
      <c r="C286" t="s">
        <v>20</v>
      </c>
      <c r="D286" t="s">
        <v>27</v>
      </c>
      <c r="E286" t="str">
        <f t="shared" si="20"/>
        <v>Young player</v>
      </c>
      <c r="F286">
        <v>16</v>
      </c>
      <c r="G286">
        <v>2</v>
      </c>
      <c r="H286">
        <v>0</v>
      </c>
      <c r="I286">
        <v>20</v>
      </c>
      <c r="J286">
        <v>0</v>
      </c>
      <c r="K286" s="5">
        <f t="shared" si="21"/>
        <v>0</v>
      </c>
      <c r="L286">
        <v>0</v>
      </c>
      <c r="M286">
        <f t="shared" si="22"/>
        <v>0</v>
      </c>
      <c r="N286">
        <v>8</v>
      </c>
      <c r="O286" s="1">
        <v>62.5</v>
      </c>
      <c r="P286" s="1">
        <f t="shared" si="23"/>
        <v>5</v>
      </c>
      <c r="Q286" s="1">
        <f t="shared" si="24"/>
        <v>3</v>
      </c>
      <c r="R286">
        <v>0</v>
      </c>
      <c r="S286">
        <v>0</v>
      </c>
      <c r="T286">
        <v>0.28999999999999998</v>
      </c>
      <c r="U286">
        <v>0</v>
      </c>
      <c r="V286">
        <v>0</v>
      </c>
      <c r="W286">
        <v>0</v>
      </c>
    </row>
    <row r="287" spans="1:23" x14ac:dyDescent="0.2">
      <c r="A287" t="s">
        <v>374</v>
      </c>
      <c r="B287" t="s">
        <v>352</v>
      </c>
      <c r="C287" t="s">
        <v>39</v>
      </c>
      <c r="D287" t="s">
        <v>35</v>
      </c>
      <c r="E287" t="str">
        <f t="shared" si="20"/>
        <v>Young player</v>
      </c>
      <c r="F287">
        <v>23</v>
      </c>
      <c r="G287">
        <v>3</v>
      </c>
      <c r="H287">
        <v>0</v>
      </c>
      <c r="I287">
        <v>18</v>
      </c>
      <c r="J287">
        <v>0</v>
      </c>
      <c r="K287" s="5">
        <f t="shared" si="21"/>
        <v>0</v>
      </c>
      <c r="L287">
        <v>0</v>
      </c>
      <c r="M287">
        <f t="shared" si="22"/>
        <v>0</v>
      </c>
      <c r="N287">
        <v>4</v>
      </c>
      <c r="O287" s="1">
        <v>100</v>
      </c>
      <c r="P287" s="1">
        <f t="shared" si="23"/>
        <v>4</v>
      </c>
      <c r="Q287" s="1">
        <f t="shared" si="24"/>
        <v>0</v>
      </c>
      <c r="R287">
        <v>0</v>
      </c>
      <c r="S287">
        <v>0</v>
      </c>
      <c r="T287">
        <v>0.12</v>
      </c>
      <c r="U287">
        <v>0</v>
      </c>
      <c r="V287">
        <v>0</v>
      </c>
      <c r="W287">
        <v>0</v>
      </c>
    </row>
    <row r="288" spans="1:23" x14ac:dyDescent="0.2">
      <c r="A288" t="s">
        <v>375</v>
      </c>
      <c r="B288" t="s">
        <v>352</v>
      </c>
      <c r="C288" t="s">
        <v>116</v>
      </c>
      <c r="D288" t="s">
        <v>29</v>
      </c>
      <c r="E288" t="str">
        <f t="shared" si="20"/>
        <v xml:space="preserve">Mid career player </v>
      </c>
      <c r="F288">
        <v>31</v>
      </c>
      <c r="G288">
        <v>1</v>
      </c>
      <c r="H288">
        <v>0</v>
      </c>
      <c r="I288">
        <v>16</v>
      </c>
      <c r="J288">
        <v>0</v>
      </c>
      <c r="K288" s="5">
        <f t="shared" si="21"/>
        <v>0</v>
      </c>
      <c r="L288">
        <v>0</v>
      </c>
      <c r="M288">
        <f t="shared" si="22"/>
        <v>0</v>
      </c>
      <c r="N288">
        <v>11</v>
      </c>
      <c r="O288" s="1">
        <v>90.9</v>
      </c>
      <c r="P288" s="1">
        <f t="shared" si="23"/>
        <v>9.9990000000000006</v>
      </c>
      <c r="Q288" s="1">
        <f t="shared" si="24"/>
        <v>1.0009999999999994</v>
      </c>
      <c r="R288">
        <v>0</v>
      </c>
      <c r="S288">
        <v>0</v>
      </c>
      <c r="T288">
        <v>0</v>
      </c>
      <c r="U288">
        <v>0</v>
      </c>
      <c r="V288">
        <v>1</v>
      </c>
      <c r="W288">
        <v>0</v>
      </c>
    </row>
    <row r="289" spans="1:23" x14ac:dyDescent="0.2">
      <c r="A289" t="s">
        <v>376</v>
      </c>
      <c r="B289" t="s">
        <v>352</v>
      </c>
      <c r="C289" t="s">
        <v>20</v>
      </c>
      <c r="D289" t="s">
        <v>27</v>
      </c>
      <c r="E289" t="str">
        <f t="shared" si="20"/>
        <v>Young player</v>
      </c>
      <c r="F289">
        <v>18</v>
      </c>
      <c r="G289">
        <v>1</v>
      </c>
      <c r="H289">
        <v>0</v>
      </c>
      <c r="I289">
        <v>1</v>
      </c>
      <c r="J289">
        <v>0</v>
      </c>
      <c r="K289" s="5">
        <f t="shared" si="21"/>
        <v>0</v>
      </c>
      <c r="L289">
        <v>0</v>
      </c>
      <c r="M289">
        <f t="shared" si="22"/>
        <v>0</v>
      </c>
      <c r="N289">
        <v>4</v>
      </c>
      <c r="O289" s="1">
        <v>50</v>
      </c>
      <c r="P289" s="1">
        <f t="shared" si="23"/>
        <v>2</v>
      </c>
      <c r="Q289" s="1">
        <f t="shared" si="24"/>
        <v>2</v>
      </c>
      <c r="R289">
        <v>0</v>
      </c>
      <c r="S289">
        <v>0</v>
      </c>
      <c r="T289">
        <v>0</v>
      </c>
      <c r="U289">
        <v>0</v>
      </c>
      <c r="V289">
        <v>0</v>
      </c>
      <c r="W289">
        <v>0</v>
      </c>
    </row>
    <row r="290" spans="1:23" x14ac:dyDescent="0.2">
      <c r="A290" t="s">
        <v>377</v>
      </c>
      <c r="B290" t="s">
        <v>378</v>
      </c>
      <c r="C290" t="s">
        <v>20</v>
      </c>
      <c r="D290" t="s">
        <v>35</v>
      </c>
      <c r="E290" t="str">
        <f t="shared" si="20"/>
        <v xml:space="preserve">Mid career player </v>
      </c>
      <c r="F290">
        <v>28</v>
      </c>
      <c r="G290">
        <v>30</v>
      </c>
      <c r="H290">
        <v>29</v>
      </c>
      <c r="I290">
        <v>2617</v>
      </c>
      <c r="J290">
        <v>1</v>
      </c>
      <c r="K290" s="5">
        <f t="shared" si="21"/>
        <v>3.3333333333333333E-2</v>
      </c>
      <c r="L290">
        <v>3</v>
      </c>
      <c r="M290">
        <f t="shared" si="22"/>
        <v>0.1</v>
      </c>
      <c r="N290">
        <v>1417</v>
      </c>
      <c r="O290" s="1">
        <v>73.8</v>
      </c>
      <c r="P290" s="1">
        <f t="shared" si="23"/>
        <v>1045.7460000000001</v>
      </c>
      <c r="Q290" s="1">
        <f t="shared" si="24"/>
        <v>371.25399999999991</v>
      </c>
      <c r="R290">
        <v>0</v>
      </c>
      <c r="S290">
        <v>0</v>
      </c>
      <c r="T290">
        <v>0.08</v>
      </c>
      <c r="U290">
        <v>0.09</v>
      </c>
      <c r="V290">
        <v>7</v>
      </c>
      <c r="W290">
        <v>0</v>
      </c>
    </row>
    <row r="291" spans="1:23" x14ac:dyDescent="0.2">
      <c r="A291" t="s">
        <v>379</v>
      </c>
      <c r="B291" t="s">
        <v>378</v>
      </c>
      <c r="C291" t="s">
        <v>222</v>
      </c>
      <c r="D291" t="s">
        <v>35</v>
      </c>
      <c r="E291" t="str">
        <f t="shared" si="20"/>
        <v xml:space="preserve">Mid career player </v>
      </c>
      <c r="F291">
        <v>26</v>
      </c>
      <c r="G291">
        <v>34</v>
      </c>
      <c r="H291">
        <v>28</v>
      </c>
      <c r="I291">
        <v>2429</v>
      </c>
      <c r="J291">
        <v>4</v>
      </c>
      <c r="K291" s="5">
        <f t="shared" si="21"/>
        <v>0.11764705882352941</v>
      </c>
      <c r="L291">
        <v>1</v>
      </c>
      <c r="M291">
        <f t="shared" si="22"/>
        <v>2.9411764705882353E-2</v>
      </c>
      <c r="N291">
        <v>877</v>
      </c>
      <c r="O291" s="1">
        <v>81.099999999999994</v>
      </c>
      <c r="P291" s="1">
        <f t="shared" si="23"/>
        <v>711.24699999999996</v>
      </c>
      <c r="Q291" s="1">
        <f t="shared" si="24"/>
        <v>165.75300000000004</v>
      </c>
      <c r="R291">
        <v>0</v>
      </c>
      <c r="S291">
        <v>0</v>
      </c>
      <c r="T291">
        <v>0.12</v>
      </c>
      <c r="U291">
        <v>0.1</v>
      </c>
      <c r="V291">
        <v>3</v>
      </c>
      <c r="W291">
        <v>0</v>
      </c>
    </row>
    <row r="292" spans="1:23" x14ac:dyDescent="0.2">
      <c r="A292" t="s">
        <v>380</v>
      </c>
      <c r="B292" t="s">
        <v>378</v>
      </c>
      <c r="C292" t="s">
        <v>20</v>
      </c>
      <c r="D292" t="s">
        <v>24</v>
      </c>
      <c r="E292" t="str">
        <f t="shared" si="20"/>
        <v xml:space="preserve">Mid career player </v>
      </c>
      <c r="F292">
        <v>29</v>
      </c>
      <c r="G292">
        <v>25</v>
      </c>
      <c r="H292">
        <v>25</v>
      </c>
      <c r="I292">
        <v>2250</v>
      </c>
      <c r="J292">
        <v>0</v>
      </c>
      <c r="K292" s="5">
        <f t="shared" si="21"/>
        <v>0</v>
      </c>
      <c r="L292">
        <v>0</v>
      </c>
      <c r="M292">
        <f t="shared" si="22"/>
        <v>0</v>
      </c>
      <c r="N292">
        <v>726</v>
      </c>
      <c r="O292" s="1">
        <v>50.1</v>
      </c>
      <c r="P292" s="1">
        <f t="shared" si="23"/>
        <v>363.726</v>
      </c>
      <c r="Q292" s="1">
        <f t="shared" si="24"/>
        <v>362.274</v>
      </c>
      <c r="R292">
        <v>0</v>
      </c>
      <c r="S292">
        <v>0</v>
      </c>
      <c r="T292">
        <v>0</v>
      </c>
      <c r="U292">
        <v>0</v>
      </c>
      <c r="V292">
        <v>3</v>
      </c>
      <c r="W292">
        <v>0</v>
      </c>
    </row>
    <row r="293" spans="1:23" x14ac:dyDescent="0.2">
      <c r="A293" t="s">
        <v>381</v>
      </c>
      <c r="B293" t="s">
        <v>378</v>
      </c>
      <c r="C293" t="s">
        <v>61</v>
      </c>
      <c r="D293" t="s">
        <v>29</v>
      </c>
      <c r="E293" t="str">
        <f t="shared" si="20"/>
        <v xml:space="preserve">Mid career player </v>
      </c>
      <c r="F293">
        <v>31</v>
      </c>
      <c r="G293">
        <v>24</v>
      </c>
      <c r="H293">
        <v>24</v>
      </c>
      <c r="I293">
        <v>2079</v>
      </c>
      <c r="J293">
        <v>0</v>
      </c>
      <c r="K293" s="5">
        <f t="shared" si="21"/>
        <v>0</v>
      </c>
      <c r="L293">
        <v>0</v>
      </c>
      <c r="M293">
        <f t="shared" si="22"/>
        <v>0</v>
      </c>
      <c r="N293">
        <v>837</v>
      </c>
      <c r="O293" s="1">
        <v>80.2</v>
      </c>
      <c r="P293" s="1">
        <f t="shared" si="23"/>
        <v>671.274</v>
      </c>
      <c r="Q293" s="1">
        <f t="shared" si="24"/>
        <v>165.726</v>
      </c>
      <c r="R293">
        <v>0</v>
      </c>
      <c r="S293">
        <v>0</v>
      </c>
      <c r="T293">
        <v>0.01</v>
      </c>
      <c r="U293">
        <v>0.01</v>
      </c>
      <c r="V293">
        <v>4</v>
      </c>
      <c r="W293">
        <v>0</v>
      </c>
    </row>
    <row r="294" spans="1:23" x14ac:dyDescent="0.2">
      <c r="A294" t="s">
        <v>382</v>
      </c>
      <c r="B294" t="s">
        <v>378</v>
      </c>
      <c r="C294" t="s">
        <v>20</v>
      </c>
      <c r="D294" t="s">
        <v>27</v>
      </c>
      <c r="E294" t="str">
        <f t="shared" si="20"/>
        <v xml:space="preserve">Mid career player </v>
      </c>
      <c r="F294">
        <v>28</v>
      </c>
      <c r="G294">
        <v>26</v>
      </c>
      <c r="H294">
        <v>23</v>
      </c>
      <c r="I294">
        <v>2084</v>
      </c>
      <c r="J294">
        <v>12</v>
      </c>
      <c r="K294" s="5">
        <f t="shared" si="21"/>
        <v>0.46153846153846156</v>
      </c>
      <c r="L294">
        <v>5</v>
      </c>
      <c r="M294">
        <f t="shared" si="22"/>
        <v>0.19230769230769232</v>
      </c>
      <c r="N294">
        <v>366</v>
      </c>
      <c r="O294" s="1">
        <v>69.7</v>
      </c>
      <c r="P294" s="1">
        <f t="shared" si="23"/>
        <v>255.10200000000003</v>
      </c>
      <c r="Q294" s="1">
        <f t="shared" si="24"/>
        <v>110.89799999999997</v>
      </c>
      <c r="R294">
        <v>4</v>
      </c>
      <c r="S294">
        <v>4</v>
      </c>
      <c r="T294">
        <v>0.49</v>
      </c>
      <c r="U294">
        <v>0.1</v>
      </c>
      <c r="V294">
        <v>2</v>
      </c>
      <c r="W294">
        <v>0</v>
      </c>
    </row>
    <row r="295" spans="1:23" x14ac:dyDescent="0.2">
      <c r="A295" t="s">
        <v>383</v>
      </c>
      <c r="B295" t="s">
        <v>378</v>
      </c>
      <c r="C295" t="s">
        <v>39</v>
      </c>
      <c r="D295" t="s">
        <v>27</v>
      </c>
      <c r="E295" t="str">
        <f t="shared" si="20"/>
        <v>Young player</v>
      </c>
      <c r="F295">
        <v>23</v>
      </c>
      <c r="G295">
        <v>31</v>
      </c>
      <c r="H295">
        <v>23</v>
      </c>
      <c r="I295">
        <v>1983</v>
      </c>
      <c r="J295">
        <v>4</v>
      </c>
      <c r="K295" s="5">
        <f t="shared" si="21"/>
        <v>0.12903225806451613</v>
      </c>
      <c r="L295">
        <v>2</v>
      </c>
      <c r="M295">
        <f t="shared" si="22"/>
        <v>6.4516129032258063E-2</v>
      </c>
      <c r="N295">
        <v>590</v>
      </c>
      <c r="O295" s="1">
        <v>73.900000000000006</v>
      </c>
      <c r="P295" s="1">
        <f t="shared" si="23"/>
        <v>436.01000000000005</v>
      </c>
      <c r="Q295" s="1">
        <f t="shared" si="24"/>
        <v>153.98999999999995</v>
      </c>
      <c r="R295">
        <v>1</v>
      </c>
      <c r="S295">
        <v>1</v>
      </c>
      <c r="T295">
        <v>0.27</v>
      </c>
      <c r="U295">
        <v>0.1</v>
      </c>
      <c r="V295">
        <v>3</v>
      </c>
      <c r="W295">
        <v>0</v>
      </c>
    </row>
    <row r="296" spans="1:23" x14ac:dyDescent="0.2">
      <c r="A296" t="s">
        <v>384</v>
      </c>
      <c r="B296" t="s">
        <v>378</v>
      </c>
      <c r="C296" t="s">
        <v>20</v>
      </c>
      <c r="D296" t="s">
        <v>35</v>
      </c>
      <c r="E296" t="str">
        <f t="shared" si="20"/>
        <v xml:space="preserve">Mid career player </v>
      </c>
      <c r="F296">
        <v>25</v>
      </c>
      <c r="G296">
        <v>24</v>
      </c>
      <c r="H296">
        <v>22</v>
      </c>
      <c r="I296">
        <v>1942</v>
      </c>
      <c r="J296">
        <v>0</v>
      </c>
      <c r="K296" s="5">
        <f t="shared" si="21"/>
        <v>0</v>
      </c>
      <c r="L296">
        <v>0</v>
      </c>
      <c r="M296">
        <f t="shared" si="22"/>
        <v>0</v>
      </c>
      <c r="N296">
        <v>790</v>
      </c>
      <c r="O296" s="1">
        <v>79.599999999999994</v>
      </c>
      <c r="P296" s="1">
        <f t="shared" si="23"/>
        <v>628.83999999999992</v>
      </c>
      <c r="Q296" s="1">
        <f t="shared" si="24"/>
        <v>161.16000000000008</v>
      </c>
      <c r="R296">
        <v>0</v>
      </c>
      <c r="S296">
        <v>0</v>
      </c>
      <c r="T296">
        <v>0.02</v>
      </c>
      <c r="U296">
        <v>0.02</v>
      </c>
      <c r="V296">
        <v>8</v>
      </c>
      <c r="W296">
        <v>0</v>
      </c>
    </row>
    <row r="297" spans="1:23" x14ac:dyDescent="0.2">
      <c r="A297" t="s">
        <v>385</v>
      </c>
      <c r="B297" t="s">
        <v>378</v>
      </c>
      <c r="C297" t="s">
        <v>168</v>
      </c>
      <c r="D297" t="s">
        <v>29</v>
      </c>
      <c r="E297" t="str">
        <f t="shared" si="20"/>
        <v xml:space="preserve">Mid career player </v>
      </c>
      <c r="F297">
        <v>30</v>
      </c>
      <c r="G297">
        <v>22</v>
      </c>
      <c r="H297">
        <v>21</v>
      </c>
      <c r="I297">
        <v>1891</v>
      </c>
      <c r="J297">
        <v>1</v>
      </c>
      <c r="K297" s="5">
        <f t="shared" si="21"/>
        <v>4.5454545454545456E-2</v>
      </c>
      <c r="L297">
        <v>0</v>
      </c>
      <c r="M297">
        <f t="shared" si="22"/>
        <v>0</v>
      </c>
      <c r="N297">
        <v>747</v>
      </c>
      <c r="O297" s="1">
        <v>83</v>
      </c>
      <c r="P297" s="1">
        <f t="shared" si="23"/>
        <v>620.01</v>
      </c>
      <c r="Q297" s="1">
        <f t="shared" si="24"/>
        <v>126.99000000000001</v>
      </c>
      <c r="R297">
        <v>0</v>
      </c>
      <c r="S297">
        <v>0</v>
      </c>
      <c r="T297">
        <v>0.02</v>
      </c>
      <c r="U297">
        <v>0</v>
      </c>
      <c r="V297">
        <v>3</v>
      </c>
      <c r="W297">
        <v>0</v>
      </c>
    </row>
    <row r="298" spans="1:23" x14ac:dyDescent="0.2">
      <c r="A298" t="s">
        <v>386</v>
      </c>
      <c r="B298" t="s">
        <v>378</v>
      </c>
      <c r="C298" t="s">
        <v>176</v>
      </c>
      <c r="D298" t="s">
        <v>29</v>
      </c>
      <c r="E298" t="str">
        <f t="shared" si="20"/>
        <v>Young player</v>
      </c>
      <c r="F298">
        <v>22</v>
      </c>
      <c r="G298">
        <v>24</v>
      </c>
      <c r="H298">
        <v>20</v>
      </c>
      <c r="I298">
        <v>1837</v>
      </c>
      <c r="J298">
        <v>0</v>
      </c>
      <c r="K298" s="5">
        <f t="shared" si="21"/>
        <v>0</v>
      </c>
      <c r="L298">
        <v>1</v>
      </c>
      <c r="M298">
        <f t="shared" si="22"/>
        <v>4.1666666666666664E-2</v>
      </c>
      <c r="N298">
        <v>833</v>
      </c>
      <c r="O298" s="1">
        <v>76.2</v>
      </c>
      <c r="P298" s="1">
        <f t="shared" si="23"/>
        <v>634.74599999999998</v>
      </c>
      <c r="Q298" s="1">
        <f t="shared" si="24"/>
        <v>198.25400000000002</v>
      </c>
      <c r="R298">
        <v>0</v>
      </c>
      <c r="S298">
        <v>0</v>
      </c>
      <c r="T298">
        <v>0.01</v>
      </c>
      <c r="U298">
        <v>0.08</v>
      </c>
      <c r="V298">
        <v>4</v>
      </c>
      <c r="W298">
        <v>0</v>
      </c>
    </row>
    <row r="299" spans="1:23" x14ac:dyDescent="0.2">
      <c r="A299" t="s">
        <v>387</v>
      </c>
      <c r="B299" t="s">
        <v>378</v>
      </c>
      <c r="C299" t="s">
        <v>20</v>
      </c>
      <c r="D299" t="s">
        <v>29</v>
      </c>
      <c r="E299" t="str">
        <f t="shared" si="20"/>
        <v xml:space="preserve">Mid career player </v>
      </c>
      <c r="F299">
        <v>26</v>
      </c>
      <c r="G299">
        <v>19</v>
      </c>
      <c r="H299">
        <v>19</v>
      </c>
      <c r="I299">
        <v>1625</v>
      </c>
      <c r="J299">
        <v>2</v>
      </c>
      <c r="K299" s="5">
        <f t="shared" si="21"/>
        <v>0.10526315789473684</v>
      </c>
      <c r="L299">
        <v>0</v>
      </c>
      <c r="M299">
        <f t="shared" si="22"/>
        <v>0</v>
      </c>
      <c r="N299">
        <v>599</v>
      </c>
      <c r="O299" s="1">
        <v>81.3</v>
      </c>
      <c r="P299" s="1">
        <f t="shared" si="23"/>
        <v>486.98699999999997</v>
      </c>
      <c r="Q299" s="1">
        <f t="shared" si="24"/>
        <v>112.01300000000003</v>
      </c>
      <c r="R299">
        <v>0</v>
      </c>
      <c r="S299">
        <v>0</v>
      </c>
      <c r="T299">
        <v>0.05</v>
      </c>
      <c r="U299">
        <v>0</v>
      </c>
      <c r="V299">
        <v>4</v>
      </c>
      <c r="W299">
        <v>0</v>
      </c>
    </row>
    <row r="300" spans="1:23" x14ac:dyDescent="0.2">
      <c r="A300" t="s">
        <v>388</v>
      </c>
      <c r="B300" t="s">
        <v>378</v>
      </c>
      <c r="C300" t="s">
        <v>34</v>
      </c>
      <c r="D300" t="s">
        <v>27</v>
      </c>
      <c r="E300" t="str">
        <f t="shared" si="20"/>
        <v>Young player</v>
      </c>
      <c r="F300">
        <v>23</v>
      </c>
      <c r="G300">
        <v>25</v>
      </c>
      <c r="H300">
        <v>19</v>
      </c>
      <c r="I300">
        <v>1560</v>
      </c>
      <c r="J300">
        <v>3</v>
      </c>
      <c r="K300" s="5">
        <f t="shared" si="21"/>
        <v>0.12</v>
      </c>
      <c r="L300">
        <v>4</v>
      </c>
      <c r="M300">
        <f t="shared" si="22"/>
        <v>0.16</v>
      </c>
      <c r="N300">
        <v>436</v>
      </c>
      <c r="O300" s="1">
        <v>79.8</v>
      </c>
      <c r="P300" s="1">
        <f t="shared" si="23"/>
        <v>347.928</v>
      </c>
      <c r="Q300" s="1">
        <f t="shared" si="24"/>
        <v>88.072000000000003</v>
      </c>
      <c r="R300">
        <v>0</v>
      </c>
      <c r="S300">
        <v>0</v>
      </c>
      <c r="T300">
        <v>0.15</v>
      </c>
      <c r="U300">
        <v>0.19</v>
      </c>
      <c r="V300">
        <v>0</v>
      </c>
      <c r="W300">
        <v>0</v>
      </c>
    </row>
    <row r="301" spans="1:23" x14ac:dyDescent="0.2">
      <c r="A301" t="s">
        <v>389</v>
      </c>
      <c r="B301" t="s">
        <v>378</v>
      </c>
      <c r="C301" t="s">
        <v>20</v>
      </c>
      <c r="D301" t="s">
        <v>29</v>
      </c>
      <c r="E301" t="str">
        <f t="shared" si="20"/>
        <v xml:space="preserve">Mid career player </v>
      </c>
      <c r="F301">
        <v>25</v>
      </c>
      <c r="G301">
        <v>26</v>
      </c>
      <c r="H301">
        <v>17</v>
      </c>
      <c r="I301">
        <v>1626</v>
      </c>
      <c r="J301">
        <v>2</v>
      </c>
      <c r="K301" s="5">
        <f t="shared" si="21"/>
        <v>7.6923076923076927E-2</v>
      </c>
      <c r="L301">
        <v>3</v>
      </c>
      <c r="M301">
        <f t="shared" si="22"/>
        <v>0.11538461538461539</v>
      </c>
      <c r="N301">
        <v>608</v>
      </c>
      <c r="O301" s="1">
        <v>68.400000000000006</v>
      </c>
      <c r="P301" s="1">
        <f t="shared" si="23"/>
        <v>415.87200000000001</v>
      </c>
      <c r="Q301" s="1">
        <f t="shared" si="24"/>
        <v>192.12799999999999</v>
      </c>
      <c r="R301">
        <v>0</v>
      </c>
      <c r="S301">
        <v>0</v>
      </c>
      <c r="T301">
        <v>7.0000000000000007E-2</v>
      </c>
      <c r="U301">
        <v>0.12</v>
      </c>
      <c r="V301">
        <v>3</v>
      </c>
      <c r="W301">
        <v>0</v>
      </c>
    </row>
    <row r="302" spans="1:23" x14ac:dyDescent="0.2">
      <c r="A302" t="s">
        <v>390</v>
      </c>
      <c r="B302" t="s">
        <v>378</v>
      </c>
      <c r="C302" t="s">
        <v>168</v>
      </c>
      <c r="D302" t="s">
        <v>35</v>
      </c>
      <c r="E302" t="str">
        <f t="shared" si="20"/>
        <v xml:space="preserve">Mid career player </v>
      </c>
      <c r="F302">
        <v>28</v>
      </c>
      <c r="G302">
        <v>22</v>
      </c>
      <c r="H302">
        <v>17</v>
      </c>
      <c r="I302">
        <v>1422</v>
      </c>
      <c r="J302">
        <v>2</v>
      </c>
      <c r="K302" s="5">
        <f t="shared" si="21"/>
        <v>9.0909090909090912E-2</v>
      </c>
      <c r="L302">
        <v>1</v>
      </c>
      <c r="M302">
        <f t="shared" si="22"/>
        <v>4.5454545454545456E-2</v>
      </c>
      <c r="N302">
        <v>533</v>
      </c>
      <c r="O302" s="1">
        <v>80.5</v>
      </c>
      <c r="P302" s="1">
        <f t="shared" si="23"/>
        <v>429.065</v>
      </c>
      <c r="Q302" s="1">
        <f t="shared" si="24"/>
        <v>103.935</v>
      </c>
      <c r="R302">
        <v>0</v>
      </c>
      <c r="S302">
        <v>0</v>
      </c>
      <c r="T302">
        <v>7.0000000000000007E-2</v>
      </c>
      <c r="U302">
        <v>0.05</v>
      </c>
      <c r="V302">
        <v>3</v>
      </c>
      <c r="W302">
        <v>1</v>
      </c>
    </row>
    <row r="303" spans="1:23" x14ac:dyDescent="0.2">
      <c r="A303" t="s">
        <v>391</v>
      </c>
      <c r="B303" t="s">
        <v>378</v>
      </c>
      <c r="C303" t="s">
        <v>20</v>
      </c>
      <c r="D303" t="s">
        <v>35</v>
      </c>
      <c r="E303" t="str">
        <f t="shared" si="20"/>
        <v>Young player</v>
      </c>
      <c r="F303">
        <v>22</v>
      </c>
      <c r="G303">
        <v>22</v>
      </c>
      <c r="H303">
        <v>15</v>
      </c>
      <c r="I303">
        <v>1412</v>
      </c>
      <c r="J303">
        <v>0</v>
      </c>
      <c r="K303" s="5">
        <f t="shared" si="21"/>
        <v>0</v>
      </c>
      <c r="L303">
        <v>1</v>
      </c>
      <c r="M303">
        <f t="shared" si="22"/>
        <v>4.5454545454545456E-2</v>
      </c>
      <c r="N303">
        <v>571</v>
      </c>
      <c r="O303" s="1">
        <v>79</v>
      </c>
      <c r="P303" s="1">
        <f t="shared" si="23"/>
        <v>451.09000000000003</v>
      </c>
      <c r="Q303" s="1">
        <f t="shared" si="24"/>
        <v>119.90999999999997</v>
      </c>
      <c r="R303">
        <v>0</v>
      </c>
      <c r="S303">
        <v>0</v>
      </c>
      <c r="T303">
        <v>0.09</v>
      </c>
      <c r="U303">
        <v>7.0000000000000007E-2</v>
      </c>
      <c r="V303">
        <v>2</v>
      </c>
      <c r="W303">
        <v>0</v>
      </c>
    </row>
    <row r="304" spans="1:23" x14ac:dyDescent="0.2">
      <c r="A304" t="s">
        <v>392</v>
      </c>
      <c r="B304" t="s">
        <v>378</v>
      </c>
      <c r="C304" t="s">
        <v>59</v>
      </c>
      <c r="D304" t="s">
        <v>29</v>
      </c>
      <c r="E304" t="str">
        <f t="shared" si="20"/>
        <v xml:space="preserve">Mid career player </v>
      </c>
      <c r="F304">
        <v>30</v>
      </c>
      <c r="G304">
        <v>18</v>
      </c>
      <c r="H304">
        <v>15</v>
      </c>
      <c r="I304">
        <v>1350</v>
      </c>
      <c r="J304">
        <v>0</v>
      </c>
      <c r="K304" s="5">
        <f t="shared" si="21"/>
        <v>0</v>
      </c>
      <c r="L304">
        <v>2</v>
      </c>
      <c r="M304">
        <f t="shared" si="22"/>
        <v>0.1111111111111111</v>
      </c>
      <c r="N304">
        <v>607</v>
      </c>
      <c r="O304" s="1">
        <v>67.7</v>
      </c>
      <c r="P304" s="1">
        <f t="shared" si="23"/>
        <v>410.93900000000002</v>
      </c>
      <c r="Q304" s="1">
        <f t="shared" si="24"/>
        <v>196.06099999999998</v>
      </c>
      <c r="R304">
        <v>0</v>
      </c>
      <c r="S304">
        <v>0</v>
      </c>
      <c r="T304">
        <v>0.03</v>
      </c>
      <c r="U304">
        <v>0.1</v>
      </c>
      <c r="V304">
        <v>2</v>
      </c>
      <c r="W304">
        <v>0</v>
      </c>
    </row>
    <row r="305" spans="1:23" x14ac:dyDescent="0.2">
      <c r="A305" t="s">
        <v>393</v>
      </c>
      <c r="B305" t="s">
        <v>378</v>
      </c>
      <c r="C305" t="s">
        <v>103</v>
      </c>
      <c r="D305" t="s">
        <v>29</v>
      </c>
      <c r="E305" t="str">
        <f t="shared" si="20"/>
        <v xml:space="preserve">Mid career player </v>
      </c>
      <c r="F305">
        <v>25</v>
      </c>
      <c r="G305">
        <v>16</v>
      </c>
      <c r="H305">
        <v>14</v>
      </c>
      <c r="I305">
        <v>1288</v>
      </c>
      <c r="J305">
        <v>1</v>
      </c>
      <c r="K305" s="5">
        <f t="shared" si="21"/>
        <v>6.25E-2</v>
      </c>
      <c r="L305">
        <v>0</v>
      </c>
      <c r="M305">
        <f t="shared" si="22"/>
        <v>0</v>
      </c>
      <c r="N305">
        <v>557</v>
      </c>
      <c r="O305" s="1">
        <v>72.5</v>
      </c>
      <c r="P305" s="1">
        <f t="shared" si="23"/>
        <v>403.82499999999999</v>
      </c>
      <c r="Q305" s="1">
        <f t="shared" si="24"/>
        <v>153.17500000000001</v>
      </c>
      <c r="R305">
        <v>0</v>
      </c>
      <c r="S305">
        <v>0</v>
      </c>
      <c r="T305">
        <v>0.01</v>
      </c>
      <c r="U305">
        <v>0.03</v>
      </c>
      <c r="V305">
        <v>4</v>
      </c>
      <c r="W305">
        <v>0</v>
      </c>
    </row>
    <row r="306" spans="1:23" x14ac:dyDescent="0.2">
      <c r="A306" t="s">
        <v>394</v>
      </c>
      <c r="B306" t="s">
        <v>378</v>
      </c>
      <c r="C306" t="s">
        <v>116</v>
      </c>
      <c r="D306" t="s">
        <v>29</v>
      </c>
      <c r="E306" t="str">
        <f t="shared" si="20"/>
        <v xml:space="preserve">Mid career player </v>
      </c>
      <c r="F306">
        <v>28</v>
      </c>
      <c r="G306">
        <v>15</v>
      </c>
      <c r="H306">
        <v>14</v>
      </c>
      <c r="I306">
        <v>1255</v>
      </c>
      <c r="J306">
        <v>1</v>
      </c>
      <c r="K306" s="5">
        <f t="shared" si="21"/>
        <v>6.6666666666666666E-2</v>
      </c>
      <c r="L306">
        <v>0</v>
      </c>
      <c r="M306">
        <f t="shared" si="22"/>
        <v>0</v>
      </c>
      <c r="N306">
        <v>534</v>
      </c>
      <c r="O306" s="1">
        <v>76.8</v>
      </c>
      <c r="P306" s="1">
        <f t="shared" si="23"/>
        <v>410.11200000000002</v>
      </c>
      <c r="Q306" s="1">
        <f t="shared" si="24"/>
        <v>123.88799999999998</v>
      </c>
      <c r="R306">
        <v>0</v>
      </c>
      <c r="S306">
        <v>0</v>
      </c>
      <c r="T306">
        <v>0.02</v>
      </c>
      <c r="U306">
        <v>0.04</v>
      </c>
      <c r="V306">
        <v>2</v>
      </c>
      <c r="W306">
        <v>0</v>
      </c>
    </row>
    <row r="307" spans="1:23" x14ac:dyDescent="0.2">
      <c r="A307" t="s">
        <v>395</v>
      </c>
      <c r="B307" t="s">
        <v>378</v>
      </c>
      <c r="C307" t="s">
        <v>159</v>
      </c>
      <c r="D307" t="s">
        <v>29</v>
      </c>
      <c r="E307" t="str">
        <f t="shared" si="20"/>
        <v xml:space="preserve">Mid career player </v>
      </c>
      <c r="F307">
        <v>28</v>
      </c>
      <c r="G307">
        <v>18</v>
      </c>
      <c r="H307">
        <v>13</v>
      </c>
      <c r="I307">
        <v>1246</v>
      </c>
      <c r="J307">
        <v>1</v>
      </c>
      <c r="K307" s="5">
        <f t="shared" si="21"/>
        <v>5.5555555555555552E-2</v>
      </c>
      <c r="L307">
        <v>0</v>
      </c>
      <c r="M307">
        <f t="shared" si="22"/>
        <v>0</v>
      </c>
      <c r="N307">
        <v>583</v>
      </c>
      <c r="O307" s="1">
        <v>77.7</v>
      </c>
      <c r="P307" s="1">
        <f t="shared" si="23"/>
        <v>452.99100000000004</v>
      </c>
      <c r="Q307" s="1">
        <f t="shared" si="24"/>
        <v>130.00899999999996</v>
      </c>
      <c r="R307">
        <v>1</v>
      </c>
      <c r="S307">
        <v>1</v>
      </c>
      <c r="T307">
        <v>0.08</v>
      </c>
      <c r="U307">
        <v>0</v>
      </c>
      <c r="V307">
        <v>4</v>
      </c>
      <c r="W307">
        <v>1</v>
      </c>
    </row>
    <row r="308" spans="1:23" x14ac:dyDescent="0.2">
      <c r="A308" t="s">
        <v>396</v>
      </c>
      <c r="B308" t="s">
        <v>378</v>
      </c>
      <c r="C308" t="s">
        <v>397</v>
      </c>
      <c r="D308" t="s">
        <v>24</v>
      </c>
      <c r="E308" t="str">
        <f t="shared" si="20"/>
        <v xml:space="preserve">Mid career player </v>
      </c>
      <c r="F308">
        <v>31</v>
      </c>
      <c r="G308">
        <v>13</v>
      </c>
      <c r="H308">
        <v>13</v>
      </c>
      <c r="I308">
        <v>1170</v>
      </c>
      <c r="J308">
        <v>0</v>
      </c>
      <c r="K308" s="5">
        <f t="shared" si="21"/>
        <v>0</v>
      </c>
      <c r="L308">
        <v>0</v>
      </c>
      <c r="M308">
        <f t="shared" si="22"/>
        <v>0</v>
      </c>
      <c r="N308">
        <v>427</v>
      </c>
      <c r="O308" s="1">
        <v>72.599999999999994</v>
      </c>
      <c r="P308" s="1">
        <f t="shared" si="23"/>
        <v>310.00200000000001</v>
      </c>
      <c r="Q308" s="1">
        <f t="shared" si="24"/>
        <v>116.99799999999999</v>
      </c>
      <c r="R308">
        <v>0</v>
      </c>
      <c r="S308">
        <v>0</v>
      </c>
      <c r="T308">
        <v>0</v>
      </c>
      <c r="U308">
        <v>0</v>
      </c>
      <c r="V308">
        <v>0</v>
      </c>
      <c r="W308">
        <v>0</v>
      </c>
    </row>
    <row r="309" spans="1:23" x14ac:dyDescent="0.2">
      <c r="A309" t="s">
        <v>289</v>
      </c>
      <c r="B309" t="s">
        <v>378</v>
      </c>
      <c r="C309" t="s">
        <v>20</v>
      </c>
      <c r="D309" t="s">
        <v>35</v>
      </c>
      <c r="E309" t="str">
        <f t="shared" si="20"/>
        <v>Young player</v>
      </c>
      <c r="F309">
        <v>20</v>
      </c>
      <c r="G309">
        <v>14</v>
      </c>
      <c r="H309">
        <v>11</v>
      </c>
      <c r="I309">
        <v>978</v>
      </c>
      <c r="J309">
        <v>8</v>
      </c>
      <c r="K309" s="5">
        <f t="shared" si="21"/>
        <v>0.5714285714285714</v>
      </c>
      <c r="L309">
        <v>0</v>
      </c>
      <c r="M309">
        <f t="shared" si="22"/>
        <v>0</v>
      </c>
      <c r="N309">
        <v>235</v>
      </c>
      <c r="O309" s="1">
        <v>77</v>
      </c>
      <c r="P309" s="1">
        <f t="shared" si="23"/>
        <v>180.95000000000002</v>
      </c>
      <c r="Q309" s="1">
        <f t="shared" si="24"/>
        <v>54.049999999999983</v>
      </c>
      <c r="R309">
        <v>0</v>
      </c>
      <c r="S309">
        <v>1</v>
      </c>
      <c r="T309">
        <v>0.33</v>
      </c>
      <c r="U309">
        <v>7.0000000000000007E-2</v>
      </c>
      <c r="V309">
        <v>0</v>
      </c>
      <c r="W309">
        <v>0</v>
      </c>
    </row>
    <row r="310" spans="1:23" x14ac:dyDescent="0.2">
      <c r="A310" t="s">
        <v>398</v>
      </c>
      <c r="B310" t="s">
        <v>378</v>
      </c>
      <c r="C310" t="s">
        <v>32</v>
      </c>
      <c r="D310" t="s">
        <v>29</v>
      </c>
      <c r="E310" t="str">
        <f t="shared" si="20"/>
        <v xml:space="preserve">Mid career player </v>
      </c>
      <c r="F310">
        <v>26</v>
      </c>
      <c r="G310">
        <v>13</v>
      </c>
      <c r="H310">
        <v>10</v>
      </c>
      <c r="I310">
        <v>825</v>
      </c>
      <c r="J310">
        <v>0</v>
      </c>
      <c r="K310" s="5">
        <f t="shared" si="21"/>
        <v>0</v>
      </c>
      <c r="L310">
        <v>0</v>
      </c>
      <c r="M310">
        <f t="shared" si="22"/>
        <v>0</v>
      </c>
      <c r="N310">
        <v>400</v>
      </c>
      <c r="O310" s="1">
        <v>74</v>
      </c>
      <c r="P310" s="1">
        <f t="shared" si="23"/>
        <v>296</v>
      </c>
      <c r="Q310" s="1">
        <f t="shared" si="24"/>
        <v>104</v>
      </c>
      <c r="R310">
        <v>0</v>
      </c>
      <c r="S310">
        <v>0</v>
      </c>
      <c r="T310">
        <v>0</v>
      </c>
      <c r="U310">
        <v>0.03</v>
      </c>
      <c r="V310">
        <v>1</v>
      </c>
      <c r="W310">
        <v>0</v>
      </c>
    </row>
    <row r="311" spans="1:23" x14ac:dyDescent="0.2">
      <c r="A311" t="s">
        <v>399</v>
      </c>
      <c r="B311" t="s">
        <v>378</v>
      </c>
      <c r="C311" t="s">
        <v>59</v>
      </c>
      <c r="D311" t="s">
        <v>27</v>
      </c>
      <c r="E311" t="str">
        <f t="shared" si="20"/>
        <v xml:space="preserve">Mid career player </v>
      </c>
      <c r="F311">
        <v>26</v>
      </c>
      <c r="G311">
        <v>18</v>
      </c>
      <c r="H311">
        <v>9</v>
      </c>
      <c r="I311">
        <v>928</v>
      </c>
      <c r="J311">
        <v>0</v>
      </c>
      <c r="K311" s="5">
        <f t="shared" si="21"/>
        <v>0</v>
      </c>
      <c r="L311">
        <v>2</v>
      </c>
      <c r="M311">
        <f t="shared" si="22"/>
        <v>0.1111111111111111</v>
      </c>
      <c r="N311">
        <v>369</v>
      </c>
      <c r="O311" s="1">
        <v>65.900000000000006</v>
      </c>
      <c r="P311" s="1">
        <f t="shared" si="23"/>
        <v>243.17100000000002</v>
      </c>
      <c r="Q311" s="1">
        <f t="shared" si="24"/>
        <v>125.82899999999998</v>
      </c>
      <c r="R311">
        <v>0</v>
      </c>
      <c r="S311">
        <v>0</v>
      </c>
      <c r="T311">
        <v>0.09</v>
      </c>
      <c r="U311">
        <v>0.2</v>
      </c>
      <c r="V311">
        <v>2</v>
      </c>
      <c r="W311">
        <v>1</v>
      </c>
    </row>
    <row r="312" spans="1:23" x14ac:dyDescent="0.2">
      <c r="A312" t="s">
        <v>400</v>
      </c>
      <c r="B312" t="s">
        <v>378</v>
      </c>
      <c r="C312" t="s">
        <v>45</v>
      </c>
      <c r="D312" t="s">
        <v>29</v>
      </c>
      <c r="E312" t="str">
        <f t="shared" si="20"/>
        <v xml:space="preserve">Mid career player </v>
      </c>
      <c r="F312">
        <v>27</v>
      </c>
      <c r="G312">
        <v>6</v>
      </c>
      <c r="H312">
        <v>5</v>
      </c>
      <c r="I312">
        <v>436</v>
      </c>
      <c r="J312">
        <v>0</v>
      </c>
      <c r="K312" s="5">
        <f t="shared" si="21"/>
        <v>0</v>
      </c>
      <c r="L312">
        <v>0</v>
      </c>
      <c r="M312">
        <f t="shared" si="22"/>
        <v>0</v>
      </c>
      <c r="N312">
        <v>172</v>
      </c>
      <c r="O312" s="1">
        <v>64.5</v>
      </c>
      <c r="P312" s="1">
        <f t="shared" si="23"/>
        <v>110.94</v>
      </c>
      <c r="Q312" s="1">
        <f t="shared" si="24"/>
        <v>61.06</v>
      </c>
      <c r="R312">
        <v>0</v>
      </c>
      <c r="S312">
        <v>0</v>
      </c>
      <c r="T312">
        <v>0.01</v>
      </c>
      <c r="U312">
        <v>0.02</v>
      </c>
      <c r="V312">
        <v>0</v>
      </c>
      <c r="W312">
        <v>0</v>
      </c>
    </row>
    <row r="313" spans="1:23" x14ac:dyDescent="0.2">
      <c r="A313" t="s">
        <v>401</v>
      </c>
      <c r="B313" t="s">
        <v>378</v>
      </c>
      <c r="C313" t="s">
        <v>20</v>
      </c>
      <c r="D313" t="s">
        <v>27</v>
      </c>
      <c r="E313" t="str">
        <f t="shared" si="20"/>
        <v xml:space="preserve">Mid career player </v>
      </c>
      <c r="F313">
        <v>29</v>
      </c>
      <c r="G313">
        <v>18</v>
      </c>
      <c r="H313">
        <v>4</v>
      </c>
      <c r="I313">
        <v>514</v>
      </c>
      <c r="J313">
        <v>1</v>
      </c>
      <c r="K313" s="5">
        <f t="shared" si="21"/>
        <v>5.5555555555555552E-2</v>
      </c>
      <c r="L313">
        <v>1</v>
      </c>
      <c r="M313">
        <f t="shared" si="22"/>
        <v>5.5555555555555552E-2</v>
      </c>
      <c r="N313">
        <v>114</v>
      </c>
      <c r="O313" s="1">
        <v>79.8</v>
      </c>
      <c r="P313" s="1">
        <f t="shared" si="23"/>
        <v>90.971999999999994</v>
      </c>
      <c r="Q313" s="1">
        <f t="shared" si="24"/>
        <v>23.028000000000006</v>
      </c>
      <c r="R313">
        <v>0</v>
      </c>
      <c r="S313">
        <v>0</v>
      </c>
      <c r="T313">
        <v>0.36</v>
      </c>
      <c r="U313">
        <v>0.09</v>
      </c>
      <c r="V313">
        <v>0</v>
      </c>
      <c r="W313">
        <v>0</v>
      </c>
    </row>
    <row r="314" spans="1:23" x14ac:dyDescent="0.2">
      <c r="A314" t="s">
        <v>402</v>
      </c>
      <c r="B314" t="s">
        <v>378</v>
      </c>
      <c r="C314" t="s">
        <v>20</v>
      </c>
      <c r="D314" t="s">
        <v>27</v>
      </c>
      <c r="E314" t="str">
        <f t="shared" si="20"/>
        <v xml:space="preserve">Mid career player </v>
      </c>
      <c r="F314">
        <v>31</v>
      </c>
      <c r="G314">
        <v>18</v>
      </c>
      <c r="H314">
        <v>4</v>
      </c>
      <c r="I314">
        <v>392</v>
      </c>
      <c r="J314">
        <v>1</v>
      </c>
      <c r="K314" s="5">
        <f t="shared" si="21"/>
        <v>5.5555555555555552E-2</v>
      </c>
      <c r="L314">
        <v>0</v>
      </c>
      <c r="M314">
        <f t="shared" si="22"/>
        <v>0</v>
      </c>
      <c r="N314">
        <v>141</v>
      </c>
      <c r="O314" s="1">
        <v>63.1</v>
      </c>
      <c r="P314" s="1">
        <f t="shared" si="23"/>
        <v>88.971000000000004</v>
      </c>
      <c r="Q314" s="1">
        <f t="shared" si="24"/>
        <v>52.028999999999996</v>
      </c>
      <c r="R314">
        <v>0</v>
      </c>
      <c r="S314">
        <v>0</v>
      </c>
      <c r="T314">
        <v>0.27</v>
      </c>
      <c r="U314">
        <v>0.02</v>
      </c>
      <c r="V314">
        <v>1</v>
      </c>
      <c r="W314">
        <v>0</v>
      </c>
    </row>
    <row r="315" spans="1:23" x14ac:dyDescent="0.2">
      <c r="A315" t="s">
        <v>403</v>
      </c>
      <c r="B315" t="s">
        <v>378</v>
      </c>
      <c r="C315" t="s">
        <v>20</v>
      </c>
      <c r="D315" t="s">
        <v>35</v>
      </c>
      <c r="E315" t="str">
        <f t="shared" si="20"/>
        <v>Young player</v>
      </c>
      <c r="F315">
        <v>20</v>
      </c>
      <c r="G315">
        <v>5</v>
      </c>
      <c r="H315">
        <v>4</v>
      </c>
      <c r="I315">
        <v>377</v>
      </c>
      <c r="J315">
        <v>0</v>
      </c>
      <c r="K315" s="5">
        <f t="shared" si="21"/>
        <v>0</v>
      </c>
      <c r="L315">
        <v>0</v>
      </c>
      <c r="M315">
        <f t="shared" si="22"/>
        <v>0</v>
      </c>
      <c r="N315">
        <v>148</v>
      </c>
      <c r="O315" s="1">
        <v>79.099999999999994</v>
      </c>
      <c r="P315" s="1">
        <f t="shared" si="23"/>
        <v>117.06799999999998</v>
      </c>
      <c r="Q315" s="1">
        <f t="shared" si="24"/>
        <v>30.932000000000016</v>
      </c>
      <c r="R315">
        <v>0</v>
      </c>
      <c r="S315">
        <v>0</v>
      </c>
      <c r="T315">
        <v>0</v>
      </c>
      <c r="U315">
        <v>0.02</v>
      </c>
      <c r="V315">
        <v>0</v>
      </c>
      <c r="W315">
        <v>0</v>
      </c>
    </row>
    <row r="316" spans="1:23" x14ac:dyDescent="0.2">
      <c r="A316" t="s">
        <v>404</v>
      </c>
      <c r="B316" t="s">
        <v>378</v>
      </c>
      <c r="C316" t="s">
        <v>59</v>
      </c>
      <c r="D316" t="s">
        <v>35</v>
      </c>
      <c r="E316" t="str">
        <f t="shared" si="20"/>
        <v>Young player</v>
      </c>
      <c r="F316">
        <v>17</v>
      </c>
      <c r="G316">
        <v>1</v>
      </c>
      <c r="H316">
        <v>0</v>
      </c>
      <c r="I316">
        <v>4</v>
      </c>
      <c r="J316">
        <v>0</v>
      </c>
      <c r="K316" s="5">
        <f t="shared" si="21"/>
        <v>0</v>
      </c>
      <c r="L316">
        <v>0</v>
      </c>
      <c r="M316">
        <f t="shared" si="22"/>
        <v>0</v>
      </c>
      <c r="N316">
        <v>1</v>
      </c>
      <c r="O316" s="1">
        <v>100</v>
      </c>
      <c r="P316" s="1">
        <f t="shared" si="23"/>
        <v>1</v>
      </c>
      <c r="Q316" s="1">
        <f t="shared" si="24"/>
        <v>0</v>
      </c>
      <c r="R316">
        <v>0</v>
      </c>
      <c r="S316">
        <v>0</v>
      </c>
      <c r="T316">
        <v>0</v>
      </c>
      <c r="U316">
        <v>0</v>
      </c>
      <c r="V316">
        <v>0</v>
      </c>
      <c r="W316">
        <v>0</v>
      </c>
    </row>
    <row r="317" spans="1:23" x14ac:dyDescent="0.2">
      <c r="A317" t="s">
        <v>405</v>
      </c>
      <c r="B317" t="s">
        <v>406</v>
      </c>
      <c r="C317" t="s">
        <v>69</v>
      </c>
      <c r="D317" t="s">
        <v>24</v>
      </c>
      <c r="E317" t="str">
        <f t="shared" si="20"/>
        <v>Old player</v>
      </c>
      <c r="F317">
        <v>32</v>
      </c>
      <c r="G317">
        <v>37</v>
      </c>
      <c r="H317">
        <v>37</v>
      </c>
      <c r="I317">
        <v>3329</v>
      </c>
      <c r="J317">
        <v>0</v>
      </c>
      <c r="K317" s="5">
        <f t="shared" si="21"/>
        <v>0</v>
      </c>
      <c r="L317">
        <v>0</v>
      </c>
      <c r="M317">
        <f t="shared" si="22"/>
        <v>0</v>
      </c>
      <c r="N317">
        <v>801</v>
      </c>
      <c r="O317" s="1">
        <v>66.7</v>
      </c>
      <c r="P317" s="1">
        <f t="shared" si="23"/>
        <v>534.26700000000005</v>
      </c>
      <c r="Q317" s="1">
        <f t="shared" si="24"/>
        <v>266.73299999999995</v>
      </c>
      <c r="R317">
        <v>0</v>
      </c>
      <c r="S317">
        <v>0</v>
      </c>
      <c r="T317">
        <v>0</v>
      </c>
      <c r="U317">
        <v>0</v>
      </c>
      <c r="V317">
        <v>1</v>
      </c>
      <c r="W317">
        <v>0</v>
      </c>
    </row>
    <row r="318" spans="1:23" x14ac:dyDescent="0.2">
      <c r="A318" t="s">
        <v>407</v>
      </c>
      <c r="B318" t="s">
        <v>406</v>
      </c>
      <c r="C318" t="s">
        <v>20</v>
      </c>
      <c r="D318" t="s">
        <v>29</v>
      </c>
      <c r="E318" t="str">
        <f t="shared" si="20"/>
        <v xml:space="preserve">Mid career player </v>
      </c>
      <c r="F318">
        <v>27</v>
      </c>
      <c r="G318">
        <v>37</v>
      </c>
      <c r="H318">
        <v>37</v>
      </c>
      <c r="I318">
        <v>3303</v>
      </c>
      <c r="J318">
        <v>1</v>
      </c>
      <c r="K318" s="5">
        <f t="shared" si="21"/>
        <v>2.7027027027027029E-2</v>
      </c>
      <c r="L318">
        <v>0</v>
      </c>
      <c r="M318">
        <f t="shared" si="22"/>
        <v>0</v>
      </c>
      <c r="N318">
        <v>1789</v>
      </c>
      <c r="O318" s="1">
        <v>88.1</v>
      </c>
      <c r="P318" s="1">
        <f t="shared" si="23"/>
        <v>1576.1089999999999</v>
      </c>
      <c r="Q318" s="1">
        <f t="shared" si="24"/>
        <v>212.89100000000008</v>
      </c>
      <c r="R318">
        <v>0</v>
      </c>
      <c r="S318">
        <v>0</v>
      </c>
      <c r="T318">
        <v>0.03</v>
      </c>
      <c r="U318">
        <v>0</v>
      </c>
      <c r="V318">
        <v>5</v>
      </c>
      <c r="W318">
        <v>0</v>
      </c>
    </row>
    <row r="319" spans="1:23" x14ac:dyDescent="0.2">
      <c r="A319" t="s">
        <v>408</v>
      </c>
      <c r="B319" t="s">
        <v>406</v>
      </c>
      <c r="C319" t="s">
        <v>69</v>
      </c>
      <c r="D319" t="s">
        <v>29</v>
      </c>
      <c r="E319" t="str">
        <f t="shared" si="20"/>
        <v xml:space="preserve">Mid career player </v>
      </c>
      <c r="F319">
        <v>26</v>
      </c>
      <c r="G319">
        <v>34</v>
      </c>
      <c r="H319">
        <v>34</v>
      </c>
      <c r="I319">
        <v>2983</v>
      </c>
      <c r="J319">
        <v>1</v>
      </c>
      <c r="K319" s="5">
        <f t="shared" si="21"/>
        <v>2.9411764705882353E-2</v>
      </c>
      <c r="L319">
        <v>1</v>
      </c>
      <c r="M319">
        <f t="shared" si="22"/>
        <v>2.9411764705882353E-2</v>
      </c>
      <c r="N319">
        <v>1892</v>
      </c>
      <c r="O319" s="1">
        <v>81.400000000000006</v>
      </c>
      <c r="P319" s="1">
        <f t="shared" si="23"/>
        <v>1540.0880000000002</v>
      </c>
      <c r="Q319" s="1">
        <f t="shared" si="24"/>
        <v>351.91199999999981</v>
      </c>
      <c r="R319">
        <v>0</v>
      </c>
      <c r="S319">
        <v>0</v>
      </c>
      <c r="T319">
        <v>0.06</v>
      </c>
      <c r="U319">
        <v>0.03</v>
      </c>
      <c r="V319">
        <v>5</v>
      </c>
      <c r="W319">
        <v>0</v>
      </c>
    </row>
    <row r="320" spans="1:23" x14ac:dyDescent="0.2">
      <c r="A320" t="s">
        <v>409</v>
      </c>
      <c r="B320" t="s">
        <v>406</v>
      </c>
      <c r="C320" t="s">
        <v>69</v>
      </c>
      <c r="D320" t="s">
        <v>35</v>
      </c>
      <c r="E320" t="str">
        <f t="shared" si="20"/>
        <v>Young player</v>
      </c>
      <c r="F320">
        <v>23</v>
      </c>
      <c r="G320">
        <v>36</v>
      </c>
      <c r="H320">
        <v>31</v>
      </c>
      <c r="I320">
        <v>2675</v>
      </c>
      <c r="J320">
        <v>5</v>
      </c>
      <c r="K320" s="5">
        <f t="shared" si="21"/>
        <v>0.1388888888888889</v>
      </c>
      <c r="L320">
        <v>1</v>
      </c>
      <c r="M320">
        <f t="shared" si="22"/>
        <v>2.7777777777777776E-2</v>
      </c>
      <c r="N320">
        <v>1937</v>
      </c>
      <c r="O320" s="1">
        <v>84.3</v>
      </c>
      <c r="P320" s="1">
        <f t="shared" si="23"/>
        <v>1632.8909999999998</v>
      </c>
      <c r="Q320" s="1">
        <f t="shared" si="24"/>
        <v>304.10900000000015</v>
      </c>
      <c r="R320">
        <v>3</v>
      </c>
      <c r="S320">
        <v>3</v>
      </c>
      <c r="T320">
        <v>0.17</v>
      </c>
      <c r="U320">
        <v>7.0000000000000007E-2</v>
      </c>
      <c r="V320">
        <v>8</v>
      </c>
      <c r="W320">
        <v>0</v>
      </c>
    </row>
    <row r="321" spans="1:23" x14ac:dyDescent="0.2">
      <c r="A321" t="s">
        <v>410</v>
      </c>
      <c r="B321" t="s">
        <v>406</v>
      </c>
      <c r="C321" t="s">
        <v>69</v>
      </c>
      <c r="D321" t="s">
        <v>27</v>
      </c>
      <c r="E321" t="str">
        <f t="shared" si="20"/>
        <v>Young player</v>
      </c>
      <c r="F321">
        <v>20</v>
      </c>
      <c r="G321">
        <v>31</v>
      </c>
      <c r="H321">
        <v>30</v>
      </c>
      <c r="I321">
        <v>2550</v>
      </c>
      <c r="J321">
        <v>5</v>
      </c>
      <c r="K321" s="5">
        <f t="shared" si="21"/>
        <v>0.16129032258064516</v>
      </c>
      <c r="L321">
        <v>6</v>
      </c>
      <c r="M321">
        <f t="shared" si="22"/>
        <v>0.19354838709677419</v>
      </c>
      <c r="N321">
        <v>1212</v>
      </c>
      <c r="O321" s="1">
        <v>78.8</v>
      </c>
      <c r="P321" s="1">
        <f t="shared" si="23"/>
        <v>955.05599999999993</v>
      </c>
      <c r="Q321" s="1">
        <f t="shared" si="24"/>
        <v>256.94400000000007</v>
      </c>
      <c r="R321">
        <v>0</v>
      </c>
      <c r="S321">
        <v>0</v>
      </c>
      <c r="T321">
        <v>0.17</v>
      </c>
      <c r="U321">
        <v>0.22</v>
      </c>
      <c r="V321">
        <v>4</v>
      </c>
      <c r="W321">
        <v>0</v>
      </c>
    </row>
    <row r="322" spans="1:23" x14ac:dyDescent="0.2">
      <c r="A322" t="s">
        <v>411</v>
      </c>
      <c r="B322" t="s">
        <v>406</v>
      </c>
      <c r="C322" t="s">
        <v>32</v>
      </c>
      <c r="D322" t="s">
        <v>27</v>
      </c>
      <c r="E322" t="str">
        <f t="shared" si="20"/>
        <v xml:space="preserve">Mid career player </v>
      </c>
      <c r="F322">
        <v>24</v>
      </c>
      <c r="G322">
        <v>37</v>
      </c>
      <c r="H322">
        <v>28</v>
      </c>
      <c r="I322">
        <v>2649</v>
      </c>
      <c r="J322">
        <v>2</v>
      </c>
      <c r="K322" s="5">
        <f t="shared" si="21"/>
        <v>5.4054054054054057E-2</v>
      </c>
      <c r="L322">
        <v>2</v>
      </c>
      <c r="M322">
        <f t="shared" si="22"/>
        <v>5.4054054054054057E-2</v>
      </c>
      <c r="N322">
        <v>879</v>
      </c>
      <c r="O322" s="1">
        <v>65.900000000000006</v>
      </c>
      <c r="P322" s="1">
        <f t="shared" si="23"/>
        <v>579.26100000000008</v>
      </c>
      <c r="Q322" s="1">
        <f t="shared" si="24"/>
        <v>299.73899999999992</v>
      </c>
      <c r="R322">
        <v>0</v>
      </c>
      <c r="S322">
        <v>0</v>
      </c>
      <c r="T322">
        <v>0.08</v>
      </c>
      <c r="U322">
        <v>0.18</v>
      </c>
      <c r="V322">
        <v>4</v>
      </c>
      <c r="W322">
        <v>0</v>
      </c>
    </row>
    <row r="323" spans="1:23" x14ac:dyDescent="0.2">
      <c r="A323" t="s">
        <v>412</v>
      </c>
      <c r="B323" t="s">
        <v>406</v>
      </c>
      <c r="C323" t="s">
        <v>69</v>
      </c>
      <c r="D323" t="s">
        <v>35</v>
      </c>
      <c r="E323" t="str">
        <f t="shared" ref="E323:E386" si="25">IF(F323&gt;31,"Old player",IF(F323&gt;=24,"Mid career player ",IF(F323&lt;24,"Young player","invalid")))</f>
        <v>Old player</v>
      </c>
      <c r="F323">
        <v>33</v>
      </c>
      <c r="G323">
        <v>33</v>
      </c>
      <c r="H323">
        <v>28</v>
      </c>
      <c r="I323">
        <v>2528</v>
      </c>
      <c r="J323">
        <v>1</v>
      </c>
      <c r="K323" s="5">
        <f t="shared" ref="K323:K386" si="26">J323/G323</f>
        <v>3.0303030303030304E-2</v>
      </c>
      <c r="L323">
        <v>1</v>
      </c>
      <c r="M323">
        <f t="shared" ref="M323:M386" si="27">L323/G323</f>
        <v>3.0303030303030304E-2</v>
      </c>
      <c r="N323">
        <v>1817</v>
      </c>
      <c r="O323" s="1">
        <v>84.8</v>
      </c>
      <c r="P323" s="1">
        <f t="shared" ref="P323:P386" si="28">N323* (O323/100)</f>
        <v>1540.816</v>
      </c>
      <c r="Q323" s="1">
        <f t="shared" ref="Q323:Q386" si="29">N323-P323</f>
        <v>276.18399999999997</v>
      </c>
      <c r="R323">
        <v>0</v>
      </c>
      <c r="S323">
        <v>0</v>
      </c>
      <c r="T323">
        <v>0.02</v>
      </c>
      <c r="U323">
        <v>0.09</v>
      </c>
      <c r="V323">
        <v>5</v>
      </c>
      <c r="W323">
        <v>1</v>
      </c>
    </row>
    <row r="324" spans="1:23" x14ac:dyDescent="0.2">
      <c r="A324" t="s">
        <v>413</v>
      </c>
      <c r="B324" t="s">
        <v>406</v>
      </c>
      <c r="C324" t="s">
        <v>76</v>
      </c>
      <c r="D324" t="s">
        <v>35</v>
      </c>
      <c r="E324" t="str">
        <f t="shared" si="25"/>
        <v xml:space="preserve">Mid career player </v>
      </c>
      <c r="F324">
        <v>25</v>
      </c>
      <c r="G324">
        <v>33</v>
      </c>
      <c r="H324">
        <v>28</v>
      </c>
      <c r="I324">
        <v>2503</v>
      </c>
      <c r="J324">
        <v>1</v>
      </c>
      <c r="K324" s="5">
        <f t="shared" si="26"/>
        <v>3.0303030303030304E-2</v>
      </c>
      <c r="L324">
        <v>0</v>
      </c>
      <c r="M324">
        <f t="shared" si="27"/>
        <v>0</v>
      </c>
      <c r="N324">
        <v>1162</v>
      </c>
      <c r="O324" s="1">
        <v>87.9</v>
      </c>
      <c r="P324" s="1">
        <f t="shared" si="28"/>
        <v>1021.398</v>
      </c>
      <c r="Q324" s="1">
        <f t="shared" si="29"/>
        <v>140.60199999999998</v>
      </c>
      <c r="R324">
        <v>0</v>
      </c>
      <c r="S324">
        <v>0</v>
      </c>
      <c r="T324">
        <v>0.12</v>
      </c>
      <c r="U324">
        <v>0.03</v>
      </c>
      <c r="V324">
        <v>4</v>
      </c>
      <c r="W324">
        <v>0</v>
      </c>
    </row>
    <row r="325" spans="1:23" x14ac:dyDescent="0.2">
      <c r="A325" t="s">
        <v>414</v>
      </c>
      <c r="B325" t="s">
        <v>406</v>
      </c>
      <c r="C325" t="s">
        <v>51</v>
      </c>
      <c r="D325" t="s">
        <v>29</v>
      </c>
      <c r="E325" t="str">
        <f t="shared" si="25"/>
        <v xml:space="preserve">Mid career player </v>
      </c>
      <c r="F325">
        <v>30</v>
      </c>
      <c r="G325">
        <v>27</v>
      </c>
      <c r="H325">
        <v>27</v>
      </c>
      <c r="I325">
        <v>2407</v>
      </c>
      <c r="J325">
        <v>3</v>
      </c>
      <c r="K325" s="5">
        <f t="shared" si="26"/>
        <v>0.1111111111111111</v>
      </c>
      <c r="L325">
        <v>0</v>
      </c>
      <c r="M325">
        <f t="shared" si="27"/>
        <v>0</v>
      </c>
      <c r="N325">
        <v>1411</v>
      </c>
      <c r="O325" s="1">
        <v>82</v>
      </c>
      <c r="P325" s="1">
        <f t="shared" si="28"/>
        <v>1157.02</v>
      </c>
      <c r="Q325" s="1">
        <f t="shared" si="29"/>
        <v>253.98000000000002</v>
      </c>
      <c r="R325">
        <v>0</v>
      </c>
      <c r="S325">
        <v>0</v>
      </c>
      <c r="T325">
        <v>0.13</v>
      </c>
      <c r="U325">
        <v>0.01</v>
      </c>
      <c r="V325">
        <v>2</v>
      </c>
      <c r="W325">
        <v>0</v>
      </c>
    </row>
    <row r="326" spans="1:23" x14ac:dyDescent="0.2">
      <c r="A326" t="s">
        <v>415</v>
      </c>
      <c r="B326" t="s">
        <v>406</v>
      </c>
      <c r="C326" t="s">
        <v>69</v>
      </c>
      <c r="D326" t="s">
        <v>35</v>
      </c>
      <c r="E326" t="str">
        <f t="shared" si="25"/>
        <v xml:space="preserve">Mid career player </v>
      </c>
      <c r="F326">
        <v>24</v>
      </c>
      <c r="G326">
        <v>24</v>
      </c>
      <c r="H326">
        <v>22</v>
      </c>
      <c r="I326">
        <v>1661</v>
      </c>
      <c r="J326">
        <v>3</v>
      </c>
      <c r="K326" s="5">
        <f t="shared" si="26"/>
        <v>0.125</v>
      </c>
      <c r="L326">
        <v>2</v>
      </c>
      <c r="M326">
        <f t="shared" si="27"/>
        <v>8.3333333333333329E-2</v>
      </c>
      <c r="N326">
        <v>636</v>
      </c>
      <c r="O326" s="1">
        <v>75.2</v>
      </c>
      <c r="P326" s="1">
        <f t="shared" si="28"/>
        <v>478.27199999999999</v>
      </c>
      <c r="Q326" s="1">
        <f t="shared" si="29"/>
        <v>157.72800000000001</v>
      </c>
      <c r="R326">
        <v>0</v>
      </c>
      <c r="S326">
        <v>0</v>
      </c>
      <c r="T326">
        <v>0.17</v>
      </c>
      <c r="U326">
        <v>0.1</v>
      </c>
      <c r="V326">
        <v>3</v>
      </c>
      <c r="W326">
        <v>0</v>
      </c>
    </row>
    <row r="327" spans="1:23" x14ac:dyDescent="0.2">
      <c r="A327" t="s">
        <v>416</v>
      </c>
      <c r="B327" t="s">
        <v>406</v>
      </c>
      <c r="C327" t="s">
        <v>118</v>
      </c>
      <c r="D327" t="s">
        <v>29</v>
      </c>
      <c r="E327" t="str">
        <f t="shared" si="25"/>
        <v xml:space="preserve">Mid career player </v>
      </c>
      <c r="F327">
        <v>29</v>
      </c>
      <c r="G327">
        <v>21</v>
      </c>
      <c r="H327">
        <v>21</v>
      </c>
      <c r="I327">
        <v>1879</v>
      </c>
      <c r="J327">
        <v>1</v>
      </c>
      <c r="K327" s="5">
        <f t="shared" si="26"/>
        <v>4.7619047619047616E-2</v>
      </c>
      <c r="L327">
        <v>1</v>
      </c>
      <c r="M327">
        <f t="shared" si="27"/>
        <v>4.7619047619047616E-2</v>
      </c>
      <c r="N327">
        <v>1003</v>
      </c>
      <c r="O327" s="1">
        <v>82.8</v>
      </c>
      <c r="P327" s="1">
        <f t="shared" si="28"/>
        <v>830.48399999999992</v>
      </c>
      <c r="Q327" s="1">
        <f t="shared" si="29"/>
        <v>172.51600000000008</v>
      </c>
      <c r="R327">
        <v>0</v>
      </c>
      <c r="S327">
        <v>0</v>
      </c>
      <c r="T327">
        <v>0.05</v>
      </c>
      <c r="U327">
        <v>0.02</v>
      </c>
      <c r="V327">
        <v>2</v>
      </c>
      <c r="W327">
        <v>0</v>
      </c>
    </row>
    <row r="328" spans="1:23" x14ac:dyDescent="0.2">
      <c r="A328" t="s">
        <v>417</v>
      </c>
      <c r="B328" t="s">
        <v>406</v>
      </c>
      <c r="C328" t="s">
        <v>34</v>
      </c>
      <c r="D328" t="s">
        <v>29</v>
      </c>
      <c r="E328" t="str">
        <f t="shared" si="25"/>
        <v>Young player</v>
      </c>
      <c r="F328">
        <v>19</v>
      </c>
      <c r="G328">
        <v>21</v>
      </c>
      <c r="H328">
        <v>16</v>
      </c>
      <c r="I328">
        <v>1404</v>
      </c>
      <c r="J328">
        <v>1</v>
      </c>
      <c r="K328" s="5">
        <f t="shared" si="26"/>
        <v>4.7619047619047616E-2</v>
      </c>
      <c r="L328">
        <v>1</v>
      </c>
      <c r="M328">
        <f t="shared" si="27"/>
        <v>4.7619047619047616E-2</v>
      </c>
      <c r="N328">
        <v>785</v>
      </c>
      <c r="O328" s="1">
        <v>83.7</v>
      </c>
      <c r="P328" s="1">
        <f t="shared" si="28"/>
        <v>657.04500000000007</v>
      </c>
      <c r="Q328" s="1">
        <f t="shared" si="29"/>
        <v>127.95499999999993</v>
      </c>
      <c r="R328">
        <v>0</v>
      </c>
      <c r="S328">
        <v>0</v>
      </c>
      <c r="T328">
        <v>0.04</v>
      </c>
      <c r="U328">
        <v>0.06</v>
      </c>
      <c r="V328">
        <v>1</v>
      </c>
      <c r="W328">
        <v>0</v>
      </c>
    </row>
    <row r="329" spans="1:23" x14ac:dyDescent="0.2">
      <c r="A329" t="s">
        <v>418</v>
      </c>
      <c r="B329" t="s">
        <v>406</v>
      </c>
      <c r="C329" t="s">
        <v>20</v>
      </c>
      <c r="D329" t="s">
        <v>29</v>
      </c>
      <c r="E329" t="str">
        <f t="shared" si="25"/>
        <v>Young player</v>
      </c>
      <c r="F329">
        <v>23</v>
      </c>
      <c r="G329">
        <v>18</v>
      </c>
      <c r="H329">
        <v>14</v>
      </c>
      <c r="I329">
        <v>1310</v>
      </c>
      <c r="J329">
        <v>0</v>
      </c>
      <c r="K329" s="5">
        <f t="shared" si="26"/>
        <v>0</v>
      </c>
      <c r="L329">
        <v>1</v>
      </c>
      <c r="M329">
        <f t="shared" si="27"/>
        <v>5.5555555555555552E-2</v>
      </c>
      <c r="N329">
        <v>731</v>
      </c>
      <c r="O329" s="1">
        <v>88.6</v>
      </c>
      <c r="P329" s="1">
        <f t="shared" si="28"/>
        <v>647.66599999999994</v>
      </c>
      <c r="Q329" s="1">
        <f t="shared" si="29"/>
        <v>83.33400000000006</v>
      </c>
      <c r="R329">
        <v>0</v>
      </c>
      <c r="S329">
        <v>0</v>
      </c>
      <c r="T329">
        <v>0.03</v>
      </c>
      <c r="U329">
        <v>0.04</v>
      </c>
      <c r="V329">
        <v>4</v>
      </c>
      <c r="W329">
        <v>0</v>
      </c>
    </row>
    <row r="330" spans="1:23" x14ac:dyDescent="0.2">
      <c r="A330" t="s">
        <v>419</v>
      </c>
      <c r="B330" t="s">
        <v>406</v>
      </c>
      <c r="C330" t="s">
        <v>39</v>
      </c>
      <c r="D330" t="s">
        <v>27</v>
      </c>
      <c r="E330" t="str">
        <f t="shared" si="25"/>
        <v xml:space="preserve">Mid career player </v>
      </c>
      <c r="F330">
        <v>28</v>
      </c>
      <c r="G330">
        <v>17</v>
      </c>
      <c r="H330">
        <v>12</v>
      </c>
      <c r="I330">
        <v>1110</v>
      </c>
      <c r="J330">
        <v>1</v>
      </c>
      <c r="K330" s="5">
        <f t="shared" si="26"/>
        <v>5.8823529411764705E-2</v>
      </c>
      <c r="L330">
        <v>0</v>
      </c>
      <c r="M330">
        <f t="shared" si="27"/>
        <v>0</v>
      </c>
      <c r="N330">
        <v>306</v>
      </c>
      <c r="O330" s="1">
        <v>81.400000000000006</v>
      </c>
      <c r="P330" s="1">
        <f t="shared" si="28"/>
        <v>249.084</v>
      </c>
      <c r="Q330" s="1">
        <f t="shared" si="29"/>
        <v>56.915999999999997</v>
      </c>
      <c r="R330">
        <v>0</v>
      </c>
      <c r="S330">
        <v>0</v>
      </c>
      <c r="T330">
        <v>0.15</v>
      </c>
      <c r="U330">
        <v>0.05</v>
      </c>
      <c r="V330">
        <v>0</v>
      </c>
      <c r="W330">
        <v>0</v>
      </c>
    </row>
    <row r="331" spans="1:23" x14ac:dyDescent="0.2">
      <c r="A331" t="s">
        <v>420</v>
      </c>
      <c r="B331" t="s">
        <v>406</v>
      </c>
      <c r="C331" t="s">
        <v>69</v>
      </c>
      <c r="D331" t="s">
        <v>27</v>
      </c>
      <c r="E331" t="str">
        <f t="shared" si="25"/>
        <v>Young player</v>
      </c>
      <c r="F331">
        <v>18</v>
      </c>
      <c r="G331">
        <v>32</v>
      </c>
      <c r="H331">
        <v>11</v>
      </c>
      <c r="I331">
        <v>1369</v>
      </c>
      <c r="J331">
        <v>4</v>
      </c>
      <c r="K331" s="5">
        <f t="shared" si="26"/>
        <v>0.125</v>
      </c>
      <c r="L331">
        <v>3</v>
      </c>
      <c r="M331">
        <f t="shared" si="27"/>
        <v>9.375E-2</v>
      </c>
      <c r="N331">
        <v>305</v>
      </c>
      <c r="O331" s="1">
        <v>74.400000000000006</v>
      </c>
      <c r="P331" s="1">
        <f t="shared" si="28"/>
        <v>226.92000000000004</v>
      </c>
      <c r="Q331" s="1">
        <f t="shared" si="29"/>
        <v>78.079999999999956</v>
      </c>
      <c r="R331">
        <v>1</v>
      </c>
      <c r="S331">
        <v>1</v>
      </c>
      <c r="T331">
        <v>0.4</v>
      </c>
      <c r="U331">
        <v>0.04</v>
      </c>
      <c r="V331">
        <v>2</v>
      </c>
      <c r="W331">
        <v>0</v>
      </c>
    </row>
    <row r="332" spans="1:23" x14ac:dyDescent="0.2">
      <c r="A332" t="s">
        <v>421</v>
      </c>
      <c r="B332" t="s">
        <v>406</v>
      </c>
      <c r="C332" t="s">
        <v>422</v>
      </c>
      <c r="D332" t="s">
        <v>27</v>
      </c>
      <c r="E332" t="str">
        <f t="shared" si="25"/>
        <v xml:space="preserve">Mid career player </v>
      </c>
      <c r="F332">
        <v>29</v>
      </c>
      <c r="G332">
        <v>10</v>
      </c>
      <c r="H332">
        <v>10</v>
      </c>
      <c r="I332">
        <v>823</v>
      </c>
      <c r="J332">
        <v>4</v>
      </c>
      <c r="K332" s="5">
        <f t="shared" si="26"/>
        <v>0.4</v>
      </c>
      <c r="L332">
        <v>0</v>
      </c>
      <c r="M332">
        <f t="shared" si="27"/>
        <v>0</v>
      </c>
      <c r="N332">
        <v>263</v>
      </c>
      <c r="O332" s="1">
        <v>78.7</v>
      </c>
      <c r="P332" s="1">
        <f t="shared" si="28"/>
        <v>206.98099999999999</v>
      </c>
      <c r="Q332" s="1">
        <f t="shared" si="29"/>
        <v>56.019000000000005</v>
      </c>
      <c r="R332">
        <v>0</v>
      </c>
      <c r="S332">
        <v>0</v>
      </c>
      <c r="T332">
        <v>0.26</v>
      </c>
      <c r="U332">
        <v>0.08</v>
      </c>
      <c r="V332">
        <v>0</v>
      </c>
      <c r="W332">
        <v>0</v>
      </c>
    </row>
    <row r="333" spans="1:23" x14ac:dyDescent="0.2">
      <c r="A333" t="s">
        <v>423</v>
      </c>
      <c r="B333" t="s">
        <v>406</v>
      </c>
      <c r="C333" t="s">
        <v>39</v>
      </c>
      <c r="D333" t="s">
        <v>29</v>
      </c>
      <c r="E333" t="str">
        <f t="shared" si="25"/>
        <v xml:space="preserve">Mid career player </v>
      </c>
      <c r="F333">
        <v>31</v>
      </c>
      <c r="G333">
        <v>13</v>
      </c>
      <c r="H333">
        <v>7</v>
      </c>
      <c r="I333">
        <v>623</v>
      </c>
      <c r="J333">
        <v>0</v>
      </c>
      <c r="K333" s="5">
        <f t="shared" si="26"/>
        <v>0</v>
      </c>
      <c r="L333">
        <v>0</v>
      </c>
      <c r="M333">
        <f t="shared" si="27"/>
        <v>0</v>
      </c>
      <c r="N333">
        <v>370</v>
      </c>
      <c r="O333" s="1">
        <v>82.7</v>
      </c>
      <c r="P333" s="1">
        <f t="shared" si="28"/>
        <v>305.99</v>
      </c>
      <c r="Q333" s="1">
        <f t="shared" si="29"/>
        <v>64.009999999999991</v>
      </c>
      <c r="R333">
        <v>0</v>
      </c>
      <c r="S333">
        <v>0</v>
      </c>
      <c r="T333">
        <v>0.01</v>
      </c>
      <c r="U333">
        <v>0.02</v>
      </c>
      <c r="V333">
        <v>2</v>
      </c>
      <c r="W333">
        <v>0</v>
      </c>
    </row>
    <row r="334" spans="1:23" x14ac:dyDescent="0.2">
      <c r="A334" t="s">
        <v>424</v>
      </c>
      <c r="B334" t="s">
        <v>406</v>
      </c>
      <c r="C334" t="s">
        <v>32</v>
      </c>
      <c r="D334" t="s">
        <v>29</v>
      </c>
      <c r="E334" t="str">
        <f t="shared" si="25"/>
        <v xml:space="preserve">Mid career player </v>
      </c>
      <c r="F334">
        <v>26</v>
      </c>
      <c r="G334">
        <v>7</v>
      </c>
      <c r="H334">
        <v>7</v>
      </c>
      <c r="I334">
        <v>495</v>
      </c>
      <c r="J334">
        <v>0</v>
      </c>
      <c r="K334" s="5">
        <f t="shared" si="26"/>
        <v>0</v>
      </c>
      <c r="L334">
        <v>0</v>
      </c>
      <c r="M334">
        <f t="shared" si="27"/>
        <v>0</v>
      </c>
      <c r="N334">
        <v>239</v>
      </c>
      <c r="O334" s="1">
        <v>78.7</v>
      </c>
      <c r="P334" s="1">
        <f t="shared" si="28"/>
        <v>188.09300000000002</v>
      </c>
      <c r="Q334" s="1">
        <f t="shared" si="29"/>
        <v>50.906999999999982</v>
      </c>
      <c r="R334">
        <v>0</v>
      </c>
      <c r="S334">
        <v>0</v>
      </c>
      <c r="T334">
        <v>0.01</v>
      </c>
      <c r="U334">
        <v>0.03</v>
      </c>
      <c r="V334">
        <v>0</v>
      </c>
      <c r="W334">
        <v>0</v>
      </c>
    </row>
    <row r="335" spans="1:23" x14ac:dyDescent="0.2">
      <c r="A335" t="s">
        <v>425</v>
      </c>
      <c r="B335" t="s">
        <v>406</v>
      </c>
      <c r="C335" t="s">
        <v>90</v>
      </c>
      <c r="D335" t="s">
        <v>29</v>
      </c>
      <c r="E335" t="str">
        <f t="shared" si="25"/>
        <v>Young player</v>
      </c>
      <c r="F335">
        <v>18</v>
      </c>
      <c r="G335">
        <v>12</v>
      </c>
      <c r="H335">
        <v>5</v>
      </c>
      <c r="I335">
        <v>577</v>
      </c>
      <c r="J335">
        <v>0</v>
      </c>
      <c r="K335" s="5">
        <f t="shared" si="26"/>
        <v>0</v>
      </c>
      <c r="L335">
        <v>0</v>
      </c>
      <c r="M335">
        <f t="shared" si="27"/>
        <v>0</v>
      </c>
      <c r="N335">
        <v>350</v>
      </c>
      <c r="O335" s="1">
        <v>74.3</v>
      </c>
      <c r="P335" s="1">
        <f t="shared" si="28"/>
        <v>260.05</v>
      </c>
      <c r="Q335" s="1">
        <f t="shared" si="29"/>
        <v>89.949999999999989</v>
      </c>
      <c r="R335">
        <v>0</v>
      </c>
      <c r="S335">
        <v>0</v>
      </c>
      <c r="T335">
        <v>0.01</v>
      </c>
      <c r="U335">
        <v>0.03</v>
      </c>
      <c r="V335">
        <v>1</v>
      </c>
      <c r="W335">
        <v>0</v>
      </c>
    </row>
    <row r="336" spans="1:23" x14ac:dyDescent="0.2">
      <c r="A336" t="s">
        <v>426</v>
      </c>
      <c r="B336" t="s">
        <v>406</v>
      </c>
      <c r="C336" t="s">
        <v>69</v>
      </c>
      <c r="D336" t="s">
        <v>35</v>
      </c>
      <c r="E336" t="str">
        <f t="shared" si="25"/>
        <v>Young player</v>
      </c>
      <c r="F336">
        <v>20</v>
      </c>
      <c r="G336">
        <v>19</v>
      </c>
      <c r="H336">
        <v>5</v>
      </c>
      <c r="I336">
        <v>520</v>
      </c>
      <c r="J336">
        <v>0</v>
      </c>
      <c r="K336" s="5">
        <f t="shared" si="26"/>
        <v>0</v>
      </c>
      <c r="L336">
        <v>1</v>
      </c>
      <c r="M336">
        <f t="shared" si="27"/>
        <v>5.2631578947368418E-2</v>
      </c>
      <c r="N336">
        <v>329</v>
      </c>
      <c r="O336" s="1">
        <v>87.8</v>
      </c>
      <c r="P336" s="1">
        <f t="shared" si="28"/>
        <v>288.86200000000002</v>
      </c>
      <c r="Q336" s="1">
        <f t="shared" si="29"/>
        <v>40.137999999999977</v>
      </c>
      <c r="R336">
        <v>0</v>
      </c>
      <c r="S336">
        <v>0</v>
      </c>
      <c r="T336">
        <v>0.1</v>
      </c>
      <c r="U336">
        <v>0.12</v>
      </c>
      <c r="V336">
        <v>0</v>
      </c>
      <c r="W336">
        <v>0</v>
      </c>
    </row>
    <row r="337" spans="1:23" x14ac:dyDescent="0.2">
      <c r="A337" t="s">
        <v>427</v>
      </c>
      <c r="B337" t="s">
        <v>406</v>
      </c>
      <c r="C337" t="s">
        <v>20</v>
      </c>
      <c r="D337" t="s">
        <v>27</v>
      </c>
      <c r="E337" t="str">
        <f t="shared" si="25"/>
        <v>Young player</v>
      </c>
      <c r="F337">
        <v>20</v>
      </c>
      <c r="G337">
        <v>11</v>
      </c>
      <c r="H337">
        <v>4</v>
      </c>
      <c r="I337">
        <v>414</v>
      </c>
      <c r="J337">
        <v>1</v>
      </c>
      <c r="K337" s="5">
        <f t="shared" si="26"/>
        <v>9.0909090909090912E-2</v>
      </c>
      <c r="L337">
        <v>0</v>
      </c>
      <c r="M337">
        <f t="shared" si="27"/>
        <v>0</v>
      </c>
      <c r="N337">
        <v>235</v>
      </c>
      <c r="O337" s="1">
        <v>80.900000000000006</v>
      </c>
      <c r="P337" s="1">
        <f t="shared" si="28"/>
        <v>190.11500000000001</v>
      </c>
      <c r="Q337" s="1">
        <f t="shared" si="29"/>
        <v>44.884999999999991</v>
      </c>
      <c r="R337">
        <v>0</v>
      </c>
      <c r="S337">
        <v>0</v>
      </c>
      <c r="T337">
        <v>0.21</v>
      </c>
      <c r="U337">
        <v>0.13</v>
      </c>
      <c r="V337">
        <v>1</v>
      </c>
      <c r="W337">
        <v>0</v>
      </c>
    </row>
    <row r="338" spans="1:23" x14ac:dyDescent="0.2">
      <c r="A338" t="s">
        <v>428</v>
      </c>
      <c r="B338" t="s">
        <v>406</v>
      </c>
      <c r="C338" t="s">
        <v>45</v>
      </c>
      <c r="D338" t="s">
        <v>35</v>
      </c>
      <c r="E338" t="str">
        <f t="shared" si="25"/>
        <v>Young player</v>
      </c>
      <c r="F338">
        <v>19</v>
      </c>
      <c r="G338">
        <v>6</v>
      </c>
      <c r="H338">
        <v>2</v>
      </c>
      <c r="I338">
        <v>187</v>
      </c>
      <c r="J338">
        <v>0</v>
      </c>
      <c r="K338" s="5">
        <f t="shared" si="26"/>
        <v>0</v>
      </c>
      <c r="L338">
        <v>1</v>
      </c>
      <c r="M338">
        <f t="shared" si="27"/>
        <v>0.16666666666666666</v>
      </c>
      <c r="N338">
        <v>64</v>
      </c>
      <c r="O338" s="1">
        <v>70.3</v>
      </c>
      <c r="P338" s="1">
        <f t="shared" si="28"/>
        <v>44.991999999999997</v>
      </c>
      <c r="Q338" s="1">
        <f t="shared" si="29"/>
        <v>19.008000000000003</v>
      </c>
      <c r="R338">
        <v>0</v>
      </c>
      <c r="S338">
        <v>0</v>
      </c>
      <c r="T338">
        <v>0.27</v>
      </c>
      <c r="U338">
        <v>7.0000000000000007E-2</v>
      </c>
      <c r="V338">
        <v>1</v>
      </c>
      <c r="W338">
        <v>0</v>
      </c>
    </row>
    <row r="339" spans="1:23" x14ac:dyDescent="0.2">
      <c r="A339" t="s">
        <v>429</v>
      </c>
      <c r="B339" t="s">
        <v>406</v>
      </c>
      <c r="C339" t="s">
        <v>69</v>
      </c>
      <c r="D339" t="s">
        <v>29</v>
      </c>
      <c r="E339" t="str">
        <f t="shared" si="25"/>
        <v>Young player</v>
      </c>
      <c r="F339">
        <v>21</v>
      </c>
      <c r="G339">
        <v>2</v>
      </c>
      <c r="H339">
        <v>1</v>
      </c>
      <c r="I339">
        <v>173</v>
      </c>
      <c r="J339">
        <v>0</v>
      </c>
      <c r="K339" s="5">
        <f t="shared" si="26"/>
        <v>0</v>
      </c>
      <c r="L339">
        <v>0</v>
      </c>
      <c r="M339">
        <f t="shared" si="27"/>
        <v>0</v>
      </c>
      <c r="N339">
        <v>98</v>
      </c>
      <c r="O339" s="1">
        <v>83.7</v>
      </c>
      <c r="P339" s="1">
        <f t="shared" si="28"/>
        <v>82.02600000000001</v>
      </c>
      <c r="Q339" s="1">
        <f t="shared" si="29"/>
        <v>15.97399999999999</v>
      </c>
      <c r="R339">
        <v>0</v>
      </c>
      <c r="S339">
        <v>0</v>
      </c>
      <c r="T339">
        <v>0</v>
      </c>
      <c r="U339">
        <v>0</v>
      </c>
      <c r="V339">
        <v>0</v>
      </c>
      <c r="W339">
        <v>0</v>
      </c>
    </row>
    <row r="340" spans="1:23" x14ac:dyDescent="0.2">
      <c r="A340" t="s">
        <v>430</v>
      </c>
      <c r="B340" t="s">
        <v>406</v>
      </c>
      <c r="C340" t="s">
        <v>20</v>
      </c>
      <c r="D340" t="s">
        <v>24</v>
      </c>
      <c r="E340" t="str">
        <f t="shared" si="25"/>
        <v>Old player</v>
      </c>
      <c r="F340">
        <v>33</v>
      </c>
      <c r="G340">
        <v>2</v>
      </c>
      <c r="H340">
        <v>1</v>
      </c>
      <c r="I340">
        <v>91</v>
      </c>
      <c r="J340">
        <v>0</v>
      </c>
      <c r="K340" s="5">
        <f t="shared" si="26"/>
        <v>0</v>
      </c>
      <c r="L340">
        <v>0</v>
      </c>
      <c r="M340">
        <f t="shared" si="27"/>
        <v>0</v>
      </c>
      <c r="N340">
        <v>24</v>
      </c>
      <c r="O340" s="1">
        <v>79.2</v>
      </c>
      <c r="P340" s="1">
        <f t="shared" si="28"/>
        <v>19.008000000000003</v>
      </c>
      <c r="Q340" s="1">
        <f t="shared" si="29"/>
        <v>4.9919999999999973</v>
      </c>
      <c r="R340">
        <v>0</v>
      </c>
      <c r="S340">
        <v>0</v>
      </c>
      <c r="T340">
        <v>0</v>
      </c>
      <c r="U340">
        <v>0</v>
      </c>
      <c r="V340">
        <v>0</v>
      </c>
      <c r="W340">
        <v>0</v>
      </c>
    </row>
    <row r="341" spans="1:23" x14ac:dyDescent="0.2">
      <c r="A341" t="s">
        <v>431</v>
      </c>
      <c r="B341" t="s">
        <v>406</v>
      </c>
      <c r="C341" t="s">
        <v>37</v>
      </c>
      <c r="D341" t="s">
        <v>27</v>
      </c>
      <c r="E341" t="str">
        <f t="shared" si="25"/>
        <v>Young player</v>
      </c>
      <c r="F341">
        <v>22</v>
      </c>
      <c r="G341">
        <v>2</v>
      </c>
      <c r="H341">
        <v>0</v>
      </c>
      <c r="I341">
        <v>25</v>
      </c>
      <c r="J341">
        <v>0</v>
      </c>
      <c r="K341" s="5">
        <f t="shared" si="26"/>
        <v>0</v>
      </c>
      <c r="L341">
        <v>0</v>
      </c>
      <c r="M341">
        <f t="shared" si="27"/>
        <v>0</v>
      </c>
      <c r="N341">
        <v>5</v>
      </c>
      <c r="O341" s="1">
        <v>80</v>
      </c>
      <c r="P341" s="1">
        <f t="shared" si="28"/>
        <v>4</v>
      </c>
      <c r="Q341" s="1">
        <f t="shared" si="29"/>
        <v>1</v>
      </c>
      <c r="R341">
        <v>0</v>
      </c>
      <c r="S341">
        <v>0</v>
      </c>
      <c r="T341">
        <v>0.61</v>
      </c>
      <c r="U341">
        <v>0</v>
      </c>
      <c r="V341">
        <v>0</v>
      </c>
      <c r="W341">
        <v>0</v>
      </c>
    </row>
    <row r="342" spans="1:23" x14ac:dyDescent="0.2">
      <c r="A342" t="s">
        <v>432</v>
      </c>
      <c r="B342" t="s">
        <v>406</v>
      </c>
      <c r="C342" t="s">
        <v>49</v>
      </c>
      <c r="D342" t="s">
        <v>29</v>
      </c>
      <c r="E342" t="str">
        <f t="shared" si="25"/>
        <v>Young player</v>
      </c>
      <c r="F342">
        <v>22</v>
      </c>
      <c r="G342">
        <v>1</v>
      </c>
      <c r="H342">
        <v>0</v>
      </c>
      <c r="I342">
        <v>22</v>
      </c>
      <c r="J342">
        <v>0</v>
      </c>
      <c r="K342" s="5">
        <f t="shared" si="26"/>
        <v>0</v>
      </c>
      <c r="L342">
        <v>0</v>
      </c>
      <c r="M342">
        <f t="shared" si="27"/>
        <v>0</v>
      </c>
      <c r="N342">
        <v>15</v>
      </c>
      <c r="O342" s="1">
        <v>93.3</v>
      </c>
      <c r="P342" s="1">
        <f t="shared" si="28"/>
        <v>13.994999999999999</v>
      </c>
      <c r="Q342" s="1">
        <f t="shared" si="29"/>
        <v>1.0050000000000008</v>
      </c>
      <c r="R342">
        <v>0</v>
      </c>
      <c r="S342">
        <v>0</v>
      </c>
      <c r="T342">
        <v>0</v>
      </c>
      <c r="U342">
        <v>0</v>
      </c>
      <c r="V342">
        <v>0</v>
      </c>
      <c r="W342">
        <v>0</v>
      </c>
    </row>
    <row r="343" spans="1:23" x14ac:dyDescent="0.2">
      <c r="A343" t="s">
        <v>433</v>
      </c>
      <c r="B343" t="s">
        <v>406</v>
      </c>
      <c r="C343" t="s">
        <v>434</v>
      </c>
      <c r="D343" t="s">
        <v>27</v>
      </c>
      <c r="E343" t="str">
        <f t="shared" si="25"/>
        <v>Young player</v>
      </c>
      <c r="F343">
        <v>18</v>
      </c>
      <c r="G343">
        <v>1</v>
      </c>
      <c r="H343">
        <v>0</v>
      </c>
      <c r="I343">
        <v>9</v>
      </c>
      <c r="J343">
        <v>0</v>
      </c>
      <c r="K343" s="5">
        <f t="shared" si="26"/>
        <v>0</v>
      </c>
      <c r="L343">
        <v>0</v>
      </c>
      <c r="M343">
        <f t="shared" si="27"/>
        <v>0</v>
      </c>
      <c r="N343">
        <v>3</v>
      </c>
      <c r="O343" s="1">
        <v>100</v>
      </c>
      <c r="P343" s="1">
        <f t="shared" si="28"/>
        <v>3</v>
      </c>
      <c r="Q343" s="1">
        <f t="shared" si="29"/>
        <v>0</v>
      </c>
      <c r="R343">
        <v>0</v>
      </c>
      <c r="S343">
        <v>0</v>
      </c>
      <c r="T343">
        <v>0</v>
      </c>
      <c r="U343">
        <v>0.9</v>
      </c>
      <c r="V343">
        <v>0</v>
      </c>
      <c r="W343">
        <v>0</v>
      </c>
    </row>
    <row r="344" spans="1:23" x14ac:dyDescent="0.2">
      <c r="A344" t="s">
        <v>435</v>
      </c>
      <c r="B344" t="s">
        <v>436</v>
      </c>
      <c r="C344" t="s">
        <v>32</v>
      </c>
      <c r="D344" t="s">
        <v>24</v>
      </c>
      <c r="E344" t="str">
        <f t="shared" si="25"/>
        <v>Old player</v>
      </c>
      <c r="F344">
        <v>33</v>
      </c>
      <c r="G344">
        <v>37</v>
      </c>
      <c r="H344">
        <v>37</v>
      </c>
      <c r="I344">
        <v>3330</v>
      </c>
      <c r="J344">
        <v>0</v>
      </c>
      <c r="K344" s="5">
        <f t="shared" si="26"/>
        <v>0</v>
      </c>
      <c r="L344">
        <v>0</v>
      </c>
      <c r="M344">
        <f t="shared" si="27"/>
        <v>0</v>
      </c>
      <c r="N344">
        <v>1080</v>
      </c>
      <c r="O344" s="1">
        <v>55.4</v>
      </c>
      <c r="P344" s="1">
        <f t="shared" si="28"/>
        <v>598.31999999999994</v>
      </c>
      <c r="Q344" s="1">
        <f t="shared" si="29"/>
        <v>481.68000000000006</v>
      </c>
      <c r="R344">
        <v>0</v>
      </c>
      <c r="S344">
        <v>0</v>
      </c>
      <c r="T344">
        <v>0</v>
      </c>
      <c r="U344">
        <v>0</v>
      </c>
      <c r="V344">
        <v>2</v>
      </c>
      <c r="W344">
        <v>0</v>
      </c>
    </row>
    <row r="345" spans="1:23" x14ac:dyDescent="0.2">
      <c r="A345" t="s">
        <v>437</v>
      </c>
      <c r="B345" t="s">
        <v>436</v>
      </c>
      <c r="C345" t="s">
        <v>23</v>
      </c>
      <c r="D345" t="s">
        <v>29</v>
      </c>
      <c r="E345" t="str">
        <f t="shared" si="25"/>
        <v xml:space="preserve">Mid career player </v>
      </c>
      <c r="F345">
        <v>30</v>
      </c>
      <c r="G345">
        <v>36</v>
      </c>
      <c r="H345">
        <v>35</v>
      </c>
      <c r="I345">
        <v>3121</v>
      </c>
      <c r="J345">
        <v>1</v>
      </c>
      <c r="K345" s="5">
        <f t="shared" si="26"/>
        <v>2.7777777777777776E-2</v>
      </c>
      <c r="L345">
        <v>0</v>
      </c>
      <c r="M345">
        <f t="shared" si="27"/>
        <v>0</v>
      </c>
      <c r="N345">
        <v>1216</v>
      </c>
      <c r="O345" s="1">
        <v>78.8</v>
      </c>
      <c r="P345" s="1">
        <f t="shared" si="28"/>
        <v>958.20799999999986</v>
      </c>
      <c r="Q345" s="1">
        <f t="shared" si="29"/>
        <v>257.79200000000014</v>
      </c>
      <c r="R345">
        <v>0</v>
      </c>
      <c r="S345">
        <v>0</v>
      </c>
      <c r="T345">
        <v>0.02</v>
      </c>
      <c r="U345">
        <v>0.01</v>
      </c>
      <c r="V345">
        <v>4</v>
      </c>
      <c r="W345">
        <v>0</v>
      </c>
    </row>
    <row r="346" spans="1:23" x14ac:dyDescent="0.2">
      <c r="A346" t="s">
        <v>438</v>
      </c>
      <c r="B346" t="s">
        <v>436</v>
      </c>
      <c r="C346" t="s">
        <v>118</v>
      </c>
      <c r="D346" t="s">
        <v>27</v>
      </c>
      <c r="E346" t="str">
        <f t="shared" si="25"/>
        <v xml:space="preserve">Mid career player </v>
      </c>
      <c r="F346">
        <v>27</v>
      </c>
      <c r="G346">
        <v>30</v>
      </c>
      <c r="H346">
        <v>29</v>
      </c>
      <c r="I346">
        <v>2612</v>
      </c>
      <c r="J346">
        <v>11</v>
      </c>
      <c r="K346" s="5">
        <f t="shared" si="26"/>
        <v>0.36666666666666664</v>
      </c>
      <c r="L346">
        <v>2</v>
      </c>
      <c r="M346">
        <f t="shared" si="27"/>
        <v>6.6666666666666666E-2</v>
      </c>
      <c r="N346">
        <v>779</v>
      </c>
      <c r="O346" s="1">
        <v>75.900000000000006</v>
      </c>
      <c r="P346" s="1">
        <f t="shared" si="28"/>
        <v>591.26099999999997</v>
      </c>
      <c r="Q346" s="1">
        <f t="shared" si="29"/>
        <v>187.73900000000003</v>
      </c>
      <c r="R346">
        <v>2</v>
      </c>
      <c r="S346">
        <v>2</v>
      </c>
      <c r="T346">
        <v>0.26</v>
      </c>
      <c r="U346">
        <v>0.11</v>
      </c>
      <c r="V346">
        <v>6</v>
      </c>
      <c r="W346">
        <v>0</v>
      </c>
    </row>
    <row r="347" spans="1:23" x14ac:dyDescent="0.2">
      <c r="A347" t="s">
        <v>439</v>
      </c>
      <c r="B347" t="s">
        <v>436</v>
      </c>
      <c r="C347" t="s">
        <v>20</v>
      </c>
      <c r="D347" t="s">
        <v>35</v>
      </c>
      <c r="E347" t="str">
        <f t="shared" si="25"/>
        <v>Young player</v>
      </c>
      <c r="F347">
        <v>22</v>
      </c>
      <c r="G347">
        <v>34</v>
      </c>
      <c r="H347">
        <v>29</v>
      </c>
      <c r="I347">
        <v>2559</v>
      </c>
      <c r="J347">
        <v>4</v>
      </c>
      <c r="K347" s="5">
        <f t="shared" si="26"/>
        <v>0.11764705882352941</v>
      </c>
      <c r="L347">
        <v>6</v>
      </c>
      <c r="M347">
        <f t="shared" si="27"/>
        <v>0.17647058823529413</v>
      </c>
      <c r="N347">
        <v>1158</v>
      </c>
      <c r="O347" s="1">
        <v>79.3</v>
      </c>
      <c r="P347" s="1">
        <f t="shared" si="28"/>
        <v>918.29399999999987</v>
      </c>
      <c r="Q347" s="1">
        <f t="shared" si="29"/>
        <v>239.70600000000013</v>
      </c>
      <c r="R347">
        <v>0</v>
      </c>
      <c r="S347">
        <v>0</v>
      </c>
      <c r="T347">
        <v>0.08</v>
      </c>
      <c r="U347">
        <v>0.1</v>
      </c>
      <c r="V347">
        <v>3</v>
      </c>
      <c r="W347">
        <v>0</v>
      </c>
    </row>
    <row r="348" spans="1:23" x14ac:dyDescent="0.2">
      <c r="A348" t="s">
        <v>440</v>
      </c>
      <c r="B348" t="s">
        <v>436</v>
      </c>
      <c r="C348" t="s">
        <v>114</v>
      </c>
      <c r="D348" t="s">
        <v>35</v>
      </c>
      <c r="E348" t="str">
        <f t="shared" si="25"/>
        <v xml:space="preserve">Mid career player </v>
      </c>
      <c r="F348">
        <v>29</v>
      </c>
      <c r="G348">
        <v>31</v>
      </c>
      <c r="H348">
        <v>27</v>
      </c>
      <c r="I348">
        <v>2359</v>
      </c>
      <c r="J348">
        <v>1</v>
      </c>
      <c r="K348" s="5">
        <f t="shared" si="26"/>
        <v>3.2258064516129031E-2</v>
      </c>
      <c r="L348">
        <v>1</v>
      </c>
      <c r="M348">
        <f t="shared" si="27"/>
        <v>3.2258064516129031E-2</v>
      </c>
      <c r="N348">
        <v>1269</v>
      </c>
      <c r="O348" s="1">
        <v>81.099999999999994</v>
      </c>
      <c r="P348" s="1">
        <f t="shared" si="28"/>
        <v>1029.1589999999999</v>
      </c>
      <c r="Q348" s="1">
        <f t="shared" si="29"/>
        <v>239.84100000000012</v>
      </c>
      <c r="R348">
        <v>1</v>
      </c>
      <c r="S348">
        <v>2</v>
      </c>
      <c r="T348">
        <v>0.09</v>
      </c>
      <c r="U348">
        <v>0.05</v>
      </c>
      <c r="V348">
        <v>8</v>
      </c>
      <c r="W348">
        <v>1</v>
      </c>
    </row>
    <row r="349" spans="1:23" x14ac:dyDescent="0.2">
      <c r="A349" t="s">
        <v>441</v>
      </c>
      <c r="B349" t="s">
        <v>436</v>
      </c>
      <c r="C349" t="s">
        <v>20</v>
      </c>
      <c r="D349" t="s">
        <v>35</v>
      </c>
      <c r="E349" t="str">
        <f t="shared" si="25"/>
        <v xml:space="preserve">Mid career player </v>
      </c>
      <c r="F349">
        <v>29</v>
      </c>
      <c r="G349">
        <v>34</v>
      </c>
      <c r="H349">
        <v>25</v>
      </c>
      <c r="I349">
        <v>2258</v>
      </c>
      <c r="J349">
        <v>1</v>
      </c>
      <c r="K349" s="5">
        <f t="shared" si="26"/>
        <v>2.9411764705882353E-2</v>
      </c>
      <c r="L349">
        <v>5</v>
      </c>
      <c r="M349">
        <f t="shared" si="27"/>
        <v>0.14705882352941177</v>
      </c>
      <c r="N349">
        <v>864</v>
      </c>
      <c r="O349" s="1">
        <v>67.900000000000006</v>
      </c>
      <c r="P349" s="1">
        <f t="shared" si="28"/>
        <v>586.65600000000006</v>
      </c>
      <c r="Q349" s="1">
        <f t="shared" si="29"/>
        <v>277.34399999999994</v>
      </c>
      <c r="R349">
        <v>0</v>
      </c>
      <c r="S349">
        <v>0</v>
      </c>
      <c r="T349">
        <v>0.09</v>
      </c>
      <c r="U349">
        <v>0.15</v>
      </c>
      <c r="V349">
        <v>0</v>
      </c>
      <c r="W349">
        <v>0</v>
      </c>
    </row>
    <row r="350" spans="1:23" x14ac:dyDescent="0.2">
      <c r="A350" t="s">
        <v>442</v>
      </c>
      <c r="B350" t="s">
        <v>436</v>
      </c>
      <c r="C350" t="s">
        <v>20</v>
      </c>
      <c r="D350" t="s">
        <v>29</v>
      </c>
      <c r="E350" t="str">
        <f t="shared" si="25"/>
        <v xml:space="preserve">Mid career player </v>
      </c>
      <c r="F350">
        <v>30</v>
      </c>
      <c r="G350">
        <v>26</v>
      </c>
      <c r="H350">
        <v>25</v>
      </c>
      <c r="I350">
        <v>2256</v>
      </c>
      <c r="J350">
        <v>0</v>
      </c>
      <c r="K350" s="5">
        <f t="shared" si="26"/>
        <v>0</v>
      </c>
      <c r="L350">
        <v>1</v>
      </c>
      <c r="M350">
        <f t="shared" si="27"/>
        <v>3.8461538461538464E-2</v>
      </c>
      <c r="N350">
        <v>1079</v>
      </c>
      <c r="O350" s="1">
        <v>72.7</v>
      </c>
      <c r="P350" s="1">
        <f t="shared" si="28"/>
        <v>784.43299999999999</v>
      </c>
      <c r="Q350" s="1">
        <f t="shared" si="29"/>
        <v>294.56700000000001</v>
      </c>
      <c r="R350">
        <v>0</v>
      </c>
      <c r="S350">
        <v>0</v>
      </c>
      <c r="T350">
        <v>0</v>
      </c>
      <c r="U350">
        <v>0.02</v>
      </c>
      <c r="V350">
        <v>5</v>
      </c>
      <c r="W350">
        <v>0</v>
      </c>
    </row>
    <row r="351" spans="1:23" x14ac:dyDescent="0.2">
      <c r="A351" t="s">
        <v>443</v>
      </c>
      <c r="B351" t="s">
        <v>436</v>
      </c>
      <c r="C351" t="s">
        <v>193</v>
      </c>
      <c r="D351" t="s">
        <v>27</v>
      </c>
      <c r="E351" t="str">
        <f t="shared" si="25"/>
        <v xml:space="preserve">Mid career player </v>
      </c>
      <c r="F351">
        <v>28</v>
      </c>
      <c r="G351">
        <v>33</v>
      </c>
      <c r="H351">
        <v>23</v>
      </c>
      <c r="I351">
        <v>2096</v>
      </c>
      <c r="J351">
        <v>1</v>
      </c>
      <c r="K351" s="5">
        <f t="shared" si="26"/>
        <v>3.0303030303030304E-2</v>
      </c>
      <c r="L351">
        <v>3</v>
      </c>
      <c r="M351">
        <f t="shared" si="27"/>
        <v>9.0909090909090912E-2</v>
      </c>
      <c r="N351">
        <v>654</v>
      </c>
      <c r="O351" s="1">
        <v>78.599999999999994</v>
      </c>
      <c r="P351" s="1">
        <f t="shared" si="28"/>
        <v>514.04399999999998</v>
      </c>
      <c r="Q351" s="1">
        <f t="shared" si="29"/>
        <v>139.95600000000002</v>
      </c>
      <c r="R351">
        <v>0</v>
      </c>
      <c r="S351">
        <v>0</v>
      </c>
      <c r="T351">
        <v>0.1</v>
      </c>
      <c r="U351">
        <v>0.03</v>
      </c>
      <c r="V351">
        <v>4</v>
      </c>
      <c r="W351">
        <v>0</v>
      </c>
    </row>
    <row r="352" spans="1:23" x14ac:dyDescent="0.2">
      <c r="A352" t="s">
        <v>444</v>
      </c>
      <c r="B352" t="s">
        <v>436</v>
      </c>
      <c r="C352" t="s">
        <v>76</v>
      </c>
      <c r="D352" t="s">
        <v>27</v>
      </c>
      <c r="E352" t="str">
        <f t="shared" si="25"/>
        <v xml:space="preserve">Mid career player </v>
      </c>
      <c r="F352">
        <v>29</v>
      </c>
      <c r="G352">
        <v>30</v>
      </c>
      <c r="H352">
        <v>21</v>
      </c>
      <c r="I352">
        <v>1816</v>
      </c>
      <c r="J352">
        <v>10</v>
      </c>
      <c r="K352" s="5">
        <f t="shared" si="26"/>
        <v>0.33333333333333331</v>
      </c>
      <c r="L352">
        <v>1</v>
      </c>
      <c r="M352">
        <f t="shared" si="27"/>
        <v>3.3333333333333333E-2</v>
      </c>
      <c r="N352">
        <v>574</v>
      </c>
      <c r="O352" s="1">
        <v>63.8</v>
      </c>
      <c r="P352" s="1">
        <f t="shared" si="28"/>
        <v>366.21199999999999</v>
      </c>
      <c r="Q352" s="1">
        <f t="shared" si="29"/>
        <v>207.78800000000001</v>
      </c>
      <c r="R352">
        <v>0</v>
      </c>
      <c r="S352">
        <v>0</v>
      </c>
      <c r="T352">
        <v>0.4</v>
      </c>
      <c r="U352">
        <v>0.05</v>
      </c>
      <c r="V352">
        <v>3</v>
      </c>
      <c r="W352">
        <v>1</v>
      </c>
    </row>
    <row r="353" spans="1:23" x14ac:dyDescent="0.2">
      <c r="A353" t="s">
        <v>445</v>
      </c>
      <c r="B353" t="s">
        <v>436</v>
      </c>
      <c r="C353" t="s">
        <v>20</v>
      </c>
      <c r="D353" t="s">
        <v>29</v>
      </c>
      <c r="E353" t="str">
        <f t="shared" si="25"/>
        <v>Old player</v>
      </c>
      <c r="F353">
        <v>34</v>
      </c>
      <c r="G353">
        <v>20</v>
      </c>
      <c r="H353">
        <v>20</v>
      </c>
      <c r="I353">
        <v>1800</v>
      </c>
      <c r="J353">
        <v>1</v>
      </c>
      <c r="K353" s="5">
        <f t="shared" si="26"/>
        <v>0.05</v>
      </c>
      <c r="L353">
        <v>1</v>
      </c>
      <c r="M353">
        <f t="shared" si="27"/>
        <v>0.05</v>
      </c>
      <c r="N353">
        <v>697</v>
      </c>
      <c r="O353" s="1">
        <v>84.6</v>
      </c>
      <c r="P353" s="1">
        <f t="shared" si="28"/>
        <v>589.66200000000003</v>
      </c>
      <c r="Q353" s="1">
        <f t="shared" si="29"/>
        <v>107.33799999999997</v>
      </c>
      <c r="R353">
        <v>0</v>
      </c>
      <c r="S353">
        <v>0</v>
      </c>
      <c r="T353">
        <v>0.04</v>
      </c>
      <c r="U353">
        <v>0.04</v>
      </c>
      <c r="V353">
        <v>3</v>
      </c>
      <c r="W353">
        <v>0</v>
      </c>
    </row>
    <row r="354" spans="1:23" x14ac:dyDescent="0.2">
      <c r="A354" t="s">
        <v>446</v>
      </c>
      <c r="B354" t="s">
        <v>436</v>
      </c>
      <c r="C354" t="s">
        <v>90</v>
      </c>
      <c r="D354" t="s">
        <v>29</v>
      </c>
      <c r="E354" t="str">
        <f t="shared" si="25"/>
        <v xml:space="preserve">Mid career player </v>
      </c>
      <c r="F354">
        <v>29</v>
      </c>
      <c r="G354">
        <v>22</v>
      </c>
      <c r="H354">
        <v>20</v>
      </c>
      <c r="I354">
        <v>1777</v>
      </c>
      <c r="J354">
        <v>0</v>
      </c>
      <c r="K354" s="5">
        <f t="shared" si="26"/>
        <v>0</v>
      </c>
      <c r="L354">
        <v>1</v>
      </c>
      <c r="M354">
        <f t="shared" si="27"/>
        <v>4.5454545454545456E-2</v>
      </c>
      <c r="N354">
        <v>1127</v>
      </c>
      <c r="O354" s="1">
        <v>78.900000000000006</v>
      </c>
      <c r="P354" s="1">
        <f t="shared" si="28"/>
        <v>889.20300000000009</v>
      </c>
      <c r="Q354" s="1">
        <f t="shared" si="29"/>
        <v>237.79699999999991</v>
      </c>
      <c r="R354">
        <v>0</v>
      </c>
      <c r="S354">
        <v>0</v>
      </c>
      <c r="T354">
        <v>0.06</v>
      </c>
      <c r="U354">
        <v>0.04</v>
      </c>
      <c r="V354">
        <v>2</v>
      </c>
      <c r="W354">
        <v>0</v>
      </c>
    </row>
    <row r="355" spans="1:23" x14ac:dyDescent="0.2">
      <c r="A355" t="s">
        <v>447</v>
      </c>
      <c r="B355" t="s">
        <v>436</v>
      </c>
      <c r="C355" t="s">
        <v>90</v>
      </c>
      <c r="D355" t="s">
        <v>35</v>
      </c>
      <c r="E355" t="str">
        <f t="shared" si="25"/>
        <v>Young player</v>
      </c>
      <c r="F355">
        <v>23</v>
      </c>
      <c r="G355">
        <v>33</v>
      </c>
      <c r="H355">
        <v>19</v>
      </c>
      <c r="I355">
        <v>1820</v>
      </c>
      <c r="J355">
        <v>2</v>
      </c>
      <c r="K355" s="5">
        <f t="shared" si="26"/>
        <v>6.0606060606060608E-2</v>
      </c>
      <c r="L355">
        <v>0</v>
      </c>
      <c r="M355">
        <f t="shared" si="27"/>
        <v>0</v>
      </c>
      <c r="N355">
        <v>628</v>
      </c>
      <c r="O355" s="1">
        <v>84.9</v>
      </c>
      <c r="P355" s="1">
        <f t="shared" si="28"/>
        <v>533.17200000000003</v>
      </c>
      <c r="Q355" s="1">
        <f t="shared" si="29"/>
        <v>94.827999999999975</v>
      </c>
      <c r="R355">
        <v>0</v>
      </c>
      <c r="S355">
        <v>0</v>
      </c>
      <c r="T355">
        <v>0.03</v>
      </c>
      <c r="U355">
        <v>0.05</v>
      </c>
      <c r="V355">
        <v>4</v>
      </c>
      <c r="W355">
        <v>0</v>
      </c>
    </row>
    <row r="356" spans="1:23" x14ac:dyDescent="0.2">
      <c r="A356" t="s">
        <v>448</v>
      </c>
      <c r="B356" t="s">
        <v>436</v>
      </c>
      <c r="C356" t="s">
        <v>20</v>
      </c>
      <c r="D356" t="s">
        <v>29</v>
      </c>
      <c r="E356" t="str">
        <f t="shared" si="25"/>
        <v>Young player</v>
      </c>
      <c r="F356">
        <v>20</v>
      </c>
      <c r="G356">
        <v>19</v>
      </c>
      <c r="H356">
        <v>19</v>
      </c>
      <c r="I356">
        <v>1710</v>
      </c>
      <c r="J356">
        <v>1</v>
      </c>
      <c r="K356" s="5">
        <f t="shared" si="26"/>
        <v>5.2631578947368418E-2</v>
      </c>
      <c r="L356">
        <v>1</v>
      </c>
      <c r="M356">
        <f t="shared" si="27"/>
        <v>5.2631578947368418E-2</v>
      </c>
      <c r="N356">
        <v>779</v>
      </c>
      <c r="O356" s="1">
        <v>70.2</v>
      </c>
      <c r="P356" s="1">
        <f t="shared" si="28"/>
        <v>546.85800000000006</v>
      </c>
      <c r="Q356" s="1">
        <f t="shared" si="29"/>
        <v>232.14199999999994</v>
      </c>
      <c r="R356">
        <v>0</v>
      </c>
      <c r="S356">
        <v>0</v>
      </c>
      <c r="T356">
        <v>0.02</v>
      </c>
      <c r="U356">
        <v>0.02</v>
      </c>
      <c r="V356">
        <v>1</v>
      </c>
      <c r="W356">
        <v>0</v>
      </c>
    </row>
    <row r="357" spans="1:23" x14ac:dyDescent="0.2">
      <c r="A357" t="s">
        <v>449</v>
      </c>
      <c r="B357" t="s">
        <v>436</v>
      </c>
      <c r="C357" t="s">
        <v>59</v>
      </c>
      <c r="D357" t="s">
        <v>35</v>
      </c>
      <c r="E357" t="str">
        <f t="shared" si="25"/>
        <v>Old player</v>
      </c>
      <c r="F357">
        <v>32</v>
      </c>
      <c r="G357">
        <v>18</v>
      </c>
      <c r="H357">
        <v>17</v>
      </c>
      <c r="I357">
        <v>1466</v>
      </c>
      <c r="J357">
        <v>0</v>
      </c>
      <c r="K357" s="5">
        <f t="shared" si="26"/>
        <v>0</v>
      </c>
      <c r="L357">
        <v>2</v>
      </c>
      <c r="M357">
        <f t="shared" si="27"/>
        <v>0.1111111111111111</v>
      </c>
      <c r="N357">
        <v>769</v>
      </c>
      <c r="O357" s="1">
        <v>81.5</v>
      </c>
      <c r="P357" s="1">
        <f t="shared" si="28"/>
        <v>626.73500000000001</v>
      </c>
      <c r="Q357" s="1">
        <f t="shared" si="29"/>
        <v>142.26499999999999</v>
      </c>
      <c r="R357">
        <v>0</v>
      </c>
      <c r="S357">
        <v>0</v>
      </c>
      <c r="T357">
        <v>0.01</v>
      </c>
      <c r="U357">
        <v>0.05</v>
      </c>
      <c r="V357">
        <v>3</v>
      </c>
      <c r="W357">
        <v>0</v>
      </c>
    </row>
    <row r="358" spans="1:23" x14ac:dyDescent="0.2">
      <c r="A358" t="s">
        <v>450</v>
      </c>
      <c r="B358" t="s">
        <v>436</v>
      </c>
      <c r="C358" t="s">
        <v>193</v>
      </c>
      <c r="D358" t="s">
        <v>35</v>
      </c>
      <c r="E358" t="str">
        <f t="shared" si="25"/>
        <v xml:space="preserve">Mid career player </v>
      </c>
      <c r="F358">
        <v>27</v>
      </c>
      <c r="G358">
        <v>27</v>
      </c>
      <c r="H358">
        <v>15</v>
      </c>
      <c r="I358">
        <v>1428</v>
      </c>
      <c r="J358">
        <v>2</v>
      </c>
      <c r="K358" s="5">
        <f t="shared" si="26"/>
        <v>7.407407407407407E-2</v>
      </c>
      <c r="L358">
        <v>3</v>
      </c>
      <c r="M358">
        <f t="shared" si="27"/>
        <v>0.1111111111111111</v>
      </c>
      <c r="N358">
        <v>429</v>
      </c>
      <c r="O358" s="1">
        <v>70.900000000000006</v>
      </c>
      <c r="P358" s="1">
        <f t="shared" si="28"/>
        <v>304.16100000000006</v>
      </c>
      <c r="Q358" s="1">
        <f t="shared" si="29"/>
        <v>124.83899999999994</v>
      </c>
      <c r="R358">
        <v>0</v>
      </c>
      <c r="S358">
        <v>0</v>
      </c>
      <c r="T358">
        <v>0.1</v>
      </c>
      <c r="U358">
        <v>0.11</v>
      </c>
      <c r="V358">
        <v>3</v>
      </c>
      <c r="W358">
        <v>0</v>
      </c>
    </row>
    <row r="359" spans="1:23" x14ac:dyDescent="0.2">
      <c r="A359" t="s">
        <v>451</v>
      </c>
      <c r="B359" t="s">
        <v>436</v>
      </c>
      <c r="C359" t="s">
        <v>20</v>
      </c>
      <c r="D359" t="s">
        <v>29</v>
      </c>
      <c r="E359" t="str">
        <f t="shared" si="25"/>
        <v>Old player</v>
      </c>
      <c r="F359">
        <v>33</v>
      </c>
      <c r="G359">
        <v>15</v>
      </c>
      <c r="H359">
        <v>15</v>
      </c>
      <c r="I359">
        <v>1350</v>
      </c>
      <c r="J359">
        <v>1</v>
      </c>
      <c r="K359" s="5">
        <f t="shared" si="26"/>
        <v>6.6666666666666666E-2</v>
      </c>
      <c r="L359">
        <v>0</v>
      </c>
      <c r="M359">
        <f t="shared" si="27"/>
        <v>0</v>
      </c>
      <c r="N359">
        <v>604</v>
      </c>
      <c r="O359" s="1">
        <v>84.1</v>
      </c>
      <c r="P359" s="1">
        <f t="shared" si="28"/>
        <v>507.964</v>
      </c>
      <c r="Q359" s="1">
        <f t="shared" si="29"/>
        <v>96.036000000000001</v>
      </c>
      <c r="R359">
        <v>0</v>
      </c>
      <c r="S359">
        <v>0</v>
      </c>
      <c r="T359">
        <v>0.02</v>
      </c>
      <c r="U359">
        <v>0</v>
      </c>
      <c r="V359">
        <v>1</v>
      </c>
      <c r="W359">
        <v>0</v>
      </c>
    </row>
    <row r="360" spans="1:23" x14ac:dyDescent="0.2">
      <c r="A360" t="s">
        <v>452</v>
      </c>
      <c r="B360" t="s">
        <v>436</v>
      </c>
      <c r="C360" t="s">
        <v>20</v>
      </c>
      <c r="D360" t="s">
        <v>29</v>
      </c>
      <c r="E360" t="str">
        <f t="shared" si="25"/>
        <v xml:space="preserve">Mid career player </v>
      </c>
      <c r="F360">
        <v>29</v>
      </c>
      <c r="G360">
        <v>13</v>
      </c>
      <c r="H360">
        <v>13</v>
      </c>
      <c r="I360">
        <v>1145</v>
      </c>
      <c r="J360">
        <v>0</v>
      </c>
      <c r="K360" s="5">
        <f t="shared" si="26"/>
        <v>0</v>
      </c>
      <c r="L360">
        <v>1</v>
      </c>
      <c r="M360">
        <f t="shared" si="27"/>
        <v>7.6923076923076927E-2</v>
      </c>
      <c r="N360">
        <v>569</v>
      </c>
      <c r="O360" s="1">
        <v>76.8</v>
      </c>
      <c r="P360" s="1">
        <f t="shared" si="28"/>
        <v>436.99200000000002</v>
      </c>
      <c r="Q360" s="1">
        <f t="shared" si="29"/>
        <v>132.00799999999998</v>
      </c>
      <c r="R360">
        <v>0</v>
      </c>
      <c r="S360">
        <v>0</v>
      </c>
      <c r="T360">
        <v>0.01</v>
      </c>
      <c r="U360">
        <v>0.03</v>
      </c>
      <c r="V360">
        <v>2</v>
      </c>
      <c r="W360">
        <v>0</v>
      </c>
    </row>
    <row r="361" spans="1:23" x14ac:dyDescent="0.2">
      <c r="A361" t="s">
        <v>453</v>
      </c>
      <c r="B361" t="s">
        <v>436</v>
      </c>
      <c r="C361" t="s">
        <v>168</v>
      </c>
      <c r="D361" t="s">
        <v>35</v>
      </c>
      <c r="E361" t="str">
        <f t="shared" si="25"/>
        <v xml:space="preserve">Mid career player </v>
      </c>
      <c r="F361">
        <v>29</v>
      </c>
      <c r="G361">
        <v>16</v>
      </c>
      <c r="H361">
        <v>10</v>
      </c>
      <c r="I361">
        <v>821</v>
      </c>
      <c r="J361">
        <v>0</v>
      </c>
      <c r="K361" s="5">
        <f t="shared" si="26"/>
        <v>0</v>
      </c>
      <c r="L361">
        <v>0</v>
      </c>
      <c r="M361">
        <f t="shared" si="27"/>
        <v>0</v>
      </c>
      <c r="N361">
        <v>329</v>
      </c>
      <c r="O361" s="1">
        <v>77.2</v>
      </c>
      <c r="P361" s="1">
        <f t="shared" si="28"/>
        <v>253.988</v>
      </c>
      <c r="Q361" s="1">
        <f t="shared" si="29"/>
        <v>75.012</v>
      </c>
      <c r="R361">
        <v>0</v>
      </c>
      <c r="S361">
        <v>0</v>
      </c>
      <c r="T361">
        <v>0</v>
      </c>
      <c r="U361">
        <v>0.03</v>
      </c>
      <c r="V361">
        <v>1</v>
      </c>
      <c r="W361">
        <v>0</v>
      </c>
    </row>
    <row r="362" spans="1:23" x14ac:dyDescent="0.2">
      <c r="A362" t="s">
        <v>454</v>
      </c>
      <c r="B362" t="s">
        <v>436</v>
      </c>
      <c r="C362" t="s">
        <v>76</v>
      </c>
      <c r="D362" t="s">
        <v>27</v>
      </c>
      <c r="E362" t="str">
        <f t="shared" si="25"/>
        <v xml:space="preserve">Mid career player </v>
      </c>
      <c r="F362">
        <v>26</v>
      </c>
      <c r="G362">
        <v>18</v>
      </c>
      <c r="H362">
        <v>7</v>
      </c>
      <c r="I362">
        <v>728</v>
      </c>
      <c r="J362">
        <v>2</v>
      </c>
      <c r="K362" s="5">
        <f t="shared" si="26"/>
        <v>0.1111111111111111</v>
      </c>
      <c r="L362">
        <v>1</v>
      </c>
      <c r="M362">
        <f t="shared" si="27"/>
        <v>5.5555555555555552E-2</v>
      </c>
      <c r="N362">
        <v>168</v>
      </c>
      <c r="O362" s="1">
        <v>70.2</v>
      </c>
      <c r="P362" s="1">
        <f t="shared" si="28"/>
        <v>117.93600000000001</v>
      </c>
      <c r="Q362" s="1">
        <f t="shared" si="29"/>
        <v>50.063999999999993</v>
      </c>
      <c r="R362">
        <v>0</v>
      </c>
      <c r="S362">
        <v>0</v>
      </c>
      <c r="T362">
        <v>0.17</v>
      </c>
      <c r="U362">
        <v>0.18</v>
      </c>
      <c r="V362">
        <v>0</v>
      </c>
      <c r="W362">
        <v>0</v>
      </c>
    </row>
    <row r="363" spans="1:23" x14ac:dyDescent="0.2">
      <c r="A363" t="s">
        <v>455</v>
      </c>
      <c r="B363" t="s">
        <v>436</v>
      </c>
      <c r="C363" t="s">
        <v>20</v>
      </c>
      <c r="D363" t="s">
        <v>29</v>
      </c>
      <c r="E363" t="str">
        <f t="shared" si="25"/>
        <v xml:space="preserve">Mid career player </v>
      </c>
      <c r="F363">
        <v>31</v>
      </c>
      <c r="G363">
        <v>8</v>
      </c>
      <c r="H363">
        <v>6</v>
      </c>
      <c r="I363">
        <v>553</v>
      </c>
      <c r="J363">
        <v>0</v>
      </c>
      <c r="K363" s="5">
        <f t="shared" si="26"/>
        <v>0</v>
      </c>
      <c r="L363">
        <v>0</v>
      </c>
      <c r="M363">
        <f t="shared" si="27"/>
        <v>0</v>
      </c>
      <c r="N363">
        <v>164</v>
      </c>
      <c r="O363" s="1">
        <v>78.7</v>
      </c>
      <c r="P363" s="1">
        <f t="shared" si="28"/>
        <v>129.06800000000001</v>
      </c>
      <c r="Q363" s="1">
        <f t="shared" si="29"/>
        <v>34.931999999999988</v>
      </c>
      <c r="R363">
        <v>0</v>
      </c>
      <c r="S363">
        <v>0</v>
      </c>
      <c r="T363">
        <v>0.03</v>
      </c>
      <c r="U363">
        <v>0.01</v>
      </c>
      <c r="V363">
        <v>1</v>
      </c>
      <c r="W363">
        <v>0</v>
      </c>
    </row>
    <row r="364" spans="1:23" x14ac:dyDescent="0.2">
      <c r="A364" t="s">
        <v>456</v>
      </c>
      <c r="B364" t="s">
        <v>436</v>
      </c>
      <c r="C364" t="s">
        <v>34</v>
      </c>
      <c r="D364" t="s">
        <v>29</v>
      </c>
      <c r="E364" t="str">
        <f t="shared" si="25"/>
        <v xml:space="preserve">Mid career player </v>
      </c>
      <c r="F364">
        <v>30</v>
      </c>
      <c r="G364">
        <v>4</v>
      </c>
      <c r="H364">
        <v>3</v>
      </c>
      <c r="I364">
        <v>276</v>
      </c>
      <c r="J364">
        <v>0</v>
      </c>
      <c r="K364" s="5">
        <f t="shared" si="26"/>
        <v>0</v>
      </c>
      <c r="L364">
        <v>0</v>
      </c>
      <c r="M364">
        <f t="shared" si="27"/>
        <v>0</v>
      </c>
      <c r="N364">
        <v>82</v>
      </c>
      <c r="O364" s="1">
        <v>87.8</v>
      </c>
      <c r="P364" s="1">
        <f t="shared" si="28"/>
        <v>71.995999999999995</v>
      </c>
      <c r="Q364" s="1">
        <f t="shared" si="29"/>
        <v>10.004000000000005</v>
      </c>
      <c r="R364">
        <v>0</v>
      </c>
      <c r="S364">
        <v>0</v>
      </c>
      <c r="T364">
        <v>0.01</v>
      </c>
      <c r="U364">
        <v>0</v>
      </c>
      <c r="V364">
        <v>0</v>
      </c>
      <c r="W364">
        <v>0</v>
      </c>
    </row>
    <row r="365" spans="1:23" x14ac:dyDescent="0.2">
      <c r="A365" t="s">
        <v>457</v>
      </c>
      <c r="B365" t="s">
        <v>436</v>
      </c>
      <c r="C365" t="s">
        <v>34</v>
      </c>
      <c r="D365" t="s">
        <v>27</v>
      </c>
      <c r="E365" t="str">
        <f t="shared" si="25"/>
        <v>Young player</v>
      </c>
      <c r="F365">
        <v>23</v>
      </c>
      <c r="G365">
        <v>7</v>
      </c>
      <c r="H365">
        <v>2</v>
      </c>
      <c r="I365">
        <v>221</v>
      </c>
      <c r="J365">
        <v>1</v>
      </c>
      <c r="K365" s="5">
        <f t="shared" si="26"/>
        <v>0.14285714285714285</v>
      </c>
      <c r="L365">
        <v>0</v>
      </c>
      <c r="M365">
        <f t="shared" si="27"/>
        <v>0</v>
      </c>
      <c r="N365">
        <v>51</v>
      </c>
      <c r="O365" s="1">
        <v>60.8</v>
      </c>
      <c r="P365" s="1">
        <f t="shared" si="28"/>
        <v>31.007999999999999</v>
      </c>
      <c r="Q365" s="1">
        <f t="shared" si="29"/>
        <v>19.992000000000001</v>
      </c>
      <c r="R365">
        <v>0</v>
      </c>
      <c r="S365">
        <v>0</v>
      </c>
      <c r="T365">
        <v>0.08</v>
      </c>
      <c r="U365">
        <v>0.01</v>
      </c>
      <c r="V365">
        <v>0</v>
      </c>
      <c r="W365">
        <v>0</v>
      </c>
    </row>
    <row r="366" spans="1:23" x14ac:dyDescent="0.2">
      <c r="A366" t="s">
        <v>458</v>
      </c>
      <c r="B366" t="s">
        <v>436</v>
      </c>
      <c r="C366" t="s">
        <v>20</v>
      </c>
      <c r="D366" t="s">
        <v>24</v>
      </c>
      <c r="E366" t="str">
        <f t="shared" si="25"/>
        <v xml:space="preserve">Mid career player </v>
      </c>
      <c r="F366">
        <v>27</v>
      </c>
      <c r="G366">
        <v>1</v>
      </c>
      <c r="H366">
        <v>1</v>
      </c>
      <c r="I366">
        <v>90</v>
      </c>
      <c r="J366">
        <v>0</v>
      </c>
      <c r="K366" s="5">
        <f t="shared" si="26"/>
        <v>0</v>
      </c>
      <c r="L366">
        <v>0</v>
      </c>
      <c r="M366">
        <f t="shared" si="27"/>
        <v>0</v>
      </c>
      <c r="N366">
        <v>21</v>
      </c>
      <c r="O366" s="1">
        <v>28.6</v>
      </c>
      <c r="P366" s="1">
        <f t="shared" si="28"/>
        <v>6.0060000000000002</v>
      </c>
      <c r="Q366" s="1">
        <f t="shared" si="29"/>
        <v>14.994</v>
      </c>
      <c r="R366">
        <v>0</v>
      </c>
      <c r="S366">
        <v>0</v>
      </c>
      <c r="T366">
        <v>0</v>
      </c>
      <c r="U366">
        <v>0</v>
      </c>
      <c r="V366">
        <v>0</v>
      </c>
      <c r="W366">
        <v>0</v>
      </c>
    </row>
    <row r="367" spans="1:23" x14ac:dyDescent="0.2">
      <c r="A367" t="s">
        <v>459</v>
      </c>
      <c r="B367" t="s">
        <v>436</v>
      </c>
      <c r="C367" t="s">
        <v>20</v>
      </c>
      <c r="D367" t="s">
        <v>29</v>
      </c>
      <c r="E367" t="str">
        <f t="shared" si="25"/>
        <v xml:space="preserve">Mid career player </v>
      </c>
      <c r="F367">
        <v>30</v>
      </c>
      <c r="G367">
        <v>1</v>
      </c>
      <c r="H367">
        <v>0</v>
      </c>
      <c r="I367">
        <v>2</v>
      </c>
      <c r="J367">
        <v>0</v>
      </c>
      <c r="K367" s="5">
        <f t="shared" si="26"/>
        <v>0</v>
      </c>
      <c r="L367">
        <v>0</v>
      </c>
      <c r="M367">
        <f t="shared" si="27"/>
        <v>0</v>
      </c>
      <c r="N367">
        <v>2</v>
      </c>
      <c r="O367" s="1">
        <v>100</v>
      </c>
      <c r="P367" s="1">
        <f t="shared" si="28"/>
        <v>2</v>
      </c>
      <c r="Q367" s="1">
        <f t="shared" si="29"/>
        <v>0</v>
      </c>
      <c r="R367">
        <v>0</v>
      </c>
      <c r="S367">
        <v>0</v>
      </c>
      <c r="T367">
        <v>0</v>
      </c>
      <c r="U367">
        <v>0</v>
      </c>
      <c r="V367">
        <v>0</v>
      </c>
      <c r="W367">
        <v>0</v>
      </c>
    </row>
    <row r="368" spans="1:23" x14ac:dyDescent="0.2">
      <c r="A368" t="s">
        <v>460</v>
      </c>
      <c r="B368" t="s">
        <v>461</v>
      </c>
      <c r="C368" t="s">
        <v>20</v>
      </c>
      <c r="D368" t="s">
        <v>35</v>
      </c>
      <c r="E368" t="str">
        <f t="shared" si="25"/>
        <v xml:space="preserve">Mid career player </v>
      </c>
      <c r="F368">
        <v>25</v>
      </c>
      <c r="G368">
        <v>38</v>
      </c>
      <c r="H368">
        <v>38</v>
      </c>
      <c r="I368">
        <v>3420</v>
      </c>
      <c r="J368">
        <v>8</v>
      </c>
      <c r="K368" s="5">
        <f t="shared" si="26"/>
        <v>0.21052631578947367</v>
      </c>
      <c r="L368">
        <v>7</v>
      </c>
      <c r="M368">
        <f t="shared" si="27"/>
        <v>0.18421052631578946</v>
      </c>
      <c r="N368">
        <v>2619</v>
      </c>
      <c r="O368" s="1">
        <v>80.8</v>
      </c>
      <c r="P368" s="1">
        <f t="shared" si="28"/>
        <v>2116.152</v>
      </c>
      <c r="Q368" s="1">
        <f t="shared" si="29"/>
        <v>502.84799999999996</v>
      </c>
      <c r="R368">
        <v>3</v>
      </c>
      <c r="S368">
        <v>4</v>
      </c>
      <c r="T368">
        <v>0.14000000000000001</v>
      </c>
      <c r="U368">
        <v>0.11</v>
      </c>
      <c r="V368">
        <v>5</v>
      </c>
      <c r="W368">
        <v>0</v>
      </c>
    </row>
    <row r="369" spans="1:23" x14ac:dyDescent="0.2">
      <c r="A369" t="s">
        <v>462</v>
      </c>
      <c r="B369" t="s">
        <v>461</v>
      </c>
      <c r="C369" t="s">
        <v>210</v>
      </c>
      <c r="D369" t="s">
        <v>29</v>
      </c>
      <c r="E369" t="str">
        <f t="shared" si="25"/>
        <v xml:space="preserve">Mid career player </v>
      </c>
      <c r="F369">
        <v>24</v>
      </c>
      <c r="G369">
        <v>36</v>
      </c>
      <c r="H369">
        <v>36</v>
      </c>
      <c r="I369">
        <v>3100</v>
      </c>
      <c r="J369">
        <v>1</v>
      </c>
      <c r="K369" s="5">
        <f t="shared" si="26"/>
        <v>2.7777777777777776E-2</v>
      </c>
      <c r="L369">
        <v>1</v>
      </c>
      <c r="M369">
        <f t="shared" si="27"/>
        <v>2.7777777777777776E-2</v>
      </c>
      <c r="N369">
        <v>2005</v>
      </c>
      <c r="O369" s="1">
        <v>84.6</v>
      </c>
      <c r="P369" s="1">
        <f t="shared" si="28"/>
        <v>1696.23</v>
      </c>
      <c r="Q369" s="1">
        <f t="shared" si="29"/>
        <v>308.77</v>
      </c>
      <c r="R369">
        <v>0</v>
      </c>
      <c r="S369">
        <v>0</v>
      </c>
      <c r="T369">
        <v>0.03</v>
      </c>
      <c r="U369">
        <v>0.01</v>
      </c>
      <c r="V369">
        <v>5</v>
      </c>
      <c r="W369">
        <v>1</v>
      </c>
    </row>
    <row r="370" spans="1:23" x14ac:dyDescent="0.2">
      <c r="A370" t="s">
        <v>463</v>
      </c>
      <c r="B370" t="s">
        <v>461</v>
      </c>
      <c r="C370" t="s">
        <v>59</v>
      </c>
      <c r="D370" t="s">
        <v>35</v>
      </c>
      <c r="E370" t="str">
        <f t="shared" si="25"/>
        <v xml:space="preserve">Mid career player </v>
      </c>
      <c r="F370">
        <v>28</v>
      </c>
      <c r="G370">
        <v>33</v>
      </c>
      <c r="H370">
        <v>32</v>
      </c>
      <c r="I370">
        <v>2764</v>
      </c>
      <c r="J370">
        <v>4</v>
      </c>
      <c r="K370" s="5">
        <f t="shared" si="26"/>
        <v>0.12121212121212122</v>
      </c>
      <c r="L370">
        <v>5</v>
      </c>
      <c r="M370">
        <f t="shared" si="27"/>
        <v>0.15151515151515152</v>
      </c>
      <c r="N370">
        <v>1258</v>
      </c>
      <c r="O370" s="1">
        <v>79.7</v>
      </c>
      <c r="P370" s="1">
        <f t="shared" si="28"/>
        <v>1002.6260000000001</v>
      </c>
      <c r="Q370" s="1">
        <f t="shared" si="29"/>
        <v>255.37399999999991</v>
      </c>
      <c r="R370">
        <v>0</v>
      </c>
      <c r="S370">
        <v>0</v>
      </c>
      <c r="T370">
        <v>0.1</v>
      </c>
      <c r="U370">
        <v>0.09</v>
      </c>
      <c r="V370">
        <v>3</v>
      </c>
      <c r="W370">
        <v>0</v>
      </c>
    </row>
    <row r="371" spans="1:23" x14ac:dyDescent="0.2">
      <c r="A371" t="s">
        <v>464</v>
      </c>
      <c r="B371" t="s">
        <v>461</v>
      </c>
      <c r="C371" t="s">
        <v>20</v>
      </c>
      <c r="D371" t="s">
        <v>24</v>
      </c>
      <c r="E371" t="str">
        <f t="shared" si="25"/>
        <v xml:space="preserve">Mid career player </v>
      </c>
      <c r="F371">
        <v>30</v>
      </c>
      <c r="G371">
        <v>30</v>
      </c>
      <c r="H371">
        <v>30</v>
      </c>
      <c r="I371">
        <v>2700</v>
      </c>
      <c r="J371">
        <v>0</v>
      </c>
      <c r="K371" s="5">
        <f t="shared" si="26"/>
        <v>0</v>
      </c>
      <c r="L371">
        <v>0</v>
      </c>
      <c r="M371">
        <f t="shared" si="27"/>
        <v>0</v>
      </c>
      <c r="N371">
        <v>1069</v>
      </c>
      <c r="O371" s="1">
        <v>64.3</v>
      </c>
      <c r="P371" s="1">
        <f t="shared" si="28"/>
        <v>687.36699999999996</v>
      </c>
      <c r="Q371" s="1">
        <f t="shared" si="29"/>
        <v>381.63300000000004</v>
      </c>
      <c r="R371">
        <v>0</v>
      </c>
      <c r="S371">
        <v>0</v>
      </c>
      <c r="T371">
        <v>0</v>
      </c>
      <c r="U371">
        <v>0</v>
      </c>
      <c r="V371">
        <v>2</v>
      </c>
      <c r="W371">
        <v>0</v>
      </c>
    </row>
    <row r="372" spans="1:23" x14ac:dyDescent="0.2">
      <c r="A372" t="s">
        <v>465</v>
      </c>
      <c r="B372" t="s">
        <v>461</v>
      </c>
      <c r="C372" t="s">
        <v>59</v>
      </c>
      <c r="D372" t="s">
        <v>27</v>
      </c>
      <c r="E372" t="str">
        <f t="shared" si="25"/>
        <v xml:space="preserve">Mid career player </v>
      </c>
      <c r="F372">
        <v>24</v>
      </c>
      <c r="G372">
        <v>36</v>
      </c>
      <c r="H372">
        <v>30</v>
      </c>
      <c r="I372">
        <v>2667</v>
      </c>
      <c r="J372">
        <v>9</v>
      </c>
      <c r="K372" s="5">
        <f t="shared" si="26"/>
        <v>0.25</v>
      </c>
      <c r="L372">
        <v>5</v>
      </c>
      <c r="M372">
        <f t="shared" si="27"/>
        <v>0.1388888888888889</v>
      </c>
      <c r="N372">
        <v>633</v>
      </c>
      <c r="O372" s="1">
        <v>70</v>
      </c>
      <c r="P372" s="1">
        <f t="shared" si="28"/>
        <v>443.09999999999997</v>
      </c>
      <c r="Q372" s="1">
        <f t="shared" si="29"/>
        <v>189.90000000000003</v>
      </c>
      <c r="R372">
        <v>0</v>
      </c>
      <c r="S372">
        <v>0</v>
      </c>
      <c r="T372">
        <v>0.3</v>
      </c>
      <c r="U372">
        <v>0.19</v>
      </c>
      <c r="V372">
        <v>1</v>
      </c>
      <c r="W372">
        <v>0</v>
      </c>
    </row>
    <row r="373" spans="1:23" x14ac:dyDescent="0.2">
      <c r="A373" t="s">
        <v>466</v>
      </c>
      <c r="B373" t="s">
        <v>461</v>
      </c>
      <c r="C373" t="s">
        <v>20</v>
      </c>
      <c r="D373" t="s">
        <v>29</v>
      </c>
      <c r="E373" t="str">
        <f t="shared" si="25"/>
        <v>Young player</v>
      </c>
      <c r="F373">
        <v>23</v>
      </c>
      <c r="G373">
        <v>30</v>
      </c>
      <c r="H373">
        <v>30</v>
      </c>
      <c r="I373">
        <v>2645</v>
      </c>
      <c r="J373">
        <v>0</v>
      </c>
      <c r="K373" s="5">
        <f t="shared" si="26"/>
        <v>0</v>
      </c>
      <c r="L373">
        <v>2</v>
      </c>
      <c r="M373">
        <f t="shared" si="27"/>
        <v>6.6666666666666666E-2</v>
      </c>
      <c r="N373">
        <v>1613</v>
      </c>
      <c r="O373" s="1">
        <v>80.3</v>
      </c>
      <c r="P373" s="1">
        <f t="shared" si="28"/>
        <v>1295.2389999999998</v>
      </c>
      <c r="Q373" s="1">
        <f t="shared" si="29"/>
        <v>317.76100000000019</v>
      </c>
      <c r="R373">
        <v>0</v>
      </c>
      <c r="S373">
        <v>0</v>
      </c>
      <c r="T373">
        <v>0.03</v>
      </c>
      <c r="U373">
        <v>0.05</v>
      </c>
      <c r="V373">
        <v>4</v>
      </c>
      <c r="W373">
        <v>0</v>
      </c>
    </row>
    <row r="374" spans="1:23" x14ac:dyDescent="0.2">
      <c r="A374" t="s">
        <v>467</v>
      </c>
      <c r="B374" t="s">
        <v>461</v>
      </c>
      <c r="C374" t="s">
        <v>20</v>
      </c>
      <c r="D374" t="s">
        <v>29</v>
      </c>
      <c r="E374" t="str">
        <f t="shared" si="25"/>
        <v xml:space="preserve">Mid career player </v>
      </c>
      <c r="F374">
        <v>30</v>
      </c>
      <c r="G374">
        <v>29</v>
      </c>
      <c r="H374">
        <v>29</v>
      </c>
      <c r="I374">
        <v>2598</v>
      </c>
      <c r="J374">
        <v>0</v>
      </c>
      <c r="K374" s="5">
        <f t="shared" si="26"/>
        <v>0</v>
      </c>
      <c r="L374">
        <v>1</v>
      </c>
      <c r="M374">
        <f t="shared" si="27"/>
        <v>3.4482758620689655E-2</v>
      </c>
      <c r="N374">
        <v>1537</v>
      </c>
      <c r="O374" s="1">
        <v>76.8</v>
      </c>
      <c r="P374" s="1">
        <f t="shared" si="28"/>
        <v>1180.4159999999999</v>
      </c>
      <c r="Q374" s="1">
        <f t="shared" si="29"/>
        <v>356.58400000000006</v>
      </c>
      <c r="R374">
        <v>0</v>
      </c>
      <c r="S374">
        <v>0</v>
      </c>
      <c r="T374">
        <v>0.02</v>
      </c>
      <c r="U374">
        <v>0.04</v>
      </c>
      <c r="V374">
        <v>5</v>
      </c>
      <c r="W374">
        <v>0</v>
      </c>
    </row>
    <row r="375" spans="1:23" x14ac:dyDescent="0.2">
      <c r="A375" t="s">
        <v>468</v>
      </c>
      <c r="B375" t="s">
        <v>461</v>
      </c>
      <c r="C375" t="s">
        <v>49</v>
      </c>
      <c r="D375" t="s">
        <v>29</v>
      </c>
      <c r="E375" t="str">
        <f t="shared" si="25"/>
        <v xml:space="preserve">Mid career player </v>
      </c>
      <c r="F375">
        <v>27</v>
      </c>
      <c r="G375">
        <v>30</v>
      </c>
      <c r="H375">
        <v>29</v>
      </c>
      <c r="I375">
        <v>2574</v>
      </c>
      <c r="J375">
        <v>3</v>
      </c>
      <c r="K375" s="5">
        <f t="shared" si="26"/>
        <v>0.1</v>
      </c>
      <c r="L375">
        <v>0</v>
      </c>
      <c r="M375">
        <f t="shared" si="27"/>
        <v>0</v>
      </c>
      <c r="N375">
        <v>1712</v>
      </c>
      <c r="O375" s="1">
        <v>84.3</v>
      </c>
      <c r="P375" s="1">
        <f t="shared" si="28"/>
        <v>1443.2159999999999</v>
      </c>
      <c r="Q375" s="1">
        <f t="shared" si="29"/>
        <v>268.78400000000011</v>
      </c>
      <c r="R375">
        <v>0</v>
      </c>
      <c r="S375">
        <v>0</v>
      </c>
      <c r="T375">
        <v>7.0000000000000007E-2</v>
      </c>
      <c r="U375">
        <v>0.02</v>
      </c>
      <c r="V375">
        <v>3</v>
      </c>
      <c r="W375">
        <v>1</v>
      </c>
    </row>
    <row r="376" spans="1:23" x14ac:dyDescent="0.2">
      <c r="A376" t="s">
        <v>469</v>
      </c>
      <c r="B376" t="s">
        <v>461</v>
      </c>
      <c r="C376" t="s">
        <v>20</v>
      </c>
      <c r="D376" t="s">
        <v>27</v>
      </c>
      <c r="E376" t="str">
        <f t="shared" si="25"/>
        <v xml:space="preserve">Mid career player </v>
      </c>
      <c r="F376">
        <v>28</v>
      </c>
      <c r="G376">
        <v>29</v>
      </c>
      <c r="H376">
        <v>26</v>
      </c>
      <c r="I376">
        <v>2173</v>
      </c>
      <c r="J376">
        <v>12</v>
      </c>
      <c r="K376" s="5">
        <f t="shared" si="26"/>
        <v>0.41379310344827586</v>
      </c>
      <c r="L376">
        <v>4</v>
      </c>
      <c r="M376">
        <f t="shared" si="27"/>
        <v>0.13793103448275862</v>
      </c>
      <c r="N376">
        <v>519</v>
      </c>
      <c r="O376" s="1">
        <v>66.3</v>
      </c>
      <c r="P376" s="1">
        <f t="shared" si="28"/>
        <v>344.09699999999998</v>
      </c>
      <c r="Q376" s="1">
        <f t="shared" si="29"/>
        <v>174.90300000000002</v>
      </c>
      <c r="R376">
        <v>2</v>
      </c>
      <c r="S376">
        <v>2</v>
      </c>
      <c r="T376">
        <v>0.34</v>
      </c>
      <c r="U376">
        <v>0.11</v>
      </c>
      <c r="V376">
        <v>1</v>
      </c>
      <c r="W376">
        <v>0</v>
      </c>
    </row>
    <row r="377" spans="1:23" x14ac:dyDescent="0.2">
      <c r="A377" t="s">
        <v>470</v>
      </c>
      <c r="B377" t="s">
        <v>461</v>
      </c>
      <c r="C377" t="s">
        <v>32</v>
      </c>
      <c r="D377" t="s">
        <v>35</v>
      </c>
      <c r="E377" t="str">
        <f t="shared" si="25"/>
        <v xml:space="preserve">Mid career player </v>
      </c>
      <c r="F377">
        <v>28</v>
      </c>
      <c r="G377">
        <v>21</v>
      </c>
      <c r="H377">
        <v>20</v>
      </c>
      <c r="I377">
        <v>1763</v>
      </c>
      <c r="J377">
        <v>1</v>
      </c>
      <c r="K377" s="5">
        <f t="shared" si="26"/>
        <v>4.7619047619047616E-2</v>
      </c>
      <c r="L377">
        <v>1</v>
      </c>
      <c r="M377">
        <f t="shared" si="27"/>
        <v>4.7619047619047616E-2</v>
      </c>
      <c r="N377">
        <v>1258</v>
      </c>
      <c r="O377" s="1">
        <v>82.8</v>
      </c>
      <c r="P377" s="1">
        <f t="shared" si="28"/>
        <v>1041.624</v>
      </c>
      <c r="Q377" s="1">
        <f t="shared" si="29"/>
        <v>216.37599999999998</v>
      </c>
      <c r="R377">
        <v>0</v>
      </c>
      <c r="S377">
        <v>0</v>
      </c>
      <c r="T377">
        <v>0.02</v>
      </c>
      <c r="U377">
        <v>0.05</v>
      </c>
      <c r="V377">
        <v>6</v>
      </c>
      <c r="W377">
        <v>0</v>
      </c>
    </row>
    <row r="378" spans="1:23" x14ac:dyDescent="0.2">
      <c r="A378" t="s">
        <v>348</v>
      </c>
      <c r="B378" t="s">
        <v>461</v>
      </c>
      <c r="C378" t="s">
        <v>20</v>
      </c>
      <c r="D378" t="s">
        <v>35</v>
      </c>
      <c r="E378" t="str">
        <f t="shared" si="25"/>
        <v xml:space="preserve">Mid career player </v>
      </c>
      <c r="F378">
        <v>31</v>
      </c>
      <c r="G378">
        <v>21</v>
      </c>
      <c r="H378">
        <v>20</v>
      </c>
      <c r="I378">
        <v>1618</v>
      </c>
      <c r="J378">
        <v>3</v>
      </c>
      <c r="K378" s="5">
        <f t="shared" si="26"/>
        <v>0.14285714285714285</v>
      </c>
      <c r="L378">
        <v>3</v>
      </c>
      <c r="M378">
        <f t="shared" si="27"/>
        <v>0.14285714285714285</v>
      </c>
      <c r="N378">
        <v>424</v>
      </c>
      <c r="O378" s="1">
        <v>72.400000000000006</v>
      </c>
      <c r="P378" s="1">
        <f t="shared" si="28"/>
        <v>306.97600000000006</v>
      </c>
      <c r="Q378" s="1">
        <f t="shared" si="29"/>
        <v>117.02399999999994</v>
      </c>
      <c r="R378">
        <v>0</v>
      </c>
      <c r="S378">
        <v>0</v>
      </c>
      <c r="T378">
        <v>0.17</v>
      </c>
      <c r="U378">
        <v>7.0000000000000007E-2</v>
      </c>
      <c r="V378">
        <v>0</v>
      </c>
      <c r="W378">
        <v>0</v>
      </c>
    </row>
    <row r="379" spans="1:23" x14ac:dyDescent="0.2">
      <c r="A379" t="s">
        <v>471</v>
      </c>
      <c r="B379" t="s">
        <v>461</v>
      </c>
      <c r="C379" t="s">
        <v>20</v>
      </c>
      <c r="D379" t="s">
        <v>35</v>
      </c>
      <c r="E379" t="str">
        <f t="shared" si="25"/>
        <v xml:space="preserve">Mid career player </v>
      </c>
      <c r="F379">
        <v>26</v>
      </c>
      <c r="G379">
        <v>29</v>
      </c>
      <c r="H379">
        <v>17</v>
      </c>
      <c r="I379">
        <v>1738</v>
      </c>
      <c r="J379">
        <v>2</v>
      </c>
      <c r="K379" s="5">
        <f t="shared" si="26"/>
        <v>6.8965517241379309E-2</v>
      </c>
      <c r="L379">
        <v>3</v>
      </c>
      <c r="M379">
        <f t="shared" si="27"/>
        <v>0.10344827586206896</v>
      </c>
      <c r="N379">
        <v>743</v>
      </c>
      <c r="O379" s="1">
        <v>75.900000000000006</v>
      </c>
      <c r="P379" s="1">
        <f t="shared" si="28"/>
        <v>563.93700000000001</v>
      </c>
      <c r="Q379" s="1">
        <f t="shared" si="29"/>
        <v>179.06299999999999</v>
      </c>
      <c r="R379">
        <v>0</v>
      </c>
      <c r="S379">
        <v>0</v>
      </c>
      <c r="T379">
        <v>0.17</v>
      </c>
      <c r="U379">
        <v>0.17</v>
      </c>
      <c r="V379">
        <v>1</v>
      </c>
      <c r="W379">
        <v>0</v>
      </c>
    </row>
    <row r="380" spans="1:23" x14ac:dyDescent="0.2">
      <c r="A380" t="s">
        <v>472</v>
      </c>
      <c r="B380" t="s">
        <v>461</v>
      </c>
      <c r="C380" t="s">
        <v>20</v>
      </c>
      <c r="D380" t="s">
        <v>29</v>
      </c>
      <c r="E380" t="str">
        <f t="shared" si="25"/>
        <v xml:space="preserve">Mid career player </v>
      </c>
      <c r="F380">
        <v>26</v>
      </c>
      <c r="G380">
        <v>18</v>
      </c>
      <c r="H380">
        <v>17</v>
      </c>
      <c r="I380">
        <v>1537</v>
      </c>
      <c r="J380">
        <v>0</v>
      </c>
      <c r="K380" s="5">
        <f t="shared" si="26"/>
        <v>0</v>
      </c>
      <c r="L380">
        <v>0</v>
      </c>
      <c r="M380">
        <f t="shared" si="27"/>
        <v>0</v>
      </c>
      <c r="N380">
        <v>1016</v>
      </c>
      <c r="O380" s="1">
        <v>83.2</v>
      </c>
      <c r="P380" s="1">
        <f t="shared" si="28"/>
        <v>845.31200000000013</v>
      </c>
      <c r="Q380" s="1">
        <f t="shared" si="29"/>
        <v>170.68799999999987</v>
      </c>
      <c r="R380">
        <v>0</v>
      </c>
      <c r="S380">
        <v>0</v>
      </c>
      <c r="T380">
        <v>0.04</v>
      </c>
      <c r="U380">
        <v>0.03</v>
      </c>
      <c r="V380">
        <v>2</v>
      </c>
      <c r="W380">
        <v>0</v>
      </c>
    </row>
    <row r="381" spans="1:23" x14ac:dyDescent="0.2">
      <c r="A381" t="s">
        <v>473</v>
      </c>
      <c r="B381" t="s">
        <v>461</v>
      </c>
      <c r="C381" t="s">
        <v>474</v>
      </c>
      <c r="D381" t="s">
        <v>35</v>
      </c>
      <c r="E381" t="str">
        <f t="shared" si="25"/>
        <v>Young player</v>
      </c>
      <c r="F381">
        <v>22</v>
      </c>
      <c r="G381">
        <v>27</v>
      </c>
      <c r="H381">
        <v>15</v>
      </c>
      <c r="I381">
        <v>1240</v>
      </c>
      <c r="J381">
        <v>1</v>
      </c>
      <c r="K381" s="5">
        <f t="shared" si="26"/>
        <v>3.7037037037037035E-2</v>
      </c>
      <c r="L381">
        <v>0</v>
      </c>
      <c r="M381">
        <f t="shared" si="27"/>
        <v>0</v>
      </c>
      <c r="N381">
        <v>400</v>
      </c>
      <c r="O381" s="1">
        <v>73.8</v>
      </c>
      <c r="P381" s="1">
        <f t="shared" si="28"/>
        <v>295.2</v>
      </c>
      <c r="Q381" s="1">
        <f t="shared" si="29"/>
        <v>104.80000000000001</v>
      </c>
      <c r="R381">
        <v>0</v>
      </c>
      <c r="S381">
        <v>0</v>
      </c>
      <c r="T381">
        <v>7.0000000000000007E-2</v>
      </c>
      <c r="U381">
        <v>0.04</v>
      </c>
      <c r="V381">
        <v>5</v>
      </c>
      <c r="W381">
        <v>0</v>
      </c>
    </row>
    <row r="382" spans="1:23" x14ac:dyDescent="0.2">
      <c r="A382" t="s">
        <v>475</v>
      </c>
      <c r="B382" t="s">
        <v>461</v>
      </c>
      <c r="C382" t="s">
        <v>34</v>
      </c>
      <c r="D382" t="s">
        <v>35</v>
      </c>
      <c r="E382" t="str">
        <f t="shared" si="25"/>
        <v>Young player</v>
      </c>
      <c r="F382">
        <v>21</v>
      </c>
      <c r="G382">
        <v>22</v>
      </c>
      <c r="H382">
        <v>10</v>
      </c>
      <c r="I382">
        <v>1020</v>
      </c>
      <c r="J382">
        <v>0</v>
      </c>
      <c r="K382" s="5">
        <f t="shared" si="26"/>
        <v>0</v>
      </c>
      <c r="L382">
        <v>0</v>
      </c>
      <c r="M382">
        <f t="shared" si="27"/>
        <v>0</v>
      </c>
      <c r="N382">
        <v>587</v>
      </c>
      <c r="O382" s="1">
        <v>85.2</v>
      </c>
      <c r="P382" s="1">
        <f t="shared" si="28"/>
        <v>500.12399999999997</v>
      </c>
      <c r="Q382" s="1">
        <f t="shared" si="29"/>
        <v>86.876000000000033</v>
      </c>
      <c r="R382">
        <v>0</v>
      </c>
      <c r="S382">
        <v>0</v>
      </c>
      <c r="T382">
        <v>0.05</v>
      </c>
      <c r="U382">
        <v>0.05</v>
      </c>
      <c r="V382">
        <v>3</v>
      </c>
      <c r="W382">
        <v>0</v>
      </c>
    </row>
    <row r="383" spans="1:23" x14ac:dyDescent="0.2">
      <c r="A383" t="s">
        <v>163</v>
      </c>
      <c r="B383" t="s">
        <v>461</v>
      </c>
      <c r="C383" t="s">
        <v>164</v>
      </c>
      <c r="D383" t="s">
        <v>35</v>
      </c>
      <c r="E383" t="str">
        <f t="shared" si="25"/>
        <v xml:space="preserve">Mid career player </v>
      </c>
      <c r="F383">
        <v>25</v>
      </c>
      <c r="G383">
        <v>10</v>
      </c>
      <c r="H383">
        <v>9</v>
      </c>
      <c r="I383">
        <v>711</v>
      </c>
      <c r="J383">
        <v>2</v>
      </c>
      <c r="K383" s="5">
        <f t="shared" si="26"/>
        <v>0.2</v>
      </c>
      <c r="L383">
        <v>0</v>
      </c>
      <c r="M383">
        <f t="shared" si="27"/>
        <v>0</v>
      </c>
      <c r="N383">
        <v>257</v>
      </c>
      <c r="O383" s="1">
        <v>72.400000000000006</v>
      </c>
      <c r="P383" s="1">
        <f t="shared" si="28"/>
        <v>186.06800000000001</v>
      </c>
      <c r="Q383" s="1">
        <f t="shared" si="29"/>
        <v>70.931999999999988</v>
      </c>
      <c r="R383">
        <v>0</v>
      </c>
      <c r="S383">
        <v>0</v>
      </c>
      <c r="T383">
        <v>0.15</v>
      </c>
      <c r="U383">
        <v>7.0000000000000007E-2</v>
      </c>
      <c r="V383">
        <v>1</v>
      </c>
      <c r="W383">
        <v>0</v>
      </c>
    </row>
    <row r="384" spans="1:23" x14ac:dyDescent="0.2">
      <c r="A384" t="s">
        <v>476</v>
      </c>
      <c r="B384" t="s">
        <v>461</v>
      </c>
      <c r="C384" t="s">
        <v>193</v>
      </c>
      <c r="D384" t="s">
        <v>29</v>
      </c>
      <c r="E384" t="str">
        <f t="shared" si="25"/>
        <v>Young player</v>
      </c>
      <c r="F384">
        <v>21</v>
      </c>
      <c r="G384">
        <v>12</v>
      </c>
      <c r="H384">
        <v>8</v>
      </c>
      <c r="I384">
        <v>844</v>
      </c>
      <c r="J384">
        <v>0</v>
      </c>
      <c r="K384" s="5">
        <f t="shared" si="26"/>
        <v>0</v>
      </c>
      <c r="L384">
        <v>0</v>
      </c>
      <c r="M384">
        <f t="shared" si="27"/>
        <v>0</v>
      </c>
      <c r="N384">
        <v>376</v>
      </c>
      <c r="O384" s="1">
        <v>82.4</v>
      </c>
      <c r="P384" s="1">
        <f t="shared" si="28"/>
        <v>309.82400000000001</v>
      </c>
      <c r="Q384" s="1">
        <f t="shared" si="29"/>
        <v>66.175999999999988</v>
      </c>
      <c r="R384">
        <v>0</v>
      </c>
      <c r="S384">
        <v>0</v>
      </c>
      <c r="T384">
        <v>0.04</v>
      </c>
      <c r="U384">
        <v>0</v>
      </c>
      <c r="V384">
        <v>1</v>
      </c>
      <c r="W384">
        <v>0</v>
      </c>
    </row>
    <row r="385" spans="1:23" x14ac:dyDescent="0.2">
      <c r="A385" t="s">
        <v>477</v>
      </c>
      <c r="B385" t="s">
        <v>461</v>
      </c>
      <c r="C385" t="s">
        <v>20</v>
      </c>
      <c r="D385" t="s">
        <v>24</v>
      </c>
      <c r="E385" t="str">
        <f t="shared" si="25"/>
        <v>Old player</v>
      </c>
      <c r="F385">
        <v>32</v>
      </c>
      <c r="G385">
        <v>8</v>
      </c>
      <c r="H385">
        <v>8</v>
      </c>
      <c r="I385">
        <v>720</v>
      </c>
      <c r="J385">
        <v>0</v>
      </c>
      <c r="K385" s="5">
        <f t="shared" si="26"/>
        <v>0</v>
      </c>
      <c r="L385">
        <v>0</v>
      </c>
      <c r="M385">
        <f t="shared" si="27"/>
        <v>0</v>
      </c>
      <c r="N385">
        <v>274</v>
      </c>
      <c r="O385" s="1">
        <v>56.2</v>
      </c>
      <c r="P385" s="1">
        <f t="shared" si="28"/>
        <v>153.98800000000003</v>
      </c>
      <c r="Q385" s="1">
        <f t="shared" si="29"/>
        <v>120.01199999999997</v>
      </c>
      <c r="R385">
        <v>0</v>
      </c>
      <c r="S385">
        <v>0</v>
      </c>
      <c r="T385">
        <v>0</v>
      </c>
      <c r="U385">
        <v>0</v>
      </c>
      <c r="V385">
        <v>0</v>
      </c>
      <c r="W385">
        <v>0</v>
      </c>
    </row>
    <row r="386" spans="1:23" x14ac:dyDescent="0.2">
      <c r="A386" t="s">
        <v>478</v>
      </c>
      <c r="B386" t="s">
        <v>461</v>
      </c>
      <c r="C386" t="s">
        <v>20</v>
      </c>
      <c r="D386" t="s">
        <v>27</v>
      </c>
      <c r="E386" t="str">
        <f t="shared" si="25"/>
        <v>Young player</v>
      </c>
      <c r="F386">
        <v>21</v>
      </c>
      <c r="G386">
        <v>18</v>
      </c>
      <c r="H386">
        <v>7</v>
      </c>
      <c r="I386">
        <v>745</v>
      </c>
      <c r="J386">
        <v>1</v>
      </c>
      <c r="K386" s="5">
        <f t="shared" si="26"/>
        <v>5.5555555555555552E-2</v>
      </c>
      <c r="L386">
        <v>1</v>
      </c>
      <c r="M386">
        <f t="shared" si="27"/>
        <v>5.5555555555555552E-2</v>
      </c>
      <c r="N386">
        <v>146</v>
      </c>
      <c r="O386" s="1">
        <v>73.3</v>
      </c>
      <c r="P386" s="1">
        <f t="shared" si="28"/>
        <v>107.018</v>
      </c>
      <c r="Q386" s="1">
        <f t="shared" si="29"/>
        <v>38.981999999999999</v>
      </c>
      <c r="R386">
        <v>0</v>
      </c>
      <c r="S386">
        <v>0</v>
      </c>
      <c r="T386">
        <v>0.22</v>
      </c>
      <c r="U386">
        <v>0.09</v>
      </c>
      <c r="V386">
        <v>2</v>
      </c>
      <c r="W386">
        <v>0</v>
      </c>
    </row>
    <row r="387" spans="1:23" x14ac:dyDescent="0.2">
      <c r="A387" t="s">
        <v>479</v>
      </c>
      <c r="B387" t="s">
        <v>461</v>
      </c>
      <c r="C387" t="s">
        <v>168</v>
      </c>
      <c r="D387" t="s">
        <v>35</v>
      </c>
      <c r="E387" t="str">
        <f t="shared" ref="E387:E450" si="30">IF(F387&gt;31,"Old player",IF(F387&gt;=24,"Mid career player ",IF(F387&lt;24,"Young player","invalid")))</f>
        <v>Young player</v>
      </c>
      <c r="F387">
        <v>20</v>
      </c>
      <c r="G387">
        <v>3</v>
      </c>
      <c r="H387">
        <v>2</v>
      </c>
      <c r="I387">
        <v>172</v>
      </c>
      <c r="J387">
        <v>0</v>
      </c>
      <c r="K387" s="5">
        <f t="shared" ref="K387:K450" si="31">J387/G387</f>
        <v>0</v>
      </c>
      <c r="L387">
        <v>0</v>
      </c>
      <c r="M387">
        <f t="shared" ref="M387:M450" si="32">L387/G387</f>
        <v>0</v>
      </c>
      <c r="N387">
        <v>78</v>
      </c>
      <c r="O387" s="1">
        <v>82.1</v>
      </c>
      <c r="P387" s="1">
        <f t="shared" ref="P387:P450" si="33">N387* (O387/100)</f>
        <v>64.037999999999997</v>
      </c>
      <c r="Q387" s="1">
        <f t="shared" ref="Q387:Q450" si="34">N387-P387</f>
        <v>13.962000000000003</v>
      </c>
      <c r="R387">
        <v>0</v>
      </c>
      <c r="S387">
        <v>0</v>
      </c>
      <c r="T387">
        <v>0.04</v>
      </c>
      <c r="U387">
        <v>0</v>
      </c>
      <c r="V387">
        <v>0</v>
      </c>
      <c r="W387">
        <v>0</v>
      </c>
    </row>
    <row r="388" spans="1:23" x14ac:dyDescent="0.2">
      <c r="A388" t="s">
        <v>480</v>
      </c>
      <c r="B388" t="s">
        <v>461</v>
      </c>
      <c r="C388" t="s">
        <v>168</v>
      </c>
      <c r="D388" t="s">
        <v>27</v>
      </c>
      <c r="E388" t="str">
        <f t="shared" si="30"/>
        <v>Old player</v>
      </c>
      <c r="F388">
        <v>33</v>
      </c>
      <c r="G388">
        <v>11</v>
      </c>
      <c r="H388">
        <v>1</v>
      </c>
      <c r="I388">
        <v>210</v>
      </c>
      <c r="J388">
        <v>0</v>
      </c>
      <c r="K388" s="5">
        <f t="shared" si="31"/>
        <v>0</v>
      </c>
      <c r="L388">
        <v>0</v>
      </c>
      <c r="M388">
        <f t="shared" si="32"/>
        <v>0</v>
      </c>
      <c r="N388">
        <v>59</v>
      </c>
      <c r="O388" s="1">
        <v>64.400000000000006</v>
      </c>
      <c r="P388" s="1">
        <f t="shared" si="33"/>
        <v>37.996000000000002</v>
      </c>
      <c r="Q388" s="1">
        <f t="shared" si="34"/>
        <v>21.003999999999998</v>
      </c>
      <c r="R388">
        <v>0</v>
      </c>
      <c r="S388">
        <v>0</v>
      </c>
      <c r="T388">
        <v>0.02</v>
      </c>
      <c r="U388">
        <v>0</v>
      </c>
      <c r="V388">
        <v>0</v>
      </c>
      <c r="W388">
        <v>0</v>
      </c>
    </row>
    <row r="389" spans="1:23" x14ac:dyDescent="0.2">
      <c r="A389" t="s">
        <v>481</v>
      </c>
      <c r="B389" t="s">
        <v>461</v>
      </c>
      <c r="C389" t="s">
        <v>34</v>
      </c>
      <c r="D389" t="s">
        <v>29</v>
      </c>
      <c r="E389" t="str">
        <f t="shared" si="30"/>
        <v>Young player</v>
      </c>
      <c r="F389">
        <v>21</v>
      </c>
      <c r="G389">
        <v>3</v>
      </c>
      <c r="H389">
        <v>1</v>
      </c>
      <c r="I389">
        <v>103</v>
      </c>
      <c r="J389">
        <v>0</v>
      </c>
      <c r="K389" s="5">
        <f t="shared" si="31"/>
        <v>0</v>
      </c>
      <c r="L389">
        <v>0</v>
      </c>
      <c r="M389">
        <f t="shared" si="32"/>
        <v>0</v>
      </c>
      <c r="N389">
        <v>64</v>
      </c>
      <c r="O389" s="1">
        <v>82.8</v>
      </c>
      <c r="P389" s="1">
        <f t="shared" si="33"/>
        <v>52.991999999999997</v>
      </c>
      <c r="Q389" s="1">
        <f t="shared" si="34"/>
        <v>11.008000000000003</v>
      </c>
      <c r="R389">
        <v>0</v>
      </c>
      <c r="S389">
        <v>0</v>
      </c>
      <c r="T389">
        <v>0.27</v>
      </c>
      <c r="U389">
        <v>0</v>
      </c>
      <c r="V389">
        <v>0</v>
      </c>
      <c r="W389">
        <v>0</v>
      </c>
    </row>
    <row r="390" spans="1:23" x14ac:dyDescent="0.2">
      <c r="A390" t="s">
        <v>482</v>
      </c>
      <c r="B390" t="s">
        <v>461</v>
      </c>
      <c r="C390" t="s">
        <v>20</v>
      </c>
      <c r="D390" t="s">
        <v>29</v>
      </c>
      <c r="E390" t="str">
        <f t="shared" si="30"/>
        <v>Young player</v>
      </c>
      <c r="F390">
        <v>19</v>
      </c>
      <c r="G390">
        <v>1</v>
      </c>
      <c r="H390">
        <v>1</v>
      </c>
      <c r="I390">
        <v>90</v>
      </c>
      <c r="J390">
        <v>0</v>
      </c>
      <c r="K390" s="5">
        <f t="shared" si="31"/>
        <v>0</v>
      </c>
      <c r="L390">
        <v>0</v>
      </c>
      <c r="M390">
        <f t="shared" si="32"/>
        <v>0</v>
      </c>
      <c r="N390">
        <v>26</v>
      </c>
      <c r="O390" s="1">
        <v>69.2</v>
      </c>
      <c r="P390" s="1">
        <f t="shared" si="33"/>
        <v>17.992000000000001</v>
      </c>
      <c r="Q390" s="1">
        <f t="shared" si="34"/>
        <v>8.0079999999999991</v>
      </c>
      <c r="R390">
        <v>0</v>
      </c>
      <c r="S390">
        <v>0</v>
      </c>
      <c r="T390">
        <v>0</v>
      </c>
      <c r="U390">
        <v>0</v>
      </c>
      <c r="V390">
        <v>1</v>
      </c>
      <c r="W390">
        <v>0</v>
      </c>
    </row>
    <row r="391" spans="1:23" x14ac:dyDescent="0.2">
      <c r="A391" t="s">
        <v>483</v>
      </c>
      <c r="B391" t="s">
        <v>461</v>
      </c>
      <c r="C391" t="s">
        <v>20</v>
      </c>
      <c r="D391" t="s">
        <v>29</v>
      </c>
      <c r="E391" t="str">
        <f t="shared" si="30"/>
        <v>Young player</v>
      </c>
      <c r="F391">
        <v>20</v>
      </c>
      <c r="G391">
        <v>1</v>
      </c>
      <c r="H391">
        <v>1</v>
      </c>
      <c r="I391">
        <v>66</v>
      </c>
      <c r="J391">
        <v>0</v>
      </c>
      <c r="K391" s="5">
        <f t="shared" si="31"/>
        <v>0</v>
      </c>
      <c r="L391">
        <v>0</v>
      </c>
      <c r="M391">
        <f t="shared" si="32"/>
        <v>0</v>
      </c>
      <c r="N391">
        <v>22</v>
      </c>
      <c r="O391" s="1">
        <v>90.9</v>
      </c>
      <c r="P391" s="1">
        <f t="shared" si="33"/>
        <v>19.998000000000001</v>
      </c>
      <c r="Q391" s="1">
        <f t="shared" si="34"/>
        <v>2.0019999999999989</v>
      </c>
      <c r="R391">
        <v>0</v>
      </c>
      <c r="S391">
        <v>0</v>
      </c>
      <c r="T391">
        <v>0</v>
      </c>
      <c r="U391">
        <v>0.22</v>
      </c>
      <c r="V391">
        <v>0</v>
      </c>
      <c r="W391">
        <v>0</v>
      </c>
    </row>
    <row r="392" spans="1:23" x14ac:dyDescent="0.2">
      <c r="A392" t="s">
        <v>484</v>
      </c>
      <c r="B392" t="s">
        <v>461</v>
      </c>
      <c r="C392" t="s">
        <v>159</v>
      </c>
      <c r="D392" t="s">
        <v>35</v>
      </c>
      <c r="E392" t="str">
        <f t="shared" si="30"/>
        <v>Young player</v>
      </c>
      <c r="F392">
        <v>18</v>
      </c>
      <c r="G392">
        <v>2</v>
      </c>
      <c r="H392">
        <v>1</v>
      </c>
      <c r="I392">
        <v>3</v>
      </c>
      <c r="J392">
        <v>0</v>
      </c>
      <c r="K392" s="5">
        <f t="shared" si="31"/>
        <v>0</v>
      </c>
      <c r="L392">
        <v>0</v>
      </c>
      <c r="M392">
        <f t="shared" si="32"/>
        <v>0</v>
      </c>
      <c r="N392">
        <v>3</v>
      </c>
      <c r="O392" s="1">
        <v>66.7</v>
      </c>
      <c r="P392" s="1">
        <f t="shared" si="33"/>
        <v>2.0010000000000003</v>
      </c>
      <c r="Q392" s="1">
        <f t="shared" si="34"/>
        <v>0.99899999999999967</v>
      </c>
      <c r="R392">
        <v>0</v>
      </c>
      <c r="S392">
        <v>0</v>
      </c>
      <c r="T392">
        <v>0</v>
      </c>
      <c r="U392">
        <v>0</v>
      </c>
      <c r="V392">
        <v>0</v>
      </c>
      <c r="W392">
        <v>1</v>
      </c>
    </row>
    <row r="393" spans="1:23" x14ac:dyDescent="0.2">
      <c r="A393" t="s">
        <v>485</v>
      </c>
      <c r="B393" t="s">
        <v>461</v>
      </c>
      <c r="C393" t="s">
        <v>20</v>
      </c>
      <c r="D393" t="s">
        <v>27</v>
      </c>
      <c r="E393" t="str">
        <f t="shared" si="30"/>
        <v>Young player</v>
      </c>
      <c r="F393">
        <v>21</v>
      </c>
      <c r="G393">
        <v>13</v>
      </c>
      <c r="H393">
        <v>0</v>
      </c>
      <c r="I393">
        <v>111</v>
      </c>
      <c r="J393">
        <v>0</v>
      </c>
      <c r="K393" s="5">
        <f t="shared" si="31"/>
        <v>0</v>
      </c>
      <c r="L393">
        <v>0</v>
      </c>
      <c r="M393">
        <f t="shared" si="32"/>
        <v>0</v>
      </c>
      <c r="N393">
        <v>33</v>
      </c>
      <c r="O393" s="1">
        <v>66.7</v>
      </c>
      <c r="P393" s="1">
        <f t="shared" si="33"/>
        <v>22.011000000000003</v>
      </c>
      <c r="Q393" s="1">
        <f t="shared" si="34"/>
        <v>10.988999999999997</v>
      </c>
      <c r="R393">
        <v>0</v>
      </c>
      <c r="S393">
        <v>0</v>
      </c>
      <c r="T393">
        <v>0.08</v>
      </c>
      <c r="U393">
        <v>0.02</v>
      </c>
      <c r="V393">
        <v>0</v>
      </c>
      <c r="W393">
        <v>0</v>
      </c>
    </row>
    <row r="394" spans="1:23" x14ac:dyDescent="0.2">
      <c r="A394" t="s">
        <v>486</v>
      </c>
      <c r="B394" t="s">
        <v>461</v>
      </c>
      <c r="C394" t="s">
        <v>168</v>
      </c>
      <c r="D394" t="s">
        <v>27</v>
      </c>
      <c r="E394" t="str">
        <f t="shared" si="30"/>
        <v>Young player</v>
      </c>
      <c r="F394">
        <v>20</v>
      </c>
      <c r="G394">
        <v>4</v>
      </c>
      <c r="H394">
        <v>0</v>
      </c>
      <c r="I394">
        <v>61</v>
      </c>
      <c r="J394">
        <v>0</v>
      </c>
      <c r="K394" s="5">
        <f t="shared" si="31"/>
        <v>0</v>
      </c>
      <c r="L394">
        <v>0</v>
      </c>
      <c r="M394">
        <f t="shared" si="32"/>
        <v>0</v>
      </c>
      <c r="N394">
        <v>15</v>
      </c>
      <c r="O394" s="1">
        <v>86.7</v>
      </c>
      <c r="P394" s="1">
        <f t="shared" si="33"/>
        <v>13.004999999999999</v>
      </c>
      <c r="Q394" s="1">
        <f t="shared" si="34"/>
        <v>1.995000000000001</v>
      </c>
      <c r="R394">
        <v>0</v>
      </c>
      <c r="S394">
        <v>0</v>
      </c>
      <c r="T394">
        <v>0</v>
      </c>
      <c r="U394">
        <v>0.16</v>
      </c>
      <c r="V394">
        <v>0</v>
      </c>
      <c r="W394">
        <v>0</v>
      </c>
    </row>
    <row r="395" spans="1:23" x14ac:dyDescent="0.2">
      <c r="A395" t="s">
        <v>487</v>
      </c>
      <c r="B395" t="s">
        <v>461</v>
      </c>
      <c r="C395" t="s">
        <v>288</v>
      </c>
      <c r="D395" t="s">
        <v>35</v>
      </c>
      <c r="E395" t="str">
        <f t="shared" si="30"/>
        <v>Young player</v>
      </c>
      <c r="F395">
        <v>18</v>
      </c>
      <c r="G395">
        <v>3</v>
      </c>
      <c r="H395">
        <v>0</v>
      </c>
      <c r="I395">
        <v>39</v>
      </c>
      <c r="J395">
        <v>0</v>
      </c>
      <c r="K395" s="5">
        <f t="shared" si="31"/>
        <v>0</v>
      </c>
      <c r="L395">
        <v>0</v>
      </c>
      <c r="M395">
        <f t="shared" si="32"/>
        <v>0</v>
      </c>
      <c r="N395">
        <v>13</v>
      </c>
      <c r="O395" s="1">
        <v>61.5</v>
      </c>
      <c r="P395" s="1">
        <f t="shared" si="33"/>
        <v>7.9950000000000001</v>
      </c>
      <c r="Q395" s="1">
        <f t="shared" si="34"/>
        <v>5.0049999999999999</v>
      </c>
      <c r="R395">
        <v>0</v>
      </c>
      <c r="S395">
        <v>0</v>
      </c>
      <c r="T395">
        <v>0</v>
      </c>
      <c r="U395">
        <v>0</v>
      </c>
      <c r="V395">
        <v>1</v>
      </c>
      <c r="W395">
        <v>0</v>
      </c>
    </row>
    <row r="396" spans="1:23" x14ac:dyDescent="0.2">
      <c r="A396" t="s">
        <v>488</v>
      </c>
      <c r="B396" t="s">
        <v>461</v>
      </c>
      <c r="C396" t="s">
        <v>34</v>
      </c>
      <c r="D396" t="s">
        <v>29</v>
      </c>
      <c r="E396" t="str">
        <f t="shared" si="30"/>
        <v>Young player</v>
      </c>
      <c r="F396">
        <v>18</v>
      </c>
      <c r="G396">
        <v>1</v>
      </c>
      <c r="H396">
        <v>0</v>
      </c>
      <c r="I396">
        <v>13</v>
      </c>
      <c r="J396">
        <v>0</v>
      </c>
      <c r="K396" s="5">
        <f t="shared" si="31"/>
        <v>0</v>
      </c>
      <c r="L396">
        <v>0</v>
      </c>
      <c r="M396">
        <f t="shared" si="32"/>
        <v>0</v>
      </c>
      <c r="N396">
        <v>2</v>
      </c>
      <c r="O396" s="1">
        <v>0</v>
      </c>
      <c r="P396" s="1">
        <f t="shared" si="33"/>
        <v>0</v>
      </c>
      <c r="Q396" s="1">
        <f t="shared" si="34"/>
        <v>2</v>
      </c>
      <c r="R396">
        <v>0</v>
      </c>
      <c r="S396">
        <v>0</v>
      </c>
      <c r="T396">
        <v>0</v>
      </c>
      <c r="U396">
        <v>0</v>
      </c>
      <c r="V396">
        <v>0</v>
      </c>
      <c r="W396">
        <v>0</v>
      </c>
    </row>
    <row r="397" spans="1:23" x14ac:dyDescent="0.2">
      <c r="A397" t="s">
        <v>489</v>
      </c>
      <c r="B397" t="s">
        <v>490</v>
      </c>
      <c r="C397" t="s">
        <v>20</v>
      </c>
      <c r="D397" t="s">
        <v>29</v>
      </c>
      <c r="E397" t="str">
        <f t="shared" si="30"/>
        <v>Young player</v>
      </c>
      <c r="F397">
        <v>22</v>
      </c>
      <c r="G397">
        <v>36</v>
      </c>
      <c r="H397">
        <v>36</v>
      </c>
      <c r="I397">
        <v>3191</v>
      </c>
      <c r="J397">
        <v>0</v>
      </c>
      <c r="K397" s="5">
        <f t="shared" si="31"/>
        <v>0</v>
      </c>
      <c r="L397">
        <v>0</v>
      </c>
      <c r="M397">
        <f t="shared" si="32"/>
        <v>0</v>
      </c>
      <c r="N397">
        <v>1766</v>
      </c>
      <c r="O397" s="1">
        <v>83.2</v>
      </c>
      <c r="P397" s="1">
        <f t="shared" si="33"/>
        <v>1469.3120000000001</v>
      </c>
      <c r="Q397" s="1">
        <f t="shared" si="34"/>
        <v>296.68799999999987</v>
      </c>
      <c r="R397">
        <v>0</v>
      </c>
      <c r="S397">
        <v>0</v>
      </c>
      <c r="T397">
        <v>0.02</v>
      </c>
      <c r="U397">
        <v>0.02</v>
      </c>
      <c r="V397">
        <v>5</v>
      </c>
      <c r="W397">
        <v>1</v>
      </c>
    </row>
    <row r="398" spans="1:23" x14ac:dyDescent="0.2">
      <c r="A398" t="s">
        <v>491</v>
      </c>
      <c r="B398" t="s">
        <v>490</v>
      </c>
      <c r="C398" t="s">
        <v>474</v>
      </c>
      <c r="D398" t="s">
        <v>35</v>
      </c>
      <c r="E398" t="str">
        <f t="shared" si="30"/>
        <v>Young player</v>
      </c>
      <c r="F398">
        <v>23</v>
      </c>
      <c r="G398">
        <v>36</v>
      </c>
      <c r="H398">
        <v>35</v>
      </c>
      <c r="I398">
        <v>3111</v>
      </c>
      <c r="J398">
        <v>1</v>
      </c>
      <c r="K398" s="5">
        <f t="shared" si="31"/>
        <v>2.7777777777777776E-2</v>
      </c>
      <c r="L398">
        <v>0</v>
      </c>
      <c r="M398">
        <f t="shared" si="32"/>
        <v>0</v>
      </c>
      <c r="N398">
        <v>1676</v>
      </c>
      <c r="O398" s="1">
        <v>87.2</v>
      </c>
      <c r="P398" s="1">
        <f t="shared" si="33"/>
        <v>1461.472</v>
      </c>
      <c r="Q398" s="1">
        <f t="shared" si="34"/>
        <v>214.52800000000002</v>
      </c>
      <c r="R398">
        <v>0</v>
      </c>
      <c r="S398">
        <v>0</v>
      </c>
      <c r="T398">
        <v>0.04</v>
      </c>
      <c r="U398">
        <v>0.03</v>
      </c>
      <c r="V398">
        <v>8</v>
      </c>
      <c r="W398">
        <v>1</v>
      </c>
    </row>
    <row r="399" spans="1:23" x14ac:dyDescent="0.2">
      <c r="A399" t="s">
        <v>492</v>
      </c>
      <c r="B399" t="s">
        <v>490</v>
      </c>
      <c r="C399" t="s">
        <v>20</v>
      </c>
      <c r="D399" t="s">
        <v>29</v>
      </c>
      <c r="E399" t="str">
        <f t="shared" si="30"/>
        <v xml:space="preserve">Mid career player </v>
      </c>
      <c r="F399">
        <v>28</v>
      </c>
      <c r="G399">
        <v>33</v>
      </c>
      <c r="H399">
        <v>33</v>
      </c>
      <c r="I399">
        <v>2931</v>
      </c>
      <c r="J399">
        <v>5</v>
      </c>
      <c r="K399" s="5">
        <f t="shared" si="31"/>
        <v>0.15151515151515152</v>
      </c>
      <c r="L399">
        <v>0</v>
      </c>
      <c r="M399">
        <f t="shared" si="32"/>
        <v>0</v>
      </c>
      <c r="N399">
        <v>2151</v>
      </c>
      <c r="O399" s="1">
        <v>90</v>
      </c>
      <c r="P399" s="1">
        <f t="shared" si="33"/>
        <v>1935.9</v>
      </c>
      <c r="Q399" s="1">
        <f t="shared" si="34"/>
        <v>215.09999999999991</v>
      </c>
      <c r="R399">
        <v>0</v>
      </c>
      <c r="S399">
        <v>0</v>
      </c>
      <c r="T399">
        <v>0.08</v>
      </c>
      <c r="U399">
        <v>0.03</v>
      </c>
      <c r="V399">
        <v>5</v>
      </c>
      <c r="W399">
        <v>2</v>
      </c>
    </row>
    <row r="400" spans="1:23" x14ac:dyDescent="0.2">
      <c r="A400" t="s">
        <v>493</v>
      </c>
      <c r="B400" t="s">
        <v>490</v>
      </c>
      <c r="C400" t="s">
        <v>76</v>
      </c>
      <c r="D400" t="s">
        <v>27</v>
      </c>
      <c r="E400" t="str">
        <f t="shared" si="30"/>
        <v xml:space="preserve">Mid career player </v>
      </c>
      <c r="F400">
        <v>25</v>
      </c>
      <c r="G400">
        <v>35</v>
      </c>
      <c r="H400">
        <v>30</v>
      </c>
      <c r="I400">
        <v>2607</v>
      </c>
      <c r="J400">
        <v>5</v>
      </c>
      <c r="K400" s="5">
        <f t="shared" si="31"/>
        <v>0.14285714285714285</v>
      </c>
      <c r="L400">
        <v>5</v>
      </c>
      <c r="M400">
        <f t="shared" si="32"/>
        <v>0.14285714285714285</v>
      </c>
      <c r="N400">
        <v>1085</v>
      </c>
      <c r="O400" s="1">
        <v>74.900000000000006</v>
      </c>
      <c r="P400" s="1">
        <f t="shared" si="33"/>
        <v>812.66500000000008</v>
      </c>
      <c r="Q400" s="1">
        <f t="shared" si="34"/>
        <v>272.33499999999992</v>
      </c>
      <c r="R400">
        <v>0</v>
      </c>
      <c r="S400">
        <v>0</v>
      </c>
      <c r="T400">
        <v>0.18</v>
      </c>
      <c r="U400">
        <v>0.15</v>
      </c>
      <c r="V400">
        <v>2</v>
      </c>
      <c r="W400">
        <v>0</v>
      </c>
    </row>
    <row r="401" spans="1:23" x14ac:dyDescent="0.2">
      <c r="A401" t="s">
        <v>494</v>
      </c>
      <c r="B401" t="s">
        <v>490</v>
      </c>
      <c r="C401" t="s">
        <v>20</v>
      </c>
      <c r="D401" t="s">
        <v>29</v>
      </c>
      <c r="E401" t="str">
        <f t="shared" si="30"/>
        <v xml:space="preserve">Mid career player </v>
      </c>
      <c r="F401">
        <v>25</v>
      </c>
      <c r="G401">
        <v>29</v>
      </c>
      <c r="H401">
        <v>29</v>
      </c>
      <c r="I401">
        <v>2594</v>
      </c>
      <c r="J401">
        <v>1</v>
      </c>
      <c r="K401" s="5">
        <f t="shared" si="31"/>
        <v>3.4482758620689655E-2</v>
      </c>
      <c r="L401">
        <v>0</v>
      </c>
      <c r="M401">
        <f t="shared" si="32"/>
        <v>0</v>
      </c>
      <c r="N401">
        <v>1794</v>
      </c>
      <c r="O401" s="1">
        <v>82.7</v>
      </c>
      <c r="P401" s="1">
        <f t="shared" si="33"/>
        <v>1483.6380000000001</v>
      </c>
      <c r="Q401" s="1">
        <f t="shared" si="34"/>
        <v>310.36199999999985</v>
      </c>
      <c r="R401">
        <v>0</v>
      </c>
      <c r="S401">
        <v>0</v>
      </c>
      <c r="T401">
        <v>0.04</v>
      </c>
      <c r="U401">
        <v>0.01</v>
      </c>
      <c r="V401">
        <v>4</v>
      </c>
      <c r="W401">
        <v>0</v>
      </c>
    </row>
    <row r="402" spans="1:23" x14ac:dyDescent="0.2">
      <c r="A402" t="s">
        <v>495</v>
      </c>
      <c r="B402" t="s">
        <v>490</v>
      </c>
      <c r="C402" t="s">
        <v>34</v>
      </c>
      <c r="D402" t="s">
        <v>27</v>
      </c>
      <c r="E402" t="str">
        <f t="shared" si="30"/>
        <v>Young player</v>
      </c>
      <c r="F402">
        <v>23</v>
      </c>
      <c r="G402">
        <v>33</v>
      </c>
      <c r="H402">
        <v>29</v>
      </c>
      <c r="I402">
        <v>2512</v>
      </c>
      <c r="J402">
        <v>8</v>
      </c>
      <c r="K402" s="5">
        <f t="shared" si="31"/>
        <v>0.24242424242424243</v>
      </c>
      <c r="L402">
        <v>2</v>
      </c>
      <c r="M402">
        <f t="shared" si="32"/>
        <v>6.0606060606060608E-2</v>
      </c>
      <c r="N402">
        <v>656</v>
      </c>
      <c r="O402" s="1">
        <v>77.400000000000006</v>
      </c>
      <c r="P402" s="1">
        <f t="shared" si="33"/>
        <v>507.74400000000003</v>
      </c>
      <c r="Q402" s="1">
        <f t="shared" si="34"/>
        <v>148.25599999999997</v>
      </c>
      <c r="R402">
        <v>3</v>
      </c>
      <c r="S402">
        <v>4</v>
      </c>
      <c r="T402">
        <v>0.46</v>
      </c>
      <c r="U402">
        <v>0.13</v>
      </c>
      <c r="V402">
        <v>1</v>
      </c>
      <c r="W402">
        <v>1</v>
      </c>
    </row>
    <row r="403" spans="1:23" x14ac:dyDescent="0.2">
      <c r="A403" t="s">
        <v>496</v>
      </c>
      <c r="B403" t="s">
        <v>490</v>
      </c>
      <c r="C403" t="s">
        <v>26</v>
      </c>
      <c r="D403" t="s">
        <v>35</v>
      </c>
      <c r="E403" t="str">
        <f t="shared" si="30"/>
        <v xml:space="preserve">Mid career player </v>
      </c>
      <c r="F403">
        <v>29</v>
      </c>
      <c r="G403">
        <v>34</v>
      </c>
      <c r="H403">
        <v>27</v>
      </c>
      <c r="I403">
        <v>2484</v>
      </c>
      <c r="J403">
        <v>3</v>
      </c>
      <c r="K403" s="5">
        <f t="shared" si="31"/>
        <v>8.8235294117647065E-2</v>
      </c>
      <c r="L403">
        <v>8</v>
      </c>
      <c r="M403">
        <f t="shared" si="32"/>
        <v>0.23529411764705882</v>
      </c>
      <c r="N403">
        <v>1669</v>
      </c>
      <c r="O403" s="1">
        <v>75.5</v>
      </c>
      <c r="P403" s="1">
        <f t="shared" si="33"/>
        <v>1260.095</v>
      </c>
      <c r="Q403" s="1">
        <f t="shared" si="34"/>
        <v>408.90499999999997</v>
      </c>
      <c r="R403">
        <v>3</v>
      </c>
      <c r="S403">
        <v>4</v>
      </c>
      <c r="T403">
        <v>0.2</v>
      </c>
      <c r="U403">
        <v>0.2</v>
      </c>
      <c r="V403">
        <v>3</v>
      </c>
      <c r="W403">
        <v>0</v>
      </c>
    </row>
    <row r="404" spans="1:23" x14ac:dyDescent="0.2">
      <c r="A404" t="s">
        <v>497</v>
      </c>
      <c r="B404" t="s">
        <v>490</v>
      </c>
      <c r="C404" t="s">
        <v>32</v>
      </c>
      <c r="D404" t="s">
        <v>24</v>
      </c>
      <c r="E404" t="str">
        <f t="shared" si="30"/>
        <v>Young player</v>
      </c>
      <c r="F404">
        <v>22</v>
      </c>
      <c r="G404">
        <v>27</v>
      </c>
      <c r="H404">
        <v>27</v>
      </c>
      <c r="I404">
        <v>2430</v>
      </c>
      <c r="J404">
        <v>0</v>
      </c>
      <c r="K404" s="5">
        <f t="shared" si="31"/>
        <v>0</v>
      </c>
      <c r="L404">
        <v>0</v>
      </c>
      <c r="M404">
        <f t="shared" si="32"/>
        <v>0</v>
      </c>
      <c r="N404">
        <v>1095</v>
      </c>
      <c r="O404" s="1">
        <v>71.599999999999994</v>
      </c>
      <c r="P404" s="1">
        <f t="shared" si="33"/>
        <v>784.02</v>
      </c>
      <c r="Q404" s="1">
        <f t="shared" si="34"/>
        <v>310.98</v>
      </c>
      <c r="R404">
        <v>0</v>
      </c>
      <c r="S404">
        <v>0</v>
      </c>
      <c r="T404">
        <v>0</v>
      </c>
      <c r="U404">
        <v>0</v>
      </c>
      <c r="V404">
        <v>2</v>
      </c>
      <c r="W404">
        <v>0</v>
      </c>
    </row>
    <row r="405" spans="1:23" x14ac:dyDescent="0.2">
      <c r="A405" t="s">
        <v>498</v>
      </c>
      <c r="B405" t="s">
        <v>490</v>
      </c>
      <c r="C405" t="s">
        <v>90</v>
      </c>
      <c r="D405" t="s">
        <v>29</v>
      </c>
      <c r="E405" t="str">
        <f t="shared" si="30"/>
        <v xml:space="preserve">Mid career player </v>
      </c>
      <c r="F405">
        <v>28</v>
      </c>
      <c r="G405">
        <v>28</v>
      </c>
      <c r="H405">
        <v>25</v>
      </c>
      <c r="I405">
        <v>2281</v>
      </c>
      <c r="J405">
        <v>1</v>
      </c>
      <c r="K405" s="5">
        <f t="shared" si="31"/>
        <v>3.5714285714285712E-2</v>
      </c>
      <c r="L405">
        <v>1</v>
      </c>
      <c r="M405">
        <f t="shared" si="32"/>
        <v>3.5714285714285712E-2</v>
      </c>
      <c r="N405">
        <v>1491</v>
      </c>
      <c r="O405" s="1">
        <v>77.3</v>
      </c>
      <c r="P405" s="1">
        <f t="shared" si="33"/>
        <v>1152.5430000000001</v>
      </c>
      <c r="Q405" s="1">
        <f t="shared" si="34"/>
        <v>338.45699999999988</v>
      </c>
      <c r="R405">
        <v>0</v>
      </c>
      <c r="S405">
        <v>0</v>
      </c>
      <c r="T405">
        <v>0.05</v>
      </c>
      <c r="U405">
        <v>0.04</v>
      </c>
      <c r="V405">
        <v>3</v>
      </c>
      <c r="W405">
        <v>0</v>
      </c>
    </row>
    <row r="406" spans="1:23" x14ac:dyDescent="0.2">
      <c r="A406" t="s">
        <v>499</v>
      </c>
      <c r="B406" t="s">
        <v>490</v>
      </c>
      <c r="C406" t="s">
        <v>20</v>
      </c>
      <c r="D406" t="s">
        <v>29</v>
      </c>
      <c r="E406" t="str">
        <f t="shared" si="30"/>
        <v xml:space="preserve">Mid career player </v>
      </c>
      <c r="F406">
        <v>28</v>
      </c>
      <c r="G406">
        <v>27</v>
      </c>
      <c r="H406">
        <v>23</v>
      </c>
      <c r="I406">
        <v>2061</v>
      </c>
      <c r="J406">
        <v>1</v>
      </c>
      <c r="K406" s="5">
        <f t="shared" si="31"/>
        <v>3.7037037037037035E-2</v>
      </c>
      <c r="L406">
        <v>0</v>
      </c>
      <c r="M406">
        <f t="shared" si="32"/>
        <v>0</v>
      </c>
      <c r="N406">
        <v>1242</v>
      </c>
      <c r="O406" s="1">
        <v>76.7</v>
      </c>
      <c r="P406" s="1">
        <f t="shared" si="33"/>
        <v>952.61400000000003</v>
      </c>
      <c r="Q406" s="1">
        <f t="shared" si="34"/>
        <v>289.38599999999997</v>
      </c>
      <c r="R406">
        <v>0</v>
      </c>
      <c r="S406">
        <v>0</v>
      </c>
      <c r="T406">
        <v>0.06</v>
      </c>
      <c r="U406">
        <v>0.04</v>
      </c>
      <c r="V406">
        <v>5</v>
      </c>
      <c r="W406">
        <v>0</v>
      </c>
    </row>
    <row r="407" spans="1:23" x14ac:dyDescent="0.2">
      <c r="A407" t="s">
        <v>500</v>
      </c>
      <c r="B407" t="s">
        <v>490</v>
      </c>
      <c r="C407" t="s">
        <v>20</v>
      </c>
      <c r="D407" t="s">
        <v>29</v>
      </c>
      <c r="E407" t="str">
        <f t="shared" si="30"/>
        <v xml:space="preserve">Mid career player </v>
      </c>
      <c r="F407">
        <v>26</v>
      </c>
      <c r="G407">
        <v>21</v>
      </c>
      <c r="H407">
        <v>19</v>
      </c>
      <c r="I407">
        <v>1672</v>
      </c>
      <c r="J407">
        <v>2</v>
      </c>
      <c r="K407" s="5">
        <f t="shared" si="31"/>
        <v>9.5238095238095233E-2</v>
      </c>
      <c r="L407">
        <v>1</v>
      </c>
      <c r="M407">
        <f t="shared" si="32"/>
        <v>4.7619047619047616E-2</v>
      </c>
      <c r="N407">
        <v>975</v>
      </c>
      <c r="O407" s="1">
        <v>69.8</v>
      </c>
      <c r="P407" s="1">
        <f t="shared" si="33"/>
        <v>680.55</v>
      </c>
      <c r="Q407" s="1">
        <f t="shared" si="34"/>
        <v>294.45000000000005</v>
      </c>
      <c r="R407">
        <v>0</v>
      </c>
      <c r="S407">
        <v>0</v>
      </c>
      <c r="T407">
        <v>0.09</v>
      </c>
      <c r="U407">
        <v>0.09</v>
      </c>
      <c r="V407">
        <v>0</v>
      </c>
      <c r="W407">
        <v>0</v>
      </c>
    </row>
    <row r="408" spans="1:23" x14ac:dyDescent="0.2">
      <c r="A408" t="s">
        <v>501</v>
      </c>
      <c r="B408" t="s">
        <v>490</v>
      </c>
      <c r="C408" t="s">
        <v>20</v>
      </c>
      <c r="D408" t="s">
        <v>27</v>
      </c>
      <c r="E408" t="str">
        <f t="shared" si="30"/>
        <v xml:space="preserve">Mid career player </v>
      </c>
      <c r="F408">
        <v>29</v>
      </c>
      <c r="G408">
        <v>24</v>
      </c>
      <c r="H408">
        <v>17</v>
      </c>
      <c r="I408">
        <v>1545</v>
      </c>
      <c r="J408">
        <v>6</v>
      </c>
      <c r="K408" s="5">
        <f t="shared" si="31"/>
        <v>0.25</v>
      </c>
      <c r="L408">
        <v>1</v>
      </c>
      <c r="M408">
        <f t="shared" si="32"/>
        <v>4.1666666666666664E-2</v>
      </c>
      <c r="N408">
        <v>268</v>
      </c>
      <c r="O408" s="1">
        <v>81.7</v>
      </c>
      <c r="P408" s="1">
        <f t="shared" si="33"/>
        <v>218.95600000000002</v>
      </c>
      <c r="Q408" s="1">
        <f t="shared" si="34"/>
        <v>49.043999999999983</v>
      </c>
      <c r="R408">
        <v>0</v>
      </c>
      <c r="S408">
        <v>1</v>
      </c>
      <c r="T408">
        <v>0.39</v>
      </c>
      <c r="U408">
        <v>0.13</v>
      </c>
      <c r="V408">
        <v>0</v>
      </c>
      <c r="W408">
        <v>0</v>
      </c>
    </row>
    <row r="409" spans="1:23" x14ac:dyDescent="0.2">
      <c r="A409" t="s">
        <v>502</v>
      </c>
      <c r="B409" t="s">
        <v>490</v>
      </c>
      <c r="C409" t="s">
        <v>20</v>
      </c>
      <c r="D409" t="s">
        <v>35</v>
      </c>
      <c r="E409" t="str">
        <f t="shared" si="30"/>
        <v>Old player</v>
      </c>
      <c r="F409">
        <v>32</v>
      </c>
      <c r="G409">
        <v>30</v>
      </c>
      <c r="H409">
        <v>16</v>
      </c>
      <c r="I409">
        <v>1596</v>
      </c>
      <c r="J409">
        <v>1</v>
      </c>
      <c r="K409" s="5">
        <f t="shared" si="31"/>
        <v>3.3333333333333333E-2</v>
      </c>
      <c r="L409">
        <v>1</v>
      </c>
      <c r="M409">
        <f t="shared" si="32"/>
        <v>3.3333333333333333E-2</v>
      </c>
      <c r="N409">
        <v>936</v>
      </c>
      <c r="O409" s="1">
        <v>84.7</v>
      </c>
      <c r="P409" s="1">
        <f t="shared" si="33"/>
        <v>792.79200000000003</v>
      </c>
      <c r="Q409" s="1">
        <f t="shared" si="34"/>
        <v>143.20799999999997</v>
      </c>
      <c r="R409">
        <v>0</v>
      </c>
      <c r="S409">
        <v>0</v>
      </c>
      <c r="T409">
        <v>0.14000000000000001</v>
      </c>
      <c r="U409">
        <v>0.16</v>
      </c>
      <c r="V409">
        <v>0</v>
      </c>
      <c r="W409">
        <v>0</v>
      </c>
    </row>
    <row r="410" spans="1:23" x14ac:dyDescent="0.2">
      <c r="A410" t="s">
        <v>503</v>
      </c>
      <c r="B410" t="s">
        <v>490</v>
      </c>
      <c r="C410" t="s">
        <v>61</v>
      </c>
      <c r="D410" t="s">
        <v>35</v>
      </c>
      <c r="E410" t="str">
        <f t="shared" si="30"/>
        <v>Young player</v>
      </c>
      <c r="F410">
        <v>21</v>
      </c>
      <c r="G410">
        <v>21</v>
      </c>
      <c r="H410">
        <v>13</v>
      </c>
      <c r="I410">
        <v>1115</v>
      </c>
      <c r="J410">
        <v>1</v>
      </c>
      <c r="K410" s="5">
        <f t="shared" si="31"/>
        <v>4.7619047619047616E-2</v>
      </c>
      <c r="L410">
        <v>1</v>
      </c>
      <c r="M410">
        <f t="shared" si="32"/>
        <v>4.7619047619047616E-2</v>
      </c>
      <c r="N410">
        <v>407</v>
      </c>
      <c r="O410" s="1">
        <v>79.400000000000006</v>
      </c>
      <c r="P410" s="1">
        <f t="shared" si="33"/>
        <v>323.15800000000002</v>
      </c>
      <c r="Q410" s="1">
        <f t="shared" si="34"/>
        <v>83.841999999999985</v>
      </c>
      <c r="R410">
        <v>0</v>
      </c>
      <c r="S410">
        <v>0</v>
      </c>
      <c r="T410">
        <v>0.09</v>
      </c>
      <c r="U410">
        <v>0.19</v>
      </c>
      <c r="V410">
        <v>1</v>
      </c>
      <c r="W410">
        <v>0</v>
      </c>
    </row>
    <row r="411" spans="1:23" x14ac:dyDescent="0.2">
      <c r="A411" t="s">
        <v>287</v>
      </c>
      <c r="B411" t="s">
        <v>490</v>
      </c>
      <c r="C411" t="s">
        <v>288</v>
      </c>
      <c r="D411" t="s">
        <v>24</v>
      </c>
      <c r="E411" t="str">
        <f t="shared" si="30"/>
        <v xml:space="preserve">Mid career player </v>
      </c>
      <c r="F411">
        <v>28</v>
      </c>
      <c r="G411">
        <v>11</v>
      </c>
      <c r="H411">
        <v>11</v>
      </c>
      <c r="I411">
        <v>990</v>
      </c>
      <c r="J411">
        <v>0</v>
      </c>
      <c r="K411" s="5">
        <f t="shared" si="31"/>
        <v>0</v>
      </c>
      <c r="L411">
        <v>0</v>
      </c>
      <c r="M411">
        <f t="shared" si="32"/>
        <v>0</v>
      </c>
      <c r="N411">
        <v>399</v>
      </c>
      <c r="O411" s="1">
        <v>78.7</v>
      </c>
      <c r="P411" s="1">
        <f t="shared" si="33"/>
        <v>314.01300000000003</v>
      </c>
      <c r="Q411" s="1">
        <f t="shared" si="34"/>
        <v>84.986999999999966</v>
      </c>
      <c r="R411">
        <v>0</v>
      </c>
      <c r="S411">
        <v>0</v>
      </c>
      <c r="T411">
        <v>0</v>
      </c>
      <c r="U411">
        <v>0</v>
      </c>
      <c r="V411">
        <v>1</v>
      </c>
      <c r="W411">
        <v>0</v>
      </c>
    </row>
    <row r="412" spans="1:23" x14ac:dyDescent="0.2">
      <c r="A412" t="s">
        <v>504</v>
      </c>
      <c r="B412" t="s">
        <v>490</v>
      </c>
      <c r="C412" t="s">
        <v>20</v>
      </c>
      <c r="D412" t="s">
        <v>29</v>
      </c>
      <c r="E412" t="str">
        <f t="shared" si="30"/>
        <v>Young player</v>
      </c>
      <c r="F412">
        <v>19</v>
      </c>
      <c r="G412">
        <v>11</v>
      </c>
      <c r="H412">
        <v>11</v>
      </c>
      <c r="I412">
        <v>886</v>
      </c>
      <c r="J412">
        <v>1</v>
      </c>
      <c r="K412" s="5">
        <f t="shared" si="31"/>
        <v>9.0909090909090912E-2</v>
      </c>
      <c r="L412">
        <v>1</v>
      </c>
      <c r="M412">
        <f t="shared" si="32"/>
        <v>9.0909090909090912E-2</v>
      </c>
      <c r="N412">
        <v>500</v>
      </c>
      <c r="O412" s="1">
        <v>78</v>
      </c>
      <c r="P412" s="1">
        <f t="shared" si="33"/>
        <v>390</v>
      </c>
      <c r="Q412" s="1">
        <f t="shared" si="34"/>
        <v>110</v>
      </c>
      <c r="R412">
        <v>0</v>
      </c>
      <c r="S412">
        <v>0</v>
      </c>
      <c r="T412">
        <v>0.06</v>
      </c>
      <c r="U412">
        <v>0.11</v>
      </c>
      <c r="V412">
        <v>4</v>
      </c>
      <c r="W412">
        <v>1</v>
      </c>
    </row>
    <row r="413" spans="1:23" x14ac:dyDescent="0.2">
      <c r="A413" t="s">
        <v>505</v>
      </c>
      <c r="B413" t="s">
        <v>490</v>
      </c>
      <c r="C413" t="s">
        <v>246</v>
      </c>
      <c r="D413" t="s">
        <v>35</v>
      </c>
      <c r="E413" t="str">
        <f t="shared" si="30"/>
        <v>Young player</v>
      </c>
      <c r="F413">
        <v>21</v>
      </c>
      <c r="G413">
        <v>15</v>
      </c>
      <c r="H413">
        <v>10</v>
      </c>
      <c r="I413">
        <v>896</v>
      </c>
      <c r="J413">
        <v>1</v>
      </c>
      <c r="K413" s="5">
        <f t="shared" si="31"/>
        <v>6.6666666666666666E-2</v>
      </c>
      <c r="L413">
        <v>0</v>
      </c>
      <c r="M413">
        <f t="shared" si="32"/>
        <v>0</v>
      </c>
      <c r="N413">
        <v>446</v>
      </c>
      <c r="O413" s="1">
        <v>89.5</v>
      </c>
      <c r="P413" s="1">
        <f t="shared" si="33"/>
        <v>399.17</v>
      </c>
      <c r="Q413" s="1">
        <f t="shared" si="34"/>
        <v>46.829999999999984</v>
      </c>
      <c r="R413">
        <v>0</v>
      </c>
      <c r="S413">
        <v>0</v>
      </c>
      <c r="T413">
        <v>7.0000000000000007E-2</v>
      </c>
      <c r="U413">
        <v>0.05</v>
      </c>
      <c r="V413">
        <v>2</v>
      </c>
      <c r="W413">
        <v>0</v>
      </c>
    </row>
    <row r="414" spans="1:23" x14ac:dyDescent="0.2">
      <c r="A414" t="s">
        <v>506</v>
      </c>
      <c r="B414" t="s">
        <v>490</v>
      </c>
      <c r="C414" t="s">
        <v>168</v>
      </c>
      <c r="D414" t="s">
        <v>27</v>
      </c>
      <c r="E414" t="str">
        <f t="shared" si="30"/>
        <v>Young player</v>
      </c>
      <c r="F414">
        <v>20</v>
      </c>
      <c r="G414">
        <v>17</v>
      </c>
      <c r="H414">
        <v>9</v>
      </c>
      <c r="I414">
        <v>791</v>
      </c>
      <c r="J414">
        <v>2</v>
      </c>
      <c r="K414" s="5">
        <f t="shared" si="31"/>
        <v>0.11764705882352941</v>
      </c>
      <c r="L414">
        <v>1</v>
      </c>
      <c r="M414">
        <f t="shared" si="32"/>
        <v>5.8823529411764705E-2</v>
      </c>
      <c r="N414">
        <v>101</v>
      </c>
      <c r="O414" s="1">
        <v>78.2</v>
      </c>
      <c r="P414" s="1">
        <f t="shared" si="33"/>
        <v>78.981999999999999</v>
      </c>
      <c r="Q414" s="1">
        <f t="shared" si="34"/>
        <v>22.018000000000001</v>
      </c>
      <c r="R414">
        <v>0</v>
      </c>
      <c r="S414">
        <v>0</v>
      </c>
      <c r="T414">
        <v>0.4</v>
      </c>
      <c r="U414">
        <v>0.02</v>
      </c>
      <c r="V414">
        <v>0</v>
      </c>
      <c r="W414">
        <v>0</v>
      </c>
    </row>
    <row r="415" spans="1:23" x14ac:dyDescent="0.2">
      <c r="A415" t="s">
        <v>507</v>
      </c>
      <c r="B415" t="s">
        <v>490</v>
      </c>
      <c r="C415" t="s">
        <v>210</v>
      </c>
      <c r="D415" t="s">
        <v>29</v>
      </c>
      <c r="E415" t="str">
        <f t="shared" si="30"/>
        <v>Young player</v>
      </c>
      <c r="F415">
        <v>21</v>
      </c>
      <c r="G415">
        <v>12</v>
      </c>
      <c r="H415">
        <v>7</v>
      </c>
      <c r="I415">
        <v>647</v>
      </c>
      <c r="J415">
        <v>0</v>
      </c>
      <c r="K415" s="5">
        <f t="shared" si="31"/>
        <v>0</v>
      </c>
      <c r="L415">
        <v>0</v>
      </c>
      <c r="M415">
        <f t="shared" si="32"/>
        <v>0</v>
      </c>
      <c r="N415">
        <v>268</v>
      </c>
      <c r="O415" s="1">
        <v>74.599999999999994</v>
      </c>
      <c r="P415" s="1">
        <f t="shared" si="33"/>
        <v>199.928</v>
      </c>
      <c r="Q415" s="1">
        <f t="shared" si="34"/>
        <v>68.072000000000003</v>
      </c>
      <c r="R415">
        <v>0</v>
      </c>
      <c r="S415">
        <v>0</v>
      </c>
      <c r="T415">
        <v>0.12</v>
      </c>
      <c r="U415">
        <v>0.02</v>
      </c>
      <c r="V415">
        <v>0</v>
      </c>
      <c r="W415">
        <v>0</v>
      </c>
    </row>
    <row r="416" spans="1:23" x14ac:dyDescent="0.2">
      <c r="A416" t="s">
        <v>508</v>
      </c>
      <c r="B416" t="s">
        <v>490</v>
      </c>
      <c r="C416" t="s">
        <v>509</v>
      </c>
      <c r="D416" t="s">
        <v>27</v>
      </c>
      <c r="E416" t="str">
        <f t="shared" si="30"/>
        <v xml:space="preserve">Mid career player </v>
      </c>
      <c r="F416">
        <v>26</v>
      </c>
      <c r="G416">
        <v>21</v>
      </c>
      <c r="H416">
        <v>6</v>
      </c>
      <c r="I416">
        <v>528</v>
      </c>
      <c r="J416">
        <v>0</v>
      </c>
      <c r="K416" s="5">
        <f t="shared" si="31"/>
        <v>0</v>
      </c>
      <c r="L416">
        <v>1</v>
      </c>
      <c r="M416">
        <f t="shared" si="32"/>
        <v>4.7619047619047616E-2</v>
      </c>
      <c r="N416">
        <v>265</v>
      </c>
      <c r="O416" s="1">
        <v>74</v>
      </c>
      <c r="P416" s="1">
        <f t="shared" si="33"/>
        <v>196.1</v>
      </c>
      <c r="Q416" s="1">
        <f t="shared" si="34"/>
        <v>68.900000000000006</v>
      </c>
      <c r="R416">
        <v>0</v>
      </c>
      <c r="S416">
        <v>0</v>
      </c>
      <c r="T416">
        <v>0.28000000000000003</v>
      </c>
      <c r="U416">
        <v>0.54</v>
      </c>
      <c r="V416">
        <v>3</v>
      </c>
      <c r="W416">
        <v>0</v>
      </c>
    </row>
    <row r="417" spans="1:23" x14ac:dyDescent="0.2">
      <c r="A417" t="s">
        <v>510</v>
      </c>
      <c r="B417" t="s">
        <v>490</v>
      </c>
      <c r="C417" t="s">
        <v>90</v>
      </c>
      <c r="D417" t="s">
        <v>35</v>
      </c>
      <c r="E417" t="str">
        <f t="shared" si="30"/>
        <v xml:space="preserve">Mid career player </v>
      </c>
      <c r="F417">
        <v>28</v>
      </c>
      <c r="G417">
        <v>7</v>
      </c>
      <c r="H417">
        <v>2</v>
      </c>
      <c r="I417">
        <v>213</v>
      </c>
      <c r="J417">
        <v>0</v>
      </c>
      <c r="K417" s="5">
        <f t="shared" si="31"/>
        <v>0</v>
      </c>
      <c r="L417">
        <v>0</v>
      </c>
      <c r="M417">
        <f t="shared" si="32"/>
        <v>0</v>
      </c>
      <c r="N417">
        <v>96</v>
      </c>
      <c r="O417" s="1">
        <v>76</v>
      </c>
      <c r="P417" s="1">
        <f t="shared" si="33"/>
        <v>72.960000000000008</v>
      </c>
      <c r="Q417" s="1">
        <f t="shared" si="34"/>
        <v>23.039999999999992</v>
      </c>
      <c r="R417">
        <v>0</v>
      </c>
      <c r="S417">
        <v>0</v>
      </c>
      <c r="T417">
        <v>0.04</v>
      </c>
      <c r="U417">
        <v>0</v>
      </c>
      <c r="V417">
        <v>0</v>
      </c>
      <c r="W417">
        <v>0</v>
      </c>
    </row>
    <row r="418" spans="1:23" x14ac:dyDescent="0.2">
      <c r="A418" t="s">
        <v>511</v>
      </c>
      <c r="B418" t="s">
        <v>490</v>
      </c>
      <c r="C418" t="s">
        <v>39</v>
      </c>
      <c r="D418" t="s">
        <v>29</v>
      </c>
      <c r="E418" t="str">
        <f t="shared" si="30"/>
        <v xml:space="preserve">Mid career player </v>
      </c>
      <c r="F418">
        <v>25</v>
      </c>
      <c r="G418">
        <v>3</v>
      </c>
      <c r="H418">
        <v>2</v>
      </c>
      <c r="I418">
        <v>206</v>
      </c>
      <c r="J418">
        <v>0</v>
      </c>
      <c r="K418" s="5">
        <f t="shared" si="31"/>
        <v>0</v>
      </c>
      <c r="L418">
        <v>0</v>
      </c>
      <c r="M418">
        <f t="shared" si="32"/>
        <v>0</v>
      </c>
      <c r="N418">
        <v>87</v>
      </c>
      <c r="O418" s="1">
        <v>71.3</v>
      </c>
      <c r="P418" s="1">
        <f t="shared" si="33"/>
        <v>62.030999999999999</v>
      </c>
      <c r="Q418" s="1">
        <f t="shared" si="34"/>
        <v>24.969000000000001</v>
      </c>
      <c r="R418">
        <v>0</v>
      </c>
      <c r="S418">
        <v>0</v>
      </c>
      <c r="T418">
        <v>0.13</v>
      </c>
      <c r="U418">
        <v>0.09</v>
      </c>
      <c r="V418">
        <v>0</v>
      </c>
      <c r="W418">
        <v>0</v>
      </c>
    </row>
    <row r="419" spans="1:23" x14ac:dyDescent="0.2">
      <c r="A419" t="s">
        <v>512</v>
      </c>
      <c r="B419" t="s">
        <v>490</v>
      </c>
      <c r="C419" t="s">
        <v>204</v>
      </c>
      <c r="D419" t="s">
        <v>27</v>
      </c>
      <c r="E419" t="str">
        <f t="shared" si="30"/>
        <v xml:space="preserve">Mid career player </v>
      </c>
      <c r="F419">
        <v>26</v>
      </c>
      <c r="G419">
        <v>3</v>
      </c>
      <c r="H419">
        <v>1</v>
      </c>
      <c r="I419">
        <v>103</v>
      </c>
      <c r="J419">
        <v>0</v>
      </c>
      <c r="K419" s="5">
        <f t="shared" si="31"/>
        <v>0</v>
      </c>
      <c r="L419">
        <v>1</v>
      </c>
      <c r="M419">
        <f t="shared" si="32"/>
        <v>0.33333333333333331</v>
      </c>
      <c r="N419">
        <v>29</v>
      </c>
      <c r="O419" s="1">
        <v>75.900000000000006</v>
      </c>
      <c r="P419" s="1">
        <f t="shared" si="33"/>
        <v>22.010999999999999</v>
      </c>
      <c r="Q419" s="1">
        <f t="shared" si="34"/>
        <v>6.9890000000000008</v>
      </c>
      <c r="R419">
        <v>0</v>
      </c>
      <c r="S419">
        <v>0</v>
      </c>
      <c r="T419">
        <v>0</v>
      </c>
      <c r="U419">
        <v>0.27</v>
      </c>
      <c r="V419">
        <v>0</v>
      </c>
      <c r="W419">
        <v>0</v>
      </c>
    </row>
    <row r="420" spans="1:23" x14ac:dyDescent="0.2">
      <c r="A420" t="s">
        <v>513</v>
      </c>
      <c r="B420" t="s">
        <v>490</v>
      </c>
      <c r="C420" t="s">
        <v>159</v>
      </c>
      <c r="D420" t="s">
        <v>27</v>
      </c>
      <c r="E420" t="str">
        <f t="shared" si="30"/>
        <v>Young player</v>
      </c>
      <c r="F420">
        <v>21</v>
      </c>
      <c r="G420">
        <v>9</v>
      </c>
      <c r="H420">
        <v>0</v>
      </c>
      <c r="I420">
        <v>171</v>
      </c>
      <c r="J420">
        <v>0</v>
      </c>
      <c r="K420" s="5">
        <f t="shared" si="31"/>
        <v>0</v>
      </c>
      <c r="L420">
        <v>0</v>
      </c>
      <c r="M420">
        <f t="shared" si="32"/>
        <v>0</v>
      </c>
      <c r="N420">
        <v>43</v>
      </c>
      <c r="O420" s="1">
        <v>46.5</v>
      </c>
      <c r="P420" s="1">
        <f t="shared" si="33"/>
        <v>19.995000000000001</v>
      </c>
      <c r="Q420" s="1">
        <f t="shared" si="34"/>
        <v>23.004999999999999</v>
      </c>
      <c r="R420">
        <v>0</v>
      </c>
      <c r="S420">
        <v>0</v>
      </c>
      <c r="T420">
        <v>0.33</v>
      </c>
      <c r="U420">
        <v>0.04</v>
      </c>
      <c r="V420">
        <v>0</v>
      </c>
      <c r="W420">
        <v>0</v>
      </c>
    </row>
    <row r="421" spans="1:23" x14ac:dyDescent="0.2">
      <c r="A421" t="s">
        <v>514</v>
      </c>
      <c r="B421" t="s">
        <v>490</v>
      </c>
      <c r="C421" t="s">
        <v>246</v>
      </c>
      <c r="D421" t="s">
        <v>29</v>
      </c>
      <c r="E421" t="str">
        <f t="shared" si="30"/>
        <v xml:space="preserve">Mid career player </v>
      </c>
      <c r="F421">
        <v>28</v>
      </c>
      <c r="G421">
        <v>1</v>
      </c>
      <c r="H421">
        <v>0</v>
      </c>
      <c r="I421">
        <v>9</v>
      </c>
      <c r="J421">
        <v>0</v>
      </c>
      <c r="K421" s="5">
        <f t="shared" si="31"/>
        <v>0</v>
      </c>
      <c r="L421">
        <v>0</v>
      </c>
      <c r="M421">
        <f t="shared" si="32"/>
        <v>0</v>
      </c>
      <c r="N421">
        <v>9</v>
      </c>
      <c r="O421" s="1">
        <v>88.9</v>
      </c>
      <c r="P421" s="1">
        <f t="shared" si="33"/>
        <v>8.0009999999999994</v>
      </c>
      <c r="Q421" s="1">
        <f t="shared" si="34"/>
        <v>0.99900000000000055</v>
      </c>
      <c r="R421">
        <v>0</v>
      </c>
      <c r="S421">
        <v>0</v>
      </c>
      <c r="T421">
        <v>0.12</v>
      </c>
      <c r="U421">
        <v>0</v>
      </c>
      <c r="V421">
        <v>0</v>
      </c>
      <c r="W421">
        <v>0</v>
      </c>
    </row>
    <row r="422" spans="1:23" x14ac:dyDescent="0.2">
      <c r="A422" t="s">
        <v>515</v>
      </c>
      <c r="B422" t="s">
        <v>490</v>
      </c>
      <c r="C422" t="s">
        <v>26</v>
      </c>
      <c r="D422" t="s">
        <v>27</v>
      </c>
      <c r="E422" t="str">
        <f t="shared" si="30"/>
        <v>Young player</v>
      </c>
      <c r="F422">
        <v>19</v>
      </c>
      <c r="G422">
        <v>1</v>
      </c>
      <c r="H422">
        <v>0</v>
      </c>
      <c r="I422">
        <v>5</v>
      </c>
      <c r="J422">
        <v>0</v>
      </c>
      <c r="K422" s="5">
        <f t="shared" si="31"/>
        <v>0</v>
      </c>
      <c r="L422">
        <v>0</v>
      </c>
      <c r="M422">
        <f t="shared" si="32"/>
        <v>0</v>
      </c>
      <c r="N422">
        <v>1</v>
      </c>
      <c r="O422" s="1">
        <v>0</v>
      </c>
      <c r="P422" s="1">
        <f t="shared" si="33"/>
        <v>0</v>
      </c>
      <c r="Q422" s="1">
        <f t="shared" si="34"/>
        <v>1</v>
      </c>
      <c r="R422">
        <v>0</v>
      </c>
      <c r="S422">
        <v>0</v>
      </c>
      <c r="T422">
        <v>0</v>
      </c>
      <c r="U422">
        <v>0</v>
      </c>
      <c r="V422">
        <v>0</v>
      </c>
      <c r="W422">
        <v>0</v>
      </c>
    </row>
    <row r="423" spans="1:23" x14ac:dyDescent="0.2">
      <c r="A423" t="s">
        <v>516</v>
      </c>
      <c r="B423" t="s">
        <v>490</v>
      </c>
      <c r="C423" t="s">
        <v>168</v>
      </c>
      <c r="D423" t="s">
        <v>35</v>
      </c>
      <c r="E423" t="str">
        <f t="shared" si="30"/>
        <v>Young player</v>
      </c>
      <c r="F423">
        <v>20</v>
      </c>
      <c r="G423">
        <v>1</v>
      </c>
      <c r="H423">
        <v>0</v>
      </c>
      <c r="I423">
        <v>1</v>
      </c>
      <c r="J423">
        <v>0</v>
      </c>
      <c r="K423" s="5">
        <f t="shared" si="31"/>
        <v>0</v>
      </c>
      <c r="L423">
        <v>0</v>
      </c>
      <c r="M423">
        <f t="shared" si="32"/>
        <v>0</v>
      </c>
      <c r="N423">
        <v>1</v>
      </c>
      <c r="O423" s="1">
        <v>0</v>
      </c>
      <c r="P423" s="1">
        <f t="shared" si="33"/>
        <v>0</v>
      </c>
      <c r="Q423" s="1">
        <f t="shared" si="34"/>
        <v>1</v>
      </c>
      <c r="R423">
        <v>0</v>
      </c>
      <c r="S423">
        <v>0</v>
      </c>
      <c r="T423">
        <v>0</v>
      </c>
      <c r="U423">
        <v>0</v>
      </c>
      <c r="V423">
        <v>0</v>
      </c>
      <c r="W423">
        <v>0</v>
      </c>
    </row>
    <row r="424" spans="1:23" x14ac:dyDescent="0.2">
      <c r="A424" t="s">
        <v>517</v>
      </c>
      <c r="B424" t="s">
        <v>518</v>
      </c>
      <c r="C424" t="s">
        <v>20</v>
      </c>
      <c r="D424" t="s">
        <v>35</v>
      </c>
      <c r="E424" t="str">
        <f t="shared" si="30"/>
        <v xml:space="preserve">Mid career player </v>
      </c>
      <c r="F424">
        <v>30</v>
      </c>
      <c r="G424">
        <v>38</v>
      </c>
      <c r="H424">
        <v>38</v>
      </c>
      <c r="I424">
        <v>3410</v>
      </c>
      <c r="J424">
        <v>3</v>
      </c>
      <c r="K424" s="5">
        <f t="shared" si="31"/>
        <v>7.8947368421052627E-2</v>
      </c>
      <c r="L424">
        <v>3</v>
      </c>
      <c r="M424">
        <f t="shared" si="32"/>
        <v>7.8947368421052627E-2</v>
      </c>
      <c r="N424">
        <v>2125</v>
      </c>
      <c r="O424" s="1">
        <v>73.7</v>
      </c>
      <c r="P424" s="1">
        <f t="shared" si="33"/>
        <v>1566.125</v>
      </c>
      <c r="Q424" s="1">
        <f t="shared" si="34"/>
        <v>558.875</v>
      </c>
      <c r="R424">
        <v>0</v>
      </c>
      <c r="S424">
        <v>0</v>
      </c>
      <c r="T424">
        <v>0.03</v>
      </c>
      <c r="U424">
        <v>0.13</v>
      </c>
      <c r="V424">
        <v>7</v>
      </c>
      <c r="W424">
        <v>0</v>
      </c>
    </row>
    <row r="425" spans="1:23" x14ac:dyDescent="0.2">
      <c r="A425" t="s">
        <v>519</v>
      </c>
      <c r="B425" t="s">
        <v>518</v>
      </c>
      <c r="C425" t="s">
        <v>20</v>
      </c>
      <c r="D425" t="s">
        <v>29</v>
      </c>
      <c r="E425" t="str">
        <f t="shared" si="30"/>
        <v xml:space="preserve">Mid career player </v>
      </c>
      <c r="F425">
        <v>27</v>
      </c>
      <c r="G425">
        <v>36</v>
      </c>
      <c r="H425">
        <v>36</v>
      </c>
      <c r="I425">
        <v>3240</v>
      </c>
      <c r="J425">
        <v>1</v>
      </c>
      <c r="K425" s="5">
        <f t="shared" si="31"/>
        <v>2.7777777777777776E-2</v>
      </c>
      <c r="L425">
        <v>0</v>
      </c>
      <c r="M425">
        <f t="shared" si="32"/>
        <v>0</v>
      </c>
      <c r="N425">
        <v>1167</v>
      </c>
      <c r="O425" s="1">
        <v>72</v>
      </c>
      <c r="P425" s="1">
        <f t="shared" si="33"/>
        <v>840.24</v>
      </c>
      <c r="Q425" s="1">
        <f t="shared" si="34"/>
        <v>326.76</v>
      </c>
      <c r="R425">
        <v>0</v>
      </c>
      <c r="S425">
        <v>0</v>
      </c>
      <c r="T425">
        <v>7.0000000000000007E-2</v>
      </c>
      <c r="U425">
        <v>0.02</v>
      </c>
      <c r="V425">
        <v>6</v>
      </c>
      <c r="W425">
        <v>0</v>
      </c>
    </row>
    <row r="426" spans="1:23" x14ac:dyDescent="0.2">
      <c r="A426" t="s">
        <v>520</v>
      </c>
      <c r="B426" t="s">
        <v>518</v>
      </c>
      <c r="C426" t="s">
        <v>20</v>
      </c>
      <c r="D426" t="s">
        <v>35</v>
      </c>
      <c r="E426" t="str">
        <f t="shared" si="30"/>
        <v>Young player</v>
      </c>
      <c r="F426">
        <v>20</v>
      </c>
      <c r="G426">
        <v>36</v>
      </c>
      <c r="H426">
        <v>34</v>
      </c>
      <c r="I426">
        <v>3069</v>
      </c>
      <c r="J426">
        <v>2</v>
      </c>
      <c r="K426" s="5">
        <f t="shared" si="31"/>
        <v>5.5555555555555552E-2</v>
      </c>
      <c r="L426">
        <v>5</v>
      </c>
      <c r="M426">
        <f t="shared" si="32"/>
        <v>0.1388888888888889</v>
      </c>
      <c r="N426">
        <v>1336</v>
      </c>
      <c r="O426" s="1">
        <v>68.900000000000006</v>
      </c>
      <c r="P426" s="1">
        <f t="shared" si="33"/>
        <v>920.50400000000013</v>
      </c>
      <c r="Q426" s="1">
        <f t="shared" si="34"/>
        <v>415.49599999999987</v>
      </c>
      <c r="R426">
        <v>0</v>
      </c>
      <c r="S426">
        <v>0</v>
      </c>
      <c r="T426">
        <v>0.03</v>
      </c>
      <c r="U426">
        <v>0.19</v>
      </c>
      <c r="V426">
        <v>1</v>
      </c>
      <c r="W426">
        <v>0</v>
      </c>
    </row>
    <row r="427" spans="1:23" x14ac:dyDescent="0.2">
      <c r="A427" t="s">
        <v>521</v>
      </c>
      <c r="B427" t="s">
        <v>518</v>
      </c>
      <c r="C427" t="s">
        <v>20</v>
      </c>
      <c r="D427" t="s">
        <v>29</v>
      </c>
      <c r="E427" t="str">
        <f t="shared" si="30"/>
        <v xml:space="preserve">Mid career player </v>
      </c>
      <c r="F427">
        <v>31</v>
      </c>
      <c r="G427">
        <v>34</v>
      </c>
      <c r="H427">
        <v>34</v>
      </c>
      <c r="I427">
        <v>3060</v>
      </c>
      <c r="J427">
        <v>1</v>
      </c>
      <c r="K427" s="5">
        <f t="shared" si="31"/>
        <v>2.9411764705882353E-2</v>
      </c>
      <c r="L427">
        <v>1</v>
      </c>
      <c r="M427">
        <f t="shared" si="32"/>
        <v>2.9411764705882353E-2</v>
      </c>
      <c r="N427">
        <v>1498</v>
      </c>
      <c r="O427" s="1">
        <v>68.8</v>
      </c>
      <c r="P427" s="1">
        <f t="shared" si="33"/>
        <v>1030.624</v>
      </c>
      <c r="Q427" s="1">
        <f t="shared" si="34"/>
        <v>467.37599999999998</v>
      </c>
      <c r="R427">
        <v>0</v>
      </c>
      <c r="S427">
        <v>0</v>
      </c>
      <c r="T427">
        <v>0.02</v>
      </c>
      <c r="U427">
        <v>7.0000000000000007E-2</v>
      </c>
      <c r="V427">
        <v>5</v>
      </c>
      <c r="W427">
        <v>0</v>
      </c>
    </row>
    <row r="428" spans="1:23" x14ac:dyDescent="0.2">
      <c r="A428" t="s">
        <v>522</v>
      </c>
      <c r="B428" t="s">
        <v>518</v>
      </c>
      <c r="C428" t="s">
        <v>20</v>
      </c>
      <c r="D428" t="s">
        <v>24</v>
      </c>
      <c r="E428" t="str">
        <f t="shared" si="30"/>
        <v xml:space="preserve">Mid career player </v>
      </c>
      <c r="F428">
        <v>28</v>
      </c>
      <c r="G428">
        <v>32</v>
      </c>
      <c r="H428">
        <v>32</v>
      </c>
      <c r="I428">
        <v>2880</v>
      </c>
      <c r="J428">
        <v>0</v>
      </c>
      <c r="K428" s="5">
        <f t="shared" si="31"/>
        <v>0</v>
      </c>
      <c r="L428">
        <v>0</v>
      </c>
      <c r="M428">
        <f t="shared" si="32"/>
        <v>0</v>
      </c>
      <c r="N428">
        <v>979</v>
      </c>
      <c r="O428" s="1">
        <v>50.7</v>
      </c>
      <c r="P428" s="1">
        <f t="shared" si="33"/>
        <v>496.35300000000001</v>
      </c>
      <c r="Q428" s="1">
        <f t="shared" si="34"/>
        <v>482.64699999999999</v>
      </c>
      <c r="R428">
        <v>0</v>
      </c>
      <c r="S428">
        <v>0</v>
      </c>
      <c r="T428">
        <v>0</v>
      </c>
      <c r="U428">
        <v>0.01</v>
      </c>
      <c r="V428">
        <v>1</v>
      </c>
      <c r="W428">
        <v>0</v>
      </c>
    </row>
    <row r="429" spans="1:23" x14ac:dyDescent="0.2">
      <c r="A429" t="s">
        <v>523</v>
      </c>
      <c r="B429" t="s">
        <v>518</v>
      </c>
      <c r="C429" t="s">
        <v>20</v>
      </c>
      <c r="D429" t="s">
        <v>35</v>
      </c>
      <c r="E429" t="str">
        <f t="shared" si="30"/>
        <v xml:space="preserve">Mid career player </v>
      </c>
      <c r="F429">
        <v>24</v>
      </c>
      <c r="G429">
        <v>33</v>
      </c>
      <c r="H429">
        <v>32</v>
      </c>
      <c r="I429">
        <v>2813</v>
      </c>
      <c r="J429">
        <v>0</v>
      </c>
      <c r="K429" s="5">
        <f t="shared" si="31"/>
        <v>0</v>
      </c>
      <c r="L429">
        <v>1</v>
      </c>
      <c r="M429">
        <f t="shared" si="32"/>
        <v>3.0303030303030304E-2</v>
      </c>
      <c r="N429">
        <v>1187</v>
      </c>
      <c r="O429" s="1">
        <v>79</v>
      </c>
      <c r="P429" s="1">
        <f t="shared" si="33"/>
        <v>937.73</v>
      </c>
      <c r="Q429" s="1">
        <f t="shared" si="34"/>
        <v>249.26999999999998</v>
      </c>
      <c r="R429">
        <v>0</v>
      </c>
      <c r="S429">
        <v>0</v>
      </c>
      <c r="T429">
        <v>0.06</v>
      </c>
      <c r="U429">
        <v>0.04</v>
      </c>
      <c r="V429">
        <v>2</v>
      </c>
      <c r="W429">
        <v>0</v>
      </c>
    </row>
    <row r="430" spans="1:23" x14ac:dyDescent="0.2">
      <c r="A430" t="s">
        <v>524</v>
      </c>
      <c r="B430" t="s">
        <v>518</v>
      </c>
      <c r="C430" t="s">
        <v>525</v>
      </c>
      <c r="D430" t="s">
        <v>27</v>
      </c>
      <c r="E430" t="str">
        <f t="shared" si="30"/>
        <v xml:space="preserve">Mid career player </v>
      </c>
      <c r="F430">
        <v>28</v>
      </c>
      <c r="G430">
        <v>33</v>
      </c>
      <c r="H430">
        <v>32</v>
      </c>
      <c r="I430">
        <v>2741</v>
      </c>
      <c r="J430">
        <v>12</v>
      </c>
      <c r="K430" s="5">
        <f t="shared" si="31"/>
        <v>0.36363636363636365</v>
      </c>
      <c r="L430">
        <v>3</v>
      </c>
      <c r="M430">
        <f t="shared" si="32"/>
        <v>9.0909090909090912E-2</v>
      </c>
      <c r="N430">
        <v>658</v>
      </c>
      <c r="O430" s="1">
        <v>66.900000000000006</v>
      </c>
      <c r="P430" s="1">
        <f t="shared" si="33"/>
        <v>440.202</v>
      </c>
      <c r="Q430" s="1">
        <f t="shared" si="34"/>
        <v>217.798</v>
      </c>
      <c r="R430">
        <v>2</v>
      </c>
      <c r="S430">
        <v>2</v>
      </c>
      <c r="T430">
        <v>0.44</v>
      </c>
      <c r="U430">
        <v>7.0000000000000007E-2</v>
      </c>
      <c r="V430">
        <v>0</v>
      </c>
      <c r="W430">
        <v>0</v>
      </c>
    </row>
    <row r="431" spans="1:23" x14ac:dyDescent="0.2">
      <c r="A431" t="s">
        <v>526</v>
      </c>
      <c r="B431" t="s">
        <v>518</v>
      </c>
      <c r="C431" t="s">
        <v>20</v>
      </c>
      <c r="D431" t="s">
        <v>29</v>
      </c>
      <c r="E431" t="str">
        <f t="shared" si="30"/>
        <v xml:space="preserve">Mid career player </v>
      </c>
      <c r="F431">
        <v>30</v>
      </c>
      <c r="G431">
        <v>30</v>
      </c>
      <c r="H431">
        <v>30</v>
      </c>
      <c r="I431">
        <v>2693</v>
      </c>
      <c r="J431">
        <v>2</v>
      </c>
      <c r="K431" s="5">
        <f t="shared" si="31"/>
        <v>6.6666666666666666E-2</v>
      </c>
      <c r="L431">
        <v>0</v>
      </c>
      <c r="M431">
        <f t="shared" si="32"/>
        <v>0</v>
      </c>
      <c r="N431">
        <v>1044</v>
      </c>
      <c r="O431" s="1">
        <v>75.099999999999994</v>
      </c>
      <c r="P431" s="1">
        <f t="shared" si="33"/>
        <v>784.04399999999987</v>
      </c>
      <c r="Q431" s="1">
        <f t="shared" si="34"/>
        <v>259.95600000000013</v>
      </c>
      <c r="R431">
        <v>0</v>
      </c>
      <c r="S431">
        <v>0</v>
      </c>
      <c r="T431">
        <v>0.06</v>
      </c>
      <c r="U431">
        <v>0.01</v>
      </c>
      <c r="V431">
        <v>3</v>
      </c>
      <c r="W431">
        <v>0</v>
      </c>
    </row>
    <row r="432" spans="1:23" x14ac:dyDescent="0.2">
      <c r="A432" t="s">
        <v>527</v>
      </c>
      <c r="B432" t="s">
        <v>518</v>
      </c>
      <c r="C432" t="s">
        <v>20</v>
      </c>
      <c r="D432" t="s">
        <v>29</v>
      </c>
      <c r="E432" t="str">
        <f t="shared" si="30"/>
        <v xml:space="preserve">Mid career player </v>
      </c>
      <c r="F432">
        <v>26</v>
      </c>
      <c r="G432">
        <v>29</v>
      </c>
      <c r="H432">
        <v>28</v>
      </c>
      <c r="I432">
        <v>2426</v>
      </c>
      <c r="J432">
        <v>0</v>
      </c>
      <c r="K432" s="5">
        <f t="shared" si="31"/>
        <v>0</v>
      </c>
      <c r="L432">
        <v>1</v>
      </c>
      <c r="M432">
        <f t="shared" si="32"/>
        <v>3.4482758620689655E-2</v>
      </c>
      <c r="N432">
        <v>1298</v>
      </c>
      <c r="O432" s="1">
        <v>69.900000000000006</v>
      </c>
      <c r="P432" s="1">
        <f t="shared" si="33"/>
        <v>907.30200000000013</v>
      </c>
      <c r="Q432" s="1">
        <f t="shared" si="34"/>
        <v>390.69799999999987</v>
      </c>
      <c r="R432">
        <v>0</v>
      </c>
      <c r="S432">
        <v>0</v>
      </c>
      <c r="T432">
        <v>0</v>
      </c>
      <c r="U432">
        <v>7.0000000000000007E-2</v>
      </c>
      <c r="V432">
        <v>1</v>
      </c>
      <c r="W432">
        <v>0</v>
      </c>
    </row>
    <row r="433" spans="1:23" x14ac:dyDescent="0.2">
      <c r="A433" t="s">
        <v>528</v>
      </c>
      <c r="B433" t="s">
        <v>518</v>
      </c>
      <c r="C433" t="s">
        <v>295</v>
      </c>
      <c r="D433" t="s">
        <v>35</v>
      </c>
      <c r="E433" t="str">
        <f t="shared" si="30"/>
        <v xml:space="preserve">Mid career player </v>
      </c>
      <c r="F433">
        <v>29</v>
      </c>
      <c r="G433">
        <v>22</v>
      </c>
      <c r="H433">
        <v>16</v>
      </c>
      <c r="I433">
        <v>1363</v>
      </c>
      <c r="J433">
        <v>2</v>
      </c>
      <c r="K433" s="5">
        <f t="shared" si="31"/>
        <v>9.0909090909090912E-2</v>
      </c>
      <c r="L433">
        <v>0</v>
      </c>
      <c r="M433">
        <f t="shared" si="32"/>
        <v>0</v>
      </c>
      <c r="N433">
        <v>472</v>
      </c>
      <c r="O433" s="1">
        <v>75.400000000000006</v>
      </c>
      <c r="P433" s="1">
        <f t="shared" si="33"/>
        <v>355.88799999999998</v>
      </c>
      <c r="Q433" s="1">
        <f t="shared" si="34"/>
        <v>116.11200000000002</v>
      </c>
      <c r="R433">
        <v>0</v>
      </c>
      <c r="S433">
        <v>0</v>
      </c>
      <c r="T433">
        <v>0.11</v>
      </c>
      <c r="U433">
        <v>0.03</v>
      </c>
      <c r="V433">
        <v>2</v>
      </c>
      <c r="W433">
        <v>0</v>
      </c>
    </row>
    <row r="434" spans="1:23" x14ac:dyDescent="0.2">
      <c r="A434" t="s">
        <v>529</v>
      </c>
      <c r="B434" t="s">
        <v>518</v>
      </c>
      <c r="C434" t="s">
        <v>207</v>
      </c>
      <c r="D434" t="s">
        <v>27</v>
      </c>
      <c r="E434" t="str">
        <f t="shared" si="30"/>
        <v xml:space="preserve">Mid career player </v>
      </c>
      <c r="F434">
        <v>28</v>
      </c>
      <c r="G434">
        <v>28</v>
      </c>
      <c r="H434">
        <v>15</v>
      </c>
      <c r="I434">
        <v>1371</v>
      </c>
      <c r="J434">
        <v>3</v>
      </c>
      <c r="K434" s="5">
        <f t="shared" si="31"/>
        <v>0.10714285714285714</v>
      </c>
      <c r="L434">
        <v>2</v>
      </c>
      <c r="M434">
        <f t="shared" si="32"/>
        <v>7.1428571428571425E-2</v>
      </c>
      <c r="N434">
        <v>266</v>
      </c>
      <c r="O434" s="1">
        <v>72.599999999999994</v>
      </c>
      <c r="P434" s="1">
        <f t="shared" si="33"/>
        <v>193.11599999999999</v>
      </c>
      <c r="Q434" s="1">
        <f t="shared" si="34"/>
        <v>72.884000000000015</v>
      </c>
      <c r="R434">
        <v>0</v>
      </c>
      <c r="S434">
        <v>0</v>
      </c>
      <c r="T434">
        <v>0.4</v>
      </c>
      <c r="U434">
        <v>0.12</v>
      </c>
      <c r="V434">
        <v>0</v>
      </c>
      <c r="W434">
        <v>0</v>
      </c>
    </row>
    <row r="435" spans="1:23" x14ac:dyDescent="0.2">
      <c r="A435" t="s">
        <v>530</v>
      </c>
      <c r="B435" t="s">
        <v>518</v>
      </c>
      <c r="C435" t="s">
        <v>20</v>
      </c>
      <c r="D435" t="s">
        <v>35</v>
      </c>
      <c r="E435" t="str">
        <f t="shared" si="30"/>
        <v xml:space="preserve">Mid career player </v>
      </c>
      <c r="F435">
        <v>31</v>
      </c>
      <c r="G435">
        <v>16</v>
      </c>
      <c r="H435">
        <v>15</v>
      </c>
      <c r="I435">
        <v>1350</v>
      </c>
      <c r="J435">
        <v>0</v>
      </c>
      <c r="K435" s="5">
        <f t="shared" si="31"/>
        <v>0</v>
      </c>
      <c r="L435">
        <v>0</v>
      </c>
      <c r="M435">
        <f t="shared" si="32"/>
        <v>0</v>
      </c>
      <c r="N435">
        <v>499</v>
      </c>
      <c r="O435" s="1">
        <v>82.6</v>
      </c>
      <c r="P435" s="1">
        <f t="shared" si="33"/>
        <v>412.17399999999998</v>
      </c>
      <c r="Q435" s="1">
        <f t="shared" si="34"/>
        <v>86.826000000000022</v>
      </c>
      <c r="R435">
        <v>0</v>
      </c>
      <c r="S435">
        <v>0</v>
      </c>
      <c r="T435">
        <v>0.02</v>
      </c>
      <c r="U435">
        <v>0.02</v>
      </c>
      <c r="V435">
        <v>2</v>
      </c>
      <c r="W435">
        <v>0</v>
      </c>
    </row>
    <row r="436" spans="1:23" x14ac:dyDescent="0.2">
      <c r="A436" t="s">
        <v>531</v>
      </c>
      <c r="B436" t="s">
        <v>518</v>
      </c>
      <c r="C436" t="s">
        <v>20</v>
      </c>
      <c r="D436" t="s">
        <v>27</v>
      </c>
      <c r="E436" t="str">
        <f t="shared" si="30"/>
        <v xml:space="preserve">Mid career player </v>
      </c>
      <c r="F436">
        <v>30</v>
      </c>
      <c r="G436">
        <v>22</v>
      </c>
      <c r="H436">
        <v>15</v>
      </c>
      <c r="I436">
        <v>1331</v>
      </c>
      <c r="J436">
        <v>3</v>
      </c>
      <c r="K436" s="5">
        <f t="shared" si="31"/>
        <v>0.13636363636363635</v>
      </c>
      <c r="L436">
        <v>0</v>
      </c>
      <c r="M436">
        <f t="shared" si="32"/>
        <v>0</v>
      </c>
      <c r="N436">
        <v>307</v>
      </c>
      <c r="O436" s="1">
        <v>63.5</v>
      </c>
      <c r="P436" s="1">
        <f t="shared" si="33"/>
        <v>194.94499999999999</v>
      </c>
      <c r="Q436" s="1">
        <f t="shared" si="34"/>
        <v>112.05500000000001</v>
      </c>
      <c r="R436">
        <v>1</v>
      </c>
      <c r="S436">
        <v>1</v>
      </c>
      <c r="T436">
        <v>0.35</v>
      </c>
      <c r="U436">
        <v>0.04</v>
      </c>
      <c r="V436">
        <v>4</v>
      </c>
      <c r="W436">
        <v>0</v>
      </c>
    </row>
    <row r="437" spans="1:23" x14ac:dyDescent="0.2">
      <c r="A437" t="s">
        <v>532</v>
      </c>
      <c r="B437" t="s">
        <v>518</v>
      </c>
      <c r="C437" t="s">
        <v>90</v>
      </c>
      <c r="D437" t="s">
        <v>29</v>
      </c>
      <c r="E437" t="str">
        <f t="shared" si="30"/>
        <v xml:space="preserve">Mid career player </v>
      </c>
      <c r="F437">
        <v>31</v>
      </c>
      <c r="G437">
        <v>20</v>
      </c>
      <c r="H437">
        <v>13</v>
      </c>
      <c r="I437">
        <v>1266</v>
      </c>
      <c r="J437">
        <v>0</v>
      </c>
      <c r="K437" s="5">
        <f t="shared" si="31"/>
        <v>0</v>
      </c>
      <c r="L437">
        <v>1</v>
      </c>
      <c r="M437">
        <f t="shared" si="32"/>
        <v>0.05</v>
      </c>
      <c r="N437">
        <v>580</v>
      </c>
      <c r="O437" s="1">
        <v>74.8</v>
      </c>
      <c r="P437" s="1">
        <f t="shared" si="33"/>
        <v>433.84</v>
      </c>
      <c r="Q437" s="1">
        <f t="shared" si="34"/>
        <v>146.16000000000003</v>
      </c>
      <c r="R437">
        <v>0</v>
      </c>
      <c r="S437">
        <v>0</v>
      </c>
      <c r="T437">
        <v>0.01</v>
      </c>
      <c r="U437">
        <v>0.03</v>
      </c>
      <c r="V437">
        <v>1</v>
      </c>
      <c r="W437">
        <v>0</v>
      </c>
    </row>
    <row r="438" spans="1:23" x14ac:dyDescent="0.2">
      <c r="A438" t="s">
        <v>533</v>
      </c>
      <c r="B438" t="s">
        <v>518</v>
      </c>
      <c r="C438" t="s">
        <v>20</v>
      </c>
      <c r="D438" t="s">
        <v>27</v>
      </c>
      <c r="E438" t="str">
        <f t="shared" si="30"/>
        <v xml:space="preserve">Mid career player </v>
      </c>
      <c r="F438">
        <v>31</v>
      </c>
      <c r="G438">
        <v>31</v>
      </c>
      <c r="H438">
        <v>12</v>
      </c>
      <c r="I438">
        <v>1265</v>
      </c>
      <c r="J438">
        <v>1</v>
      </c>
      <c r="K438" s="5">
        <f t="shared" si="31"/>
        <v>3.2258064516129031E-2</v>
      </c>
      <c r="L438">
        <v>2</v>
      </c>
      <c r="M438">
        <f t="shared" si="32"/>
        <v>6.4516129032258063E-2</v>
      </c>
      <c r="N438">
        <v>283</v>
      </c>
      <c r="O438" s="1">
        <v>73.5</v>
      </c>
      <c r="P438" s="1">
        <f t="shared" si="33"/>
        <v>208.005</v>
      </c>
      <c r="Q438" s="1">
        <f t="shared" si="34"/>
        <v>74.995000000000005</v>
      </c>
      <c r="R438">
        <v>0</v>
      </c>
      <c r="S438">
        <v>0</v>
      </c>
      <c r="T438">
        <v>0.16</v>
      </c>
      <c r="U438">
        <v>0.12</v>
      </c>
      <c r="V438">
        <v>3</v>
      </c>
      <c r="W438">
        <v>0</v>
      </c>
    </row>
    <row r="439" spans="1:23" x14ac:dyDescent="0.2">
      <c r="A439" t="s">
        <v>534</v>
      </c>
      <c r="B439" t="s">
        <v>518</v>
      </c>
      <c r="C439" t="s">
        <v>168</v>
      </c>
      <c r="D439" t="s">
        <v>35</v>
      </c>
      <c r="E439" t="str">
        <f t="shared" si="30"/>
        <v xml:space="preserve">Mid career player </v>
      </c>
      <c r="F439">
        <v>28</v>
      </c>
      <c r="G439">
        <v>19</v>
      </c>
      <c r="H439">
        <v>12</v>
      </c>
      <c r="I439">
        <v>1052</v>
      </c>
      <c r="J439">
        <v>1</v>
      </c>
      <c r="K439" s="5">
        <f t="shared" si="31"/>
        <v>5.2631578947368418E-2</v>
      </c>
      <c r="L439">
        <v>1</v>
      </c>
      <c r="M439">
        <f t="shared" si="32"/>
        <v>5.2631578947368418E-2</v>
      </c>
      <c r="N439">
        <v>393</v>
      </c>
      <c r="O439" s="1">
        <v>67.7</v>
      </c>
      <c r="P439" s="1">
        <f t="shared" si="33"/>
        <v>266.06100000000004</v>
      </c>
      <c r="Q439" s="1">
        <f t="shared" si="34"/>
        <v>126.93899999999996</v>
      </c>
      <c r="R439">
        <v>0</v>
      </c>
      <c r="S439">
        <v>0</v>
      </c>
      <c r="T439">
        <v>7.0000000000000007E-2</v>
      </c>
      <c r="U439">
        <v>0.08</v>
      </c>
      <c r="V439">
        <v>3</v>
      </c>
      <c r="W439">
        <v>0</v>
      </c>
    </row>
    <row r="440" spans="1:23" x14ac:dyDescent="0.2">
      <c r="A440" t="s">
        <v>535</v>
      </c>
      <c r="B440" t="s">
        <v>518</v>
      </c>
      <c r="C440" t="s">
        <v>168</v>
      </c>
      <c r="D440" t="s">
        <v>29</v>
      </c>
      <c r="E440" t="str">
        <f t="shared" si="30"/>
        <v xml:space="preserve">Mid career player </v>
      </c>
      <c r="F440">
        <v>29</v>
      </c>
      <c r="G440">
        <v>8</v>
      </c>
      <c r="H440">
        <v>7</v>
      </c>
      <c r="I440">
        <v>637</v>
      </c>
      <c r="J440">
        <v>0</v>
      </c>
      <c r="K440" s="5">
        <f t="shared" si="31"/>
        <v>0</v>
      </c>
      <c r="L440">
        <v>0</v>
      </c>
      <c r="M440">
        <f t="shared" si="32"/>
        <v>0</v>
      </c>
      <c r="N440">
        <v>255</v>
      </c>
      <c r="O440" s="1">
        <v>71</v>
      </c>
      <c r="P440" s="1">
        <f t="shared" si="33"/>
        <v>181.04999999999998</v>
      </c>
      <c r="Q440" s="1">
        <f t="shared" si="34"/>
        <v>73.950000000000017</v>
      </c>
      <c r="R440">
        <v>0</v>
      </c>
      <c r="S440">
        <v>0</v>
      </c>
      <c r="T440">
        <v>0.04</v>
      </c>
      <c r="U440">
        <v>0</v>
      </c>
      <c r="V440">
        <v>2</v>
      </c>
      <c r="W440">
        <v>0</v>
      </c>
    </row>
    <row r="441" spans="1:23" x14ac:dyDescent="0.2">
      <c r="A441" t="s">
        <v>536</v>
      </c>
      <c r="B441" t="s">
        <v>518</v>
      </c>
      <c r="C441" t="s">
        <v>176</v>
      </c>
      <c r="D441" t="s">
        <v>24</v>
      </c>
      <c r="E441" t="str">
        <f t="shared" si="30"/>
        <v>Young player</v>
      </c>
      <c r="F441">
        <v>23</v>
      </c>
      <c r="G441">
        <v>4</v>
      </c>
      <c r="H441">
        <v>4</v>
      </c>
      <c r="I441">
        <v>360</v>
      </c>
      <c r="J441">
        <v>0</v>
      </c>
      <c r="K441" s="5">
        <f t="shared" si="31"/>
        <v>0</v>
      </c>
      <c r="L441">
        <v>0</v>
      </c>
      <c r="M441">
        <f t="shared" si="32"/>
        <v>0</v>
      </c>
      <c r="N441">
        <v>113</v>
      </c>
      <c r="O441" s="1">
        <v>51.3</v>
      </c>
      <c r="P441" s="1">
        <f t="shared" si="33"/>
        <v>57.969000000000001</v>
      </c>
      <c r="Q441" s="1">
        <f t="shared" si="34"/>
        <v>55.030999999999999</v>
      </c>
      <c r="R441">
        <v>0</v>
      </c>
      <c r="S441">
        <v>0</v>
      </c>
      <c r="T441">
        <v>0</v>
      </c>
      <c r="U441">
        <v>0</v>
      </c>
      <c r="V441">
        <v>0</v>
      </c>
      <c r="W441">
        <v>0</v>
      </c>
    </row>
    <row r="442" spans="1:23" x14ac:dyDescent="0.2">
      <c r="A442" t="s">
        <v>537</v>
      </c>
      <c r="B442" t="s">
        <v>518</v>
      </c>
      <c r="C442" t="s">
        <v>59</v>
      </c>
      <c r="D442" t="s">
        <v>29</v>
      </c>
      <c r="E442" t="str">
        <f t="shared" si="30"/>
        <v>Old player</v>
      </c>
      <c r="F442">
        <v>35</v>
      </c>
      <c r="G442">
        <v>4</v>
      </c>
      <c r="H442">
        <v>3</v>
      </c>
      <c r="I442">
        <v>274</v>
      </c>
      <c r="J442">
        <v>0</v>
      </c>
      <c r="K442" s="5">
        <f t="shared" si="31"/>
        <v>0</v>
      </c>
      <c r="L442">
        <v>0</v>
      </c>
      <c r="M442">
        <f t="shared" si="32"/>
        <v>0</v>
      </c>
      <c r="N442">
        <v>165</v>
      </c>
      <c r="O442" s="1">
        <v>70.3</v>
      </c>
      <c r="P442" s="1">
        <f t="shared" si="33"/>
        <v>115.99499999999999</v>
      </c>
      <c r="Q442" s="1">
        <f t="shared" si="34"/>
        <v>49.00500000000001</v>
      </c>
      <c r="R442">
        <v>0</v>
      </c>
      <c r="S442">
        <v>0</v>
      </c>
      <c r="T442">
        <v>0.04</v>
      </c>
      <c r="U442">
        <v>0</v>
      </c>
      <c r="V442">
        <v>2</v>
      </c>
      <c r="W442">
        <v>0</v>
      </c>
    </row>
    <row r="443" spans="1:23" x14ac:dyDescent="0.2">
      <c r="A443" t="s">
        <v>538</v>
      </c>
      <c r="B443" t="s">
        <v>518</v>
      </c>
      <c r="C443" t="s">
        <v>168</v>
      </c>
      <c r="D443" t="s">
        <v>29</v>
      </c>
      <c r="E443" t="str">
        <f t="shared" si="30"/>
        <v>Young player</v>
      </c>
      <c r="F443">
        <v>22</v>
      </c>
      <c r="G443">
        <v>3</v>
      </c>
      <c r="H443">
        <v>3</v>
      </c>
      <c r="I443">
        <v>270</v>
      </c>
      <c r="J443">
        <v>1</v>
      </c>
      <c r="K443" s="5">
        <f t="shared" si="31"/>
        <v>0.33333333333333331</v>
      </c>
      <c r="L443">
        <v>0</v>
      </c>
      <c r="M443">
        <f t="shared" si="32"/>
        <v>0</v>
      </c>
      <c r="N443">
        <v>146</v>
      </c>
      <c r="O443" s="1">
        <v>71.2</v>
      </c>
      <c r="P443" s="1">
        <f t="shared" si="33"/>
        <v>103.95200000000001</v>
      </c>
      <c r="Q443" s="1">
        <f t="shared" si="34"/>
        <v>42.047999999999988</v>
      </c>
      <c r="R443">
        <v>0</v>
      </c>
      <c r="S443">
        <v>0</v>
      </c>
      <c r="T443">
        <v>0.14000000000000001</v>
      </c>
      <c r="U443">
        <v>0.04</v>
      </c>
      <c r="V443">
        <v>1</v>
      </c>
      <c r="W443">
        <v>0</v>
      </c>
    </row>
    <row r="444" spans="1:23" x14ac:dyDescent="0.2">
      <c r="A444" t="s">
        <v>539</v>
      </c>
      <c r="B444" t="s">
        <v>518</v>
      </c>
      <c r="C444" t="s">
        <v>20</v>
      </c>
      <c r="D444" t="s">
        <v>35</v>
      </c>
      <c r="E444" t="str">
        <f t="shared" si="30"/>
        <v xml:space="preserve">Mid career player </v>
      </c>
      <c r="F444">
        <v>31</v>
      </c>
      <c r="G444">
        <v>7</v>
      </c>
      <c r="H444">
        <v>3</v>
      </c>
      <c r="I444">
        <v>261</v>
      </c>
      <c r="J444">
        <v>0</v>
      </c>
      <c r="K444" s="5">
        <f t="shared" si="31"/>
        <v>0</v>
      </c>
      <c r="L444">
        <v>0</v>
      </c>
      <c r="M444">
        <f t="shared" si="32"/>
        <v>0</v>
      </c>
      <c r="N444">
        <v>124</v>
      </c>
      <c r="O444" s="1">
        <v>83.1</v>
      </c>
      <c r="P444" s="1">
        <f t="shared" si="33"/>
        <v>103.044</v>
      </c>
      <c r="Q444" s="1">
        <f t="shared" si="34"/>
        <v>20.956000000000003</v>
      </c>
      <c r="R444">
        <v>0</v>
      </c>
      <c r="S444">
        <v>0</v>
      </c>
      <c r="T444">
        <v>0.06</v>
      </c>
      <c r="U444">
        <v>0</v>
      </c>
      <c r="V444">
        <v>1</v>
      </c>
      <c r="W444">
        <v>0</v>
      </c>
    </row>
    <row r="445" spans="1:23" x14ac:dyDescent="0.2">
      <c r="A445" t="s">
        <v>540</v>
      </c>
      <c r="B445" t="s">
        <v>518</v>
      </c>
      <c r="C445" t="s">
        <v>20</v>
      </c>
      <c r="D445" t="s">
        <v>35</v>
      </c>
      <c r="E445" t="str">
        <f t="shared" si="30"/>
        <v>Young player</v>
      </c>
      <c r="F445">
        <v>20</v>
      </c>
      <c r="G445">
        <v>6</v>
      </c>
      <c r="H445">
        <v>2</v>
      </c>
      <c r="I445">
        <v>264</v>
      </c>
      <c r="J445">
        <v>0</v>
      </c>
      <c r="K445" s="5">
        <f t="shared" si="31"/>
        <v>0</v>
      </c>
      <c r="L445">
        <v>0</v>
      </c>
      <c r="M445">
        <f t="shared" si="32"/>
        <v>0</v>
      </c>
      <c r="N445">
        <v>85</v>
      </c>
      <c r="O445" s="1">
        <v>72.900000000000006</v>
      </c>
      <c r="P445" s="1">
        <f t="shared" si="33"/>
        <v>61.965000000000011</v>
      </c>
      <c r="Q445" s="1">
        <f t="shared" si="34"/>
        <v>23.034999999999989</v>
      </c>
      <c r="R445">
        <v>0</v>
      </c>
      <c r="S445">
        <v>0</v>
      </c>
      <c r="T445">
        <v>0.06</v>
      </c>
      <c r="U445">
        <v>0</v>
      </c>
      <c r="V445">
        <v>0</v>
      </c>
      <c r="W445">
        <v>0</v>
      </c>
    </row>
    <row r="446" spans="1:23" x14ac:dyDescent="0.2">
      <c r="A446" t="s">
        <v>541</v>
      </c>
      <c r="B446" t="s">
        <v>518</v>
      </c>
      <c r="C446" t="s">
        <v>20</v>
      </c>
      <c r="D446" t="s">
        <v>24</v>
      </c>
      <c r="E446" t="str">
        <f t="shared" si="30"/>
        <v xml:space="preserve">Mid career player </v>
      </c>
      <c r="F446">
        <v>26</v>
      </c>
      <c r="G446">
        <v>2</v>
      </c>
      <c r="H446">
        <v>2</v>
      </c>
      <c r="I446">
        <v>180</v>
      </c>
      <c r="J446">
        <v>0</v>
      </c>
      <c r="K446" s="5">
        <f t="shared" si="31"/>
        <v>0</v>
      </c>
      <c r="L446">
        <v>0</v>
      </c>
      <c r="M446">
        <f t="shared" si="32"/>
        <v>0</v>
      </c>
      <c r="N446">
        <v>56</v>
      </c>
      <c r="O446" s="1">
        <v>48.2</v>
      </c>
      <c r="P446" s="1">
        <f t="shared" si="33"/>
        <v>26.992000000000001</v>
      </c>
      <c r="Q446" s="1">
        <f t="shared" si="34"/>
        <v>29.007999999999999</v>
      </c>
      <c r="R446">
        <v>0</v>
      </c>
      <c r="S446">
        <v>0</v>
      </c>
      <c r="T446">
        <v>0</v>
      </c>
      <c r="U446">
        <v>0.04</v>
      </c>
      <c r="V446">
        <v>0</v>
      </c>
      <c r="W446">
        <v>0</v>
      </c>
    </row>
    <row r="447" spans="1:23" x14ac:dyDescent="0.2">
      <c r="A447" t="s">
        <v>542</v>
      </c>
      <c r="B447" t="s">
        <v>518</v>
      </c>
      <c r="C447" t="s">
        <v>103</v>
      </c>
      <c r="D447" t="s">
        <v>27</v>
      </c>
      <c r="E447" t="str">
        <f t="shared" si="30"/>
        <v>Young player</v>
      </c>
      <c r="F447">
        <v>21</v>
      </c>
      <c r="G447">
        <v>4</v>
      </c>
      <c r="H447">
        <v>0</v>
      </c>
      <c r="I447">
        <v>40</v>
      </c>
      <c r="J447">
        <v>0</v>
      </c>
      <c r="K447" s="5">
        <f t="shared" si="31"/>
        <v>0</v>
      </c>
      <c r="L447">
        <v>0</v>
      </c>
      <c r="M447">
        <f t="shared" si="32"/>
        <v>0</v>
      </c>
      <c r="N447">
        <v>6</v>
      </c>
      <c r="O447" s="1">
        <v>83.3</v>
      </c>
      <c r="P447" s="1">
        <f t="shared" si="33"/>
        <v>4.9979999999999993</v>
      </c>
      <c r="Q447" s="1">
        <f t="shared" si="34"/>
        <v>1.0020000000000007</v>
      </c>
      <c r="R447">
        <v>0</v>
      </c>
      <c r="S447">
        <v>0</v>
      </c>
      <c r="T447">
        <v>0</v>
      </c>
      <c r="U447">
        <v>0</v>
      </c>
      <c r="V447">
        <v>1</v>
      </c>
      <c r="W447">
        <v>0</v>
      </c>
    </row>
    <row r="448" spans="1:23" x14ac:dyDescent="0.2">
      <c r="A448" t="s">
        <v>543</v>
      </c>
      <c r="B448" t="s">
        <v>518</v>
      </c>
      <c r="C448" t="s">
        <v>20</v>
      </c>
      <c r="D448" t="s">
        <v>27</v>
      </c>
      <c r="E448" t="str">
        <f t="shared" si="30"/>
        <v>Young player</v>
      </c>
      <c r="F448">
        <v>17</v>
      </c>
      <c r="G448">
        <v>2</v>
      </c>
      <c r="H448">
        <v>0</v>
      </c>
      <c r="I448">
        <v>4</v>
      </c>
      <c r="J448">
        <v>0</v>
      </c>
      <c r="K448" s="5">
        <f t="shared" si="31"/>
        <v>0</v>
      </c>
      <c r="L448">
        <v>0</v>
      </c>
      <c r="M448">
        <f t="shared" si="32"/>
        <v>0</v>
      </c>
      <c r="N448">
        <v>1</v>
      </c>
      <c r="O448" s="1">
        <v>0</v>
      </c>
      <c r="P448" s="1">
        <f t="shared" si="33"/>
        <v>0</v>
      </c>
      <c r="Q448" s="1">
        <f t="shared" si="34"/>
        <v>1</v>
      </c>
      <c r="R448">
        <v>0</v>
      </c>
      <c r="S448">
        <v>0</v>
      </c>
      <c r="T448">
        <v>0</v>
      </c>
      <c r="U448">
        <v>0</v>
      </c>
      <c r="V448">
        <v>0</v>
      </c>
      <c r="W448">
        <v>0</v>
      </c>
    </row>
    <row r="449" spans="1:23" x14ac:dyDescent="0.2">
      <c r="A449" t="s">
        <v>544</v>
      </c>
      <c r="B449" t="s">
        <v>545</v>
      </c>
      <c r="C449" t="s">
        <v>34</v>
      </c>
      <c r="D449" t="s">
        <v>24</v>
      </c>
      <c r="E449" t="str">
        <f t="shared" si="30"/>
        <v xml:space="preserve">Mid career player </v>
      </c>
      <c r="F449">
        <v>27</v>
      </c>
      <c r="G449">
        <v>36</v>
      </c>
      <c r="H449">
        <v>36</v>
      </c>
      <c r="I449">
        <v>3240</v>
      </c>
      <c r="J449">
        <v>0</v>
      </c>
      <c r="K449" s="5">
        <f t="shared" si="31"/>
        <v>0</v>
      </c>
      <c r="L449">
        <v>0</v>
      </c>
      <c r="M449">
        <f t="shared" si="32"/>
        <v>0</v>
      </c>
      <c r="N449">
        <v>1001</v>
      </c>
      <c r="O449" s="1">
        <v>73.599999999999994</v>
      </c>
      <c r="P449" s="1">
        <f t="shared" si="33"/>
        <v>736.73599999999999</v>
      </c>
      <c r="Q449" s="1">
        <f t="shared" si="34"/>
        <v>264.26400000000001</v>
      </c>
      <c r="R449">
        <v>0</v>
      </c>
      <c r="S449">
        <v>0</v>
      </c>
      <c r="T449">
        <v>0</v>
      </c>
      <c r="U449">
        <v>0</v>
      </c>
      <c r="V449">
        <v>2</v>
      </c>
      <c r="W449">
        <v>0</v>
      </c>
    </row>
    <row r="450" spans="1:23" x14ac:dyDescent="0.2">
      <c r="A450" t="s">
        <v>546</v>
      </c>
      <c r="B450" t="s">
        <v>545</v>
      </c>
      <c r="C450" t="s">
        <v>20</v>
      </c>
      <c r="D450" t="s">
        <v>29</v>
      </c>
      <c r="E450" t="str">
        <f t="shared" si="30"/>
        <v>Young player</v>
      </c>
      <c r="F450">
        <v>22</v>
      </c>
      <c r="G450">
        <v>33</v>
      </c>
      <c r="H450">
        <v>33</v>
      </c>
      <c r="I450">
        <v>2953</v>
      </c>
      <c r="J450">
        <v>0</v>
      </c>
      <c r="K450" s="5">
        <f t="shared" si="31"/>
        <v>0</v>
      </c>
      <c r="L450">
        <v>0</v>
      </c>
      <c r="M450">
        <f t="shared" si="32"/>
        <v>0</v>
      </c>
      <c r="N450">
        <v>1824</v>
      </c>
      <c r="O450" s="1">
        <v>87.4</v>
      </c>
      <c r="P450" s="1">
        <f t="shared" si="33"/>
        <v>1594.1760000000002</v>
      </c>
      <c r="Q450" s="1">
        <f t="shared" si="34"/>
        <v>229.82399999999984</v>
      </c>
      <c r="R450">
        <v>0</v>
      </c>
      <c r="S450">
        <v>0</v>
      </c>
      <c r="T450">
        <v>0.03</v>
      </c>
      <c r="U450">
        <v>0.01</v>
      </c>
      <c r="V450">
        <v>1</v>
      </c>
      <c r="W450">
        <v>0</v>
      </c>
    </row>
    <row r="451" spans="1:23" x14ac:dyDescent="0.2">
      <c r="A451" t="s">
        <v>547</v>
      </c>
      <c r="B451" t="s">
        <v>545</v>
      </c>
      <c r="C451" t="s">
        <v>20</v>
      </c>
      <c r="D451" t="s">
        <v>27</v>
      </c>
      <c r="E451" t="str">
        <f t="shared" ref="E451:E514" si="35">IF(F451&gt;31,"Old player",IF(F451&gt;=24,"Mid career player ",IF(F451&lt;24,"Young player","invalid")))</f>
        <v>Young player</v>
      </c>
      <c r="F451">
        <v>22</v>
      </c>
      <c r="G451">
        <v>34</v>
      </c>
      <c r="H451">
        <v>31</v>
      </c>
      <c r="I451">
        <v>2747</v>
      </c>
      <c r="J451">
        <v>4</v>
      </c>
      <c r="K451" s="5">
        <f t="shared" ref="K451:K514" si="36">J451/G451</f>
        <v>0.11764705882352941</v>
      </c>
      <c r="L451">
        <v>4</v>
      </c>
      <c r="M451">
        <f t="shared" ref="M451:M514" si="37">L451/G451</f>
        <v>0.11764705882352941</v>
      </c>
      <c r="N451">
        <v>1168</v>
      </c>
      <c r="O451" s="1">
        <v>75.3</v>
      </c>
      <c r="P451" s="1">
        <f t="shared" ref="P451:P514" si="38">N451* (O451/100)</f>
        <v>879.50400000000002</v>
      </c>
      <c r="Q451" s="1">
        <f t="shared" ref="Q451:Q514" si="39">N451-P451</f>
        <v>288.49599999999998</v>
      </c>
      <c r="R451">
        <v>0</v>
      </c>
      <c r="S451">
        <v>1</v>
      </c>
      <c r="T451">
        <v>0.18</v>
      </c>
      <c r="U451">
        <v>0.17</v>
      </c>
      <c r="V451">
        <v>5</v>
      </c>
      <c r="W451">
        <v>0</v>
      </c>
    </row>
    <row r="452" spans="1:23" x14ac:dyDescent="0.2">
      <c r="A452" t="s">
        <v>548</v>
      </c>
      <c r="B452" t="s">
        <v>545</v>
      </c>
      <c r="C452" t="s">
        <v>129</v>
      </c>
      <c r="D452" t="s">
        <v>29</v>
      </c>
      <c r="E452" t="str">
        <f t="shared" si="35"/>
        <v>Young player</v>
      </c>
      <c r="F452">
        <v>23</v>
      </c>
      <c r="G452">
        <v>31</v>
      </c>
      <c r="H452">
        <v>31</v>
      </c>
      <c r="I452">
        <v>2664</v>
      </c>
      <c r="J452">
        <v>2</v>
      </c>
      <c r="K452" s="5">
        <f t="shared" si="36"/>
        <v>6.4516129032258063E-2</v>
      </c>
      <c r="L452">
        <v>1</v>
      </c>
      <c r="M452">
        <f t="shared" si="37"/>
        <v>3.2258064516129031E-2</v>
      </c>
      <c r="N452">
        <v>1711</v>
      </c>
      <c r="O452" s="1">
        <v>77.7</v>
      </c>
      <c r="P452" s="1">
        <f t="shared" si="38"/>
        <v>1329.4470000000001</v>
      </c>
      <c r="Q452" s="1">
        <f t="shared" si="39"/>
        <v>381.55299999999988</v>
      </c>
      <c r="R452">
        <v>0</v>
      </c>
      <c r="S452">
        <v>0</v>
      </c>
      <c r="T452">
        <v>0.03</v>
      </c>
      <c r="U452">
        <v>0.05</v>
      </c>
      <c r="V452">
        <v>3</v>
      </c>
      <c r="W452">
        <v>0</v>
      </c>
    </row>
    <row r="453" spans="1:23" x14ac:dyDescent="0.2">
      <c r="A453" t="s">
        <v>549</v>
      </c>
      <c r="B453" t="s">
        <v>545</v>
      </c>
      <c r="C453" t="s">
        <v>49</v>
      </c>
      <c r="D453" t="s">
        <v>29</v>
      </c>
      <c r="E453" t="str">
        <f t="shared" si="35"/>
        <v xml:space="preserve">Mid career player </v>
      </c>
      <c r="F453">
        <v>24</v>
      </c>
      <c r="G453">
        <v>31</v>
      </c>
      <c r="H453">
        <v>30</v>
      </c>
      <c r="I453">
        <v>2730</v>
      </c>
      <c r="J453">
        <v>1</v>
      </c>
      <c r="K453" s="5">
        <f t="shared" si="36"/>
        <v>3.2258064516129031E-2</v>
      </c>
      <c r="L453">
        <v>1</v>
      </c>
      <c r="M453">
        <f t="shared" si="37"/>
        <v>3.2258064516129031E-2</v>
      </c>
      <c r="N453">
        <v>1833</v>
      </c>
      <c r="O453" s="1">
        <v>83.4</v>
      </c>
      <c r="P453" s="1">
        <f t="shared" si="38"/>
        <v>1528.7220000000002</v>
      </c>
      <c r="Q453" s="1">
        <f t="shared" si="39"/>
        <v>304.27799999999979</v>
      </c>
      <c r="R453">
        <v>0</v>
      </c>
      <c r="S453">
        <v>0</v>
      </c>
      <c r="T453">
        <v>0.04</v>
      </c>
      <c r="U453">
        <v>0.02</v>
      </c>
      <c r="V453">
        <v>7</v>
      </c>
      <c r="W453">
        <v>1</v>
      </c>
    </row>
    <row r="454" spans="1:23" x14ac:dyDescent="0.2">
      <c r="A454" t="s">
        <v>550</v>
      </c>
      <c r="B454" t="s">
        <v>545</v>
      </c>
      <c r="C454" t="s">
        <v>153</v>
      </c>
      <c r="D454" t="s">
        <v>35</v>
      </c>
      <c r="E454" t="str">
        <f t="shared" si="35"/>
        <v xml:space="preserve">Mid career player </v>
      </c>
      <c r="F454">
        <v>24</v>
      </c>
      <c r="G454">
        <v>36</v>
      </c>
      <c r="H454">
        <v>29</v>
      </c>
      <c r="I454">
        <v>2587</v>
      </c>
      <c r="J454">
        <v>0</v>
      </c>
      <c r="K454" s="5">
        <f t="shared" si="36"/>
        <v>0</v>
      </c>
      <c r="L454">
        <v>3</v>
      </c>
      <c r="M454">
        <f t="shared" si="37"/>
        <v>8.3333333333333329E-2</v>
      </c>
      <c r="N454">
        <v>1410</v>
      </c>
      <c r="O454" s="1">
        <v>84.9</v>
      </c>
      <c r="P454" s="1">
        <f t="shared" si="38"/>
        <v>1197.0900000000001</v>
      </c>
      <c r="Q454" s="1">
        <f t="shared" si="39"/>
        <v>212.90999999999985</v>
      </c>
      <c r="R454">
        <v>0</v>
      </c>
      <c r="S454">
        <v>0</v>
      </c>
      <c r="T454">
        <v>0.06</v>
      </c>
      <c r="U454">
        <v>0.08</v>
      </c>
      <c r="V454">
        <v>6</v>
      </c>
      <c r="W454">
        <v>0</v>
      </c>
    </row>
    <row r="455" spans="1:23" x14ac:dyDescent="0.2">
      <c r="A455" t="s">
        <v>551</v>
      </c>
      <c r="B455" t="s">
        <v>545</v>
      </c>
      <c r="C455" t="s">
        <v>202</v>
      </c>
      <c r="D455" t="s">
        <v>35</v>
      </c>
      <c r="E455" t="str">
        <f t="shared" si="35"/>
        <v xml:space="preserve">Mid career player </v>
      </c>
      <c r="F455">
        <v>27</v>
      </c>
      <c r="G455">
        <v>33</v>
      </c>
      <c r="H455">
        <v>28</v>
      </c>
      <c r="I455">
        <v>2372</v>
      </c>
      <c r="J455">
        <v>5</v>
      </c>
      <c r="K455" s="5">
        <f t="shared" si="36"/>
        <v>0.15151515151515152</v>
      </c>
      <c r="L455">
        <v>2</v>
      </c>
      <c r="M455">
        <f t="shared" si="37"/>
        <v>6.0606060606060608E-2</v>
      </c>
      <c r="N455">
        <v>826</v>
      </c>
      <c r="O455" s="1">
        <v>74.099999999999994</v>
      </c>
      <c r="P455" s="1">
        <f t="shared" si="38"/>
        <v>612.06600000000003</v>
      </c>
      <c r="Q455" s="1">
        <f t="shared" si="39"/>
        <v>213.93399999999997</v>
      </c>
      <c r="R455">
        <v>0</v>
      </c>
      <c r="S455">
        <v>0</v>
      </c>
      <c r="T455">
        <v>0.18</v>
      </c>
      <c r="U455">
        <v>0.05</v>
      </c>
      <c r="V455">
        <v>7</v>
      </c>
      <c r="W455">
        <v>0</v>
      </c>
    </row>
    <row r="456" spans="1:23" x14ac:dyDescent="0.2">
      <c r="A456" t="s">
        <v>552</v>
      </c>
      <c r="B456" t="s">
        <v>545</v>
      </c>
      <c r="C456" t="s">
        <v>69</v>
      </c>
      <c r="D456" t="s">
        <v>27</v>
      </c>
      <c r="E456" t="str">
        <f t="shared" si="35"/>
        <v xml:space="preserve">Mid career player </v>
      </c>
      <c r="F456">
        <v>26</v>
      </c>
      <c r="G456">
        <v>36</v>
      </c>
      <c r="H456">
        <v>27</v>
      </c>
      <c r="I456">
        <v>2472</v>
      </c>
      <c r="J456">
        <v>3</v>
      </c>
      <c r="K456" s="5">
        <f t="shared" si="36"/>
        <v>8.3333333333333329E-2</v>
      </c>
      <c r="L456">
        <v>0</v>
      </c>
      <c r="M456">
        <f t="shared" si="37"/>
        <v>0</v>
      </c>
      <c r="N456">
        <v>834</v>
      </c>
      <c r="O456" s="1">
        <v>71.900000000000006</v>
      </c>
      <c r="P456" s="1">
        <f t="shared" si="38"/>
        <v>599.64600000000007</v>
      </c>
      <c r="Q456" s="1">
        <f t="shared" si="39"/>
        <v>234.35399999999993</v>
      </c>
      <c r="R456">
        <v>1</v>
      </c>
      <c r="S456">
        <v>2</v>
      </c>
      <c r="T456">
        <v>0.2</v>
      </c>
      <c r="U456">
        <v>0.12</v>
      </c>
      <c r="V456">
        <v>2</v>
      </c>
      <c r="W456">
        <v>0</v>
      </c>
    </row>
    <row r="457" spans="1:23" x14ac:dyDescent="0.2">
      <c r="A457" t="s">
        <v>553</v>
      </c>
      <c r="B457" t="s">
        <v>545</v>
      </c>
      <c r="C457" t="s">
        <v>20</v>
      </c>
      <c r="D457" t="s">
        <v>35</v>
      </c>
      <c r="E457" t="str">
        <f t="shared" si="35"/>
        <v xml:space="preserve">Mid career player </v>
      </c>
      <c r="F457">
        <v>25</v>
      </c>
      <c r="G457">
        <v>31</v>
      </c>
      <c r="H457">
        <v>26</v>
      </c>
      <c r="I457">
        <v>2247</v>
      </c>
      <c r="J457">
        <v>0</v>
      </c>
      <c r="K457" s="5">
        <f t="shared" si="36"/>
        <v>0</v>
      </c>
      <c r="L457">
        <v>2</v>
      </c>
      <c r="M457">
        <f t="shared" si="37"/>
        <v>6.4516129032258063E-2</v>
      </c>
      <c r="N457">
        <v>1460</v>
      </c>
      <c r="O457" s="1">
        <v>86.4</v>
      </c>
      <c r="P457" s="1">
        <f t="shared" si="38"/>
        <v>1261.44</v>
      </c>
      <c r="Q457" s="1">
        <f t="shared" si="39"/>
        <v>198.55999999999995</v>
      </c>
      <c r="R457">
        <v>0</v>
      </c>
      <c r="S457">
        <v>0</v>
      </c>
      <c r="T457">
        <v>0.01</v>
      </c>
      <c r="U457">
        <v>0.06</v>
      </c>
      <c r="V457">
        <v>5</v>
      </c>
      <c r="W457">
        <v>0</v>
      </c>
    </row>
    <row r="458" spans="1:23" x14ac:dyDescent="0.2">
      <c r="A458" t="s">
        <v>554</v>
      </c>
      <c r="B458" t="s">
        <v>545</v>
      </c>
      <c r="C458" t="s">
        <v>45</v>
      </c>
      <c r="D458" t="s">
        <v>29</v>
      </c>
      <c r="E458" t="str">
        <f t="shared" si="35"/>
        <v>Young player</v>
      </c>
      <c r="F458">
        <v>22</v>
      </c>
      <c r="G458">
        <v>28</v>
      </c>
      <c r="H458">
        <v>24</v>
      </c>
      <c r="I458">
        <v>2162</v>
      </c>
      <c r="J458">
        <v>0</v>
      </c>
      <c r="K458" s="5">
        <f t="shared" si="36"/>
        <v>0</v>
      </c>
      <c r="L458">
        <v>0</v>
      </c>
      <c r="M458">
        <f t="shared" si="37"/>
        <v>0</v>
      </c>
      <c r="N458">
        <v>1352</v>
      </c>
      <c r="O458" s="1">
        <v>72.599999999999994</v>
      </c>
      <c r="P458" s="1">
        <f t="shared" si="38"/>
        <v>981.55200000000002</v>
      </c>
      <c r="Q458" s="1">
        <f t="shared" si="39"/>
        <v>370.44799999999998</v>
      </c>
      <c r="R458">
        <v>0</v>
      </c>
      <c r="S458">
        <v>0</v>
      </c>
      <c r="T458">
        <v>0.02</v>
      </c>
      <c r="U458">
        <v>7.0000000000000007E-2</v>
      </c>
      <c r="V458">
        <v>4</v>
      </c>
      <c r="W458">
        <v>1</v>
      </c>
    </row>
    <row r="459" spans="1:23" x14ac:dyDescent="0.2">
      <c r="A459" t="s">
        <v>62</v>
      </c>
      <c r="B459" t="s">
        <v>545</v>
      </c>
      <c r="C459" t="s">
        <v>20</v>
      </c>
      <c r="D459" t="s">
        <v>35</v>
      </c>
      <c r="E459" t="str">
        <f t="shared" si="35"/>
        <v xml:space="preserve">Mid career player </v>
      </c>
      <c r="F459">
        <v>24</v>
      </c>
      <c r="G459">
        <v>30</v>
      </c>
      <c r="H459">
        <v>21</v>
      </c>
      <c r="I459">
        <v>1909</v>
      </c>
      <c r="J459">
        <v>1</v>
      </c>
      <c r="K459" s="5">
        <f t="shared" si="36"/>
        <v>3.3333333333333333E-2</v>
      </c>
      <c r="L459">
        <v>0</v>
      </c>
      <c r="M459">
        <f t="shared" si="37"/>
        <v>0</v>
      </c>
      <c r="N459">
        <v>716</v>
      </c>
      <c r="O459" s="1">
        <v>83.1</v>
      </c>
      <c r="P459" s="1">
        <f t="shared" si="38"/>
        <v>594.99599999999998</v>
      </c>
      <c r="Q459" s="1">
        <f t="shared" si="39"/>
        <v>121.00400000000002</v>
      </c>
      <c r="R459">
        <v>0</v>
      </c>
      <c r="S459">
        <v>0</v>
      </c>
      <c r="T459">
        <v>0.15</v>
      </c>
      <c r="U459">
        <v>7.0000000000000007E-2</v>
      </c>
      <c r="V459">
        <v>3</v>
      </c>
      <c r="W459">
        <v>0</v>
      </c>
    </row>
    <row r="460" spans="1:23" x14ac:dyDescent="0.2">
      <c r="A460" t="s">
        <v>555</v>
      </c>
      <c r="B460" t="s">
        <v>545</v>
      </c>
      <c r="C460" t="s">
        <v>267</v>
      </c>
      <c r="D460" t="s">
        <v>35</v>
      </c>
      <c r="E460" t="str">
        <f t="shared" si="35"/>
        <v xml:space="preserve">Mid career player </v>
      </c>
      <c r="F460">
        <v>26</v>
      </c>
      <c r="G460">
        <v>28</v>
      </c>
      <c r="H460">
        <v>19</v>
      </c>
      <c r="I460">
        <v>1703</v>
      </c>
      <c r="J460">
        <v>1</v>
      </c>
      <c r="K460" s="5">
        <f t="shared" si="36"/>
        <v>3.5714285714285712E-2</v>
      </c>
      <c r="L460">
        <v>0</v>
      </c>
      <c r="M460">
        <f t="shared" si="37"/>
        <v>0</v>
      </c>
      <c r="N460">
        <v>860</v>
      </c>
      <c r="O460" s="1">
        <v>85.3</v>
      </c>
      <c r="P460" s="1">
        <f t="shared" si="38"/>
        <v>733.57999999999993</v>
      </c>
      <c r="Q460" s="1">
        <f t="shared" si="39"/>
        <v>126.42000000000007</v>
      </c>
      <c r="R460">
        <v>0</v>
      </c>
      <c r="S460">
        <v>0</v>
      </c>
      <c r="T460">
        <v>0.05</v>
      </c>
      <c r="U460">
        <v>0.04</v>
      </c>
      <c r="V460">
        <v>5</v>
      </c>
      <c r="W460">
        <v>0</v>
      </c>
    </row>
    <row r="461" spans="1:23" x14ac:dyDescent="0.2">
      <c r="A461" t="s">
        <v>556</v>
      </c>
      <c r="B461" t="s">
        <v>545</v>
      </c>
      <c r="C461" t="s">
        <v>90</v>
      </c>
      <c r="D461" t="s">
        <v>29</v>
      </c>
      <c r="E461" t="str">
        <f t="shared" si="35"/>
        <v xml:space="preserve">Mid career player </v>
      </c>
      <c r="F461">
        <v>24</v>
      </c>
      <c r="G461">
        <v>22</v>
      </c>
      <c r="H461">
        <v>18</v>
      </c>
      <c r="I461">
        <v>1481</v>
      </c>
      <c r="J461">
        <v>0</v>
      </c>
      <c r="K461" s="5">
        <f t="shared" si="36"/>
        <v>0</v>
      </c>
      <c r="L461">
        <v>1</v>
      </c>
      <c r="M461">
        <f t="shared" si="37"/>
        <v>4.5454545454545456E-2</v>
      </c>
      <c r="N461">
        <v>863</v>
      </c>
      <c r="O461" s="1">
        <v>74.400000000000006</v>
      </c>
      <c r="P461" s="1">
        <f t="shared" si="38"/>
        <v>642.07200000000012</v>
      </c>
      <c r="Q461" s="1">
        <f t="shared" si="39"/>
        <v>220.92799999999988</v>
      </c>
      <c r="R461">
        <v>0</v>
      </c>
      <c r="S461">
        <v>0</v>
      </c>
      <c r="T461">
        <v>0.01</v>
      </c>
      <c r="U461">
        <v>0.1</v>
      </c>
      <c r="V461">
        <v>3</v>
      </c>
      <c r="W461">
        <v>0</v>
      </c>
    </row>
    <row r="462" spans="1:23" x14ac:dyDescent="0.2">
      <c r="A462" t="s">
        <v>557</v>
      </c>
      <c r="B462" t="s">
        <v>545</v>
      </c>
      <c r="C462" t="s">
        <v>114</v>
      </c>
      <c r="D462" t="s">
        <v>27</v>
      </c>
      <c r="E462" t="str">
        <f t="shared" si="35"/>
        <v xml:space="preserve">Mid career player </v>
      </c>
      <c r="F462">
        <v>25</v>
      </c>
      <c r="G462">
        <v>27</v>
      </c>
      <c r="H462">
        <v>13</v>
      </c>
      <c r="I462">
        <v>1402</v>
      </c>
      <c r="J462">
        <v>3</v>
      </c>
      <c r="K462" s="5">
        <f t="shared" si="36"/>
        <v>0.1111111111111111</v>
      </c>
      <c r="L462">
        <v>3</v>
      </c>
      <c r="M462">
        <f t="shared" si="37"/>
        <v>0.1111111111111111</v>
      </c>
      <c r="N462">
        <v>384</v>
      </c>
      <c r="O462" s="1">
        <v>76</v>
      </c>
      <c r="P462" s="1">
        <f t="shared" si="38"/>
        <v>291.84000000000003</v>
      </c>
      <c r="Q462" s="1">
        <f t="shared" si="39"/>
        <v>92.159999999999968</v>
      </c>
      <c r="R462">
        <v>1</v>
      </c>
      <c r="S462">
        <v>2</v>
      </c>
      <c r="T462">
        <v>0.42</v>
      </c>
      <c r="U462">
        <v>0.17</v>
      </c>
      <c r="V462">
        <v>3</v>
      </c>
      <c r="W462">
        <v>0</v>
      </c>
    </row>
    <row r="463" spans="1:23" x14ac:dyDescent="0.2">
      <c r="A463" t="s">
        <v>558</v>
      </c>
      <c r="B463" t="s">
        <v>545</v>
      </c>
      <c r="C463" t="s">
        <v>129</v>
      </c>
      <c r="D463" t="s">
        <v>27</v>
      </c>
      <c r="E463" t="str">
        <f t="shared" si="35"/>
        <v>Young player</v>
      </c>
      <c r="F463">
        <v>21</v>
      </c>
      <c r="G463">
        <v>15</v>
      </c>
      <c r="H463">
        <v>9</v>
      </c>
      <c r="I463">
        <v>810</v>
      </c>
      <c r="J463">
        <v>3</v>
      </c>
      <c r="K463" s="5">
        <f t="shared" si="36"/>
        <v>0.2</v>
      </c>
      <c r="L463">
        <v>0</v>
      </c>
      <c r="M463">
        <f t="shared" si="37"/>
        <v>0</v>
      </c>
      <c r="N463">
        <v>179</v>
      </c>
      <c r="O463" s="1">
        <v>87.7</v>
      </c>
      <c r="P463" s="1">
        <f t="shared" si="38"/>
        <v>156.983</v>
      </c>
      <c r="Q463" s="1">
        <f t="shared" si="39"/>
        <v>22.016999999999996</v>
      </c>
      <c r="R463">
        <v>1</v>
      </c>
      <c r="S463">
        <v>1</v>
      </c>
      <c r="T463">
        <v>0.53</v>
      </c>
      <c r="U463">
        <v>0.12</v>
      </c>
      <c r="V463">
        <v>0</v>
      </c>
      <c r="W463">
        <v>0</v>
      </c>
    </row>
    <row r="464" spans="1:23" x14ac:dyDescent="0.2">
      <c r="A464" t="s">
        <v>559</v>
      </c>
      <c r="B464" t="s">
        <v>545</v>
      </c>
      <c r="C464" t="s">
        <v>59</v>
      </c>
      <c r="D464" t="s">
        <v>35</v>
      </c>
      <c r="E464" t="str">
        <f t="shared" si="35"/>
        <v xml:space="preserve">Mid career player </v>
      </c>
      <c r="F464">
        <v>29</v>
      </c>
      <c r="G464">
        <v>10</v>
      </c>
      <c r="H464">
        <v>9</v>
      </c>
      <c r="I464">
        <v>759</v>
      </c>
      <c r="J464">
        <v>1</v>
      </c>
      <c r="K464" s="5">
        <f t="shared" si="36"/>
        <v>0.1</v>
      </c>
      <c r="L464">
        <v>1</v>
      </c>
      <c r="M464">
        <f t="shared" si="37"/>
        <v>0.1</v>
      </c>
      <c r="N464">
        <v>621</v>
      </c>
      <c r="O464" s="1">
        <v>88.7</v>
      </c>
      <c r="P464" s="1">
        <f t="shared" si="38"/>
        <v>550.827</v>
      </c>
      <c r="Q464" s="1">
        <f t="shared" si="39"/>
        <v>70.173000000000002</v>
      </c>
      <c r="R464">
        <v>0</v>
      </c>
      <c r="S464">
        <v>0</v>
      </c>
      <c r="T464">
        <v>0.08</v>
      </c>
      <c r="U464">
        <v>0.17</v>
      </c>
      <c r="V464">
        <v>2</v>
      </c>
      <c r="W464">
        <v>0</v>
      </c>
    </row>
    <row r="465" spans="1:23" x14ac:dyDescent="0.2">
      <c r="A465" t="s">
        <v>560</v>
      </c>
      <c r="B465" t="s">
        <v>545</v>
      </c>
      <c r="C465" t="s">
        <v>20</v>
      </c>
      <c r="D465" t="s">
        <v>29</v>
      </c>
      <c r="E465" t="str">
        <f t="shared" si="35"/>
        <v xml:space="preserve">Mid career player </v>
      </c>
      <c r="F465">
        <v>26</v>
      </c>
      <c r="G465">
        <v>16</v>
      </c>
      <c r="H465">
        <v>7</v>
      </c>
      <c r="I465">
        <v>669</v>
      </c>
      <c r="J465">
        <v>1</v>
      </c>
      <c r="K465" s="5">
        <f t="shared" si="36"/>
        <v>6.25E-2</v>
      </c>
      <c r="L465">
        <v>0</v>
      </c>
      <c r="M465">
        <f t="shared" si="37"/>
        <v>0</v>
      </c>
      <c r="N465">
        <v>420</v>
      </c>
      <c r="O465" s="1">
        <v>70.2</v>
      </c>
      <c r="P465" s="1">
        <f t="shared" si="38"/>
        <v>294.84000000000003</v>
      </c>
      <c r="Q465" s="1">
        <f t="shared" si="39"/>
        <v>125.15999999999997</v>
      </c>
      <c r="R465">
        <v>0</v>
      </c>
      <c r="S465">
        <v>0</v>
      </c>
      <c r="T465">
        <v>0.05</v>
      </c>
      <c r="U465">
        <v>0.06</v>
      </c>
      <c r="V465">
        <v>2</v>
      </c>
      <c r="W465">
        <v>0</v>
      </c>
    </row>
    <row r="466" spans="1:23" x14ac:dyDescent="0.2">
      <c r="A466" t="s">
        <v>561</v>
      </c>
      <c r="B466" t="s">
        <v>545</v>
      </c>
      <c r="C466" t="s">
        <v>45</v>
      </c>
      <c r="D466" t="s">
        <v>29</v>
      </c>
      <c r="E466" t="str">
        <f t="shared" si="35"/>
        <v>Old player</v>
      </c>
      <c r="F466">
        <v>32</v>
      </c>
      <c r="G466">
        <v>7</v>
      </c>
      <c r="H466">
        <v>7</v>
      </c>
      <c r="I466">
        <v>630</v>
      </c>
      <c r="J466">
        <v>0</v>
      </c>
      <c r="K466" s="5">
        <f t="shared" si="36"/>
        <v>0</v>
      </c>
      <c r="L466">
        <v>0</v>
      </c>
      <c r="M466">
        <f t="shared" si="37"/>
        <v>0</v>
      </c>
      <c r="N466">
        <v>434</v>
      </c>
      <c r="O466" s="1">
        <v>91.2</v>
      </c>
      <c r="P466" s="1">
        <f t="shared" si="38"/>
        <v>395.80799999999999</v>
      </c>
      <c r="Q466" s="1">
        <f t="shared" si="39"/>
        <v>38.192000000000007</v>
      </c>
      <c r="R466">
        <v>0</v>
      </c>
      <c r="S466">
        <v>0</v>
      </c>
      <c r="T466">
        <v>0</v>
      </c>
      <c r="U466">
        <v>0</v>
      </c>
      <c r="V466">
        <v>0</v>
      </c>
      <c r="W466">
        <v>0</v>
      </c>
    </row>
    <row r="467" spans="1:23" x14ac:dyDescent="0.2">
      <c r="A467" t="s">
        <v>562</v>
      </c>
      <c r="B467" t="s">
        <v>545</v>
      </c>
      <c r="C467" t="s">
        <v>20</v>
      </c>
      <c r="D467" t="s">
        <v>35</v>
      </c>
      <c r="E467" t="str">
        <f t="shared" si="35"/>
        <v>Young player</v>
      </c>
      <c r="F467">
        <v>23</v>
      </c>
      <c r="G467">
        <v>11</v>
      </c>
      <c r="H467">
        <v>4</v>
      </c>
      <c r="I467">
        <v>374</v>
      </c>
      <c r="J467">
        <v>0</v>
      </c>
      <c r="K467" s="5">
        <f t="shared" si="36"/>
        <v>0</v>
      </c>
      <c r="L467">
        <v>0</v>
      </c>
      <c r="M467">
        <f t="shared" si="37"/>
        <v>0</v>
      </c>
      <c r="N467">
        <v>166</v>
      </c>
      <c r="O467" s="1">
        <v>89.8</v>
      </c>
      <c r="P467" s="1">
        <f t="shared" si="38"/>
        <v>149.06800000000001</v>
      </c>
      <c r="Q467" s="1">
        <f t="shared" si="39"/>
        <v>16.931999999999988</v>
      </c>
      <c r="R467">
        <v>0</v>
      </c>
      <c r="S467">
        <v>0</v>
      </c>
      <c r="T467">
        <v>0.15</v>
      </c>
      <c r="U467">
        <v>0.01</v>
      </c>
      <c r="V467">
        <v>1</v>
      </c>
      <c r="W467">
        <v>0</v>
      </c>
    </row>
    <row r="468" spans="1:23" x14ac:dyDescent="0.2">
      <c r="A468" t="s">
        <v>563</v>
      </c>
      <c r="B468" t="s">
        <v>545</v>
      </c>
      <c r="C468" t="s">
        <v>76</v>
      </c>
      <c r="D468" t="s">
        <v>29</v>
      </c>
      <c r="E468" t="str">
        <f t="shared" si="35"/>
        <v>Old player</v>
      </c>
      <c r="F468">
        <v>32</v>
      </c>
      <c r="G468">
        <v>3</v>
      </c>
      <c r="H468">
        <v>3</v>
      </c>
      <c r="I468">
        <v>270</v>
      </c>
      <c r="J468">
        <v>0</v>
      </c>
      <c r="K468" s="5">
        <f t="shared" si="36"/>
        <v>0</v>
      </c>
      <c r="L468">
        <v>0</v>
      </c>
      <c r="M468">
        <f t="shared" si="37"/>
        <v>0</v>
      </c>
      <c r="N468">
        <v>185</v>
      </c>
      <c r="O468" s="1">
        <v>82.7</v>
      </c>
      <c r="P468" s="1">
        <f t="shared" si="38"/>
        <v>152.995</v>
      </c>
      <c r="Q468" s="1">
        <f t="shared" si="39"/>
        <v>32.004999999999995</v>
      </c>
      <c r="R468">
        <v>0</v>
      </c>
      <c r="S468">
        <v>0</v>
      </c>
      <c r="T468">
        <v>0.03</v>
      </c>
      <c r="U468">
        <v>0.02</v>
      </c>
      <c r="V468">
        <v>1</v>
      </c>
      <c r="W468">
        <v>0</v>
      </c>
    </row>
    <row r="469" spans="1:23" x14ac:dyDescent="0.2">
      <c r="A469" t="s">
        <v>564</v>
      </c>
      <c r="B469" t="s">
        <v>545</v>
      </c>
      <c r="C469" t="s">
        <v>202</v>
      </c>
      <c r="D469" t="s">
        <v>29</v>
      </c>
      <c r="E469" t="str">
        <f t="shared" si="35"/>
        <v xml:space="preserve">Mid career player </v>
      </c>
      <c r="F469">
        <v>28</v>
      </c>
      <c r="G469">
        <v>4</v>
      </c>
      <c r="H469">
        <v>3</v>
      </c>
      <c r="I469">
        <v>263</v>
      </c>
      <c r="J469">
        <v>0</v>
      </c>
      <c r="K469" s="5">
        <f t="shared" si="36"/>
        <v>0</v>
      </c>
      <c r="L469">
        <v>0</v>
      </c>
      <c r="M469">
        <f t="shared" si="37"/>
        <v>0</v>
      </c>
      <c r="N469">
        <v>175</v>
      </c>
      <c r="O469" s="1">
        <v>79.400000000000006</v>
      </c>
      <c r="P469" s="1">
        <f t="shared" si="38"/>
        <v>138.95000000000002</v>
      </c>
      <c r="Q469" s="1">
        <f t="shared" si="39"/>
        <v>36.049999999999983</v>
      </c>
      <c r="R469">
        <v>0</v>
      </c>
      <c r="S469">
        <v>0</v>
      </c>
      <c r="T469">
        <v>0.03</v>
      </c>
      <c r="U469">
        <v>0.01</v>
      </c>
      <c r="V469">
        <v>2</v>
      </c>
      <c r="W469">
        <v>0</v>
      </c>
    </row>
    <row r="470" spans="1:23" x14ac:dyDescent="0.2">
      <c r="A470" t="s">
        <v>565</v>
      </c>
      <c r="B470" t="s">
        <v>545</v>
      </c>
      <c r="C470" t="s">
        <v>20</v>
      </c>
      <c r="D470" t="s">
        <v>35</v>
      </c>
      <c r="E470" t="str">
        <f t="shared" si="35"/>
        <v>Young player</v>
      </c>
      <c r="F470">
        <v>17</v>
      </c>
      <c r="G470">
        <v>4</v>
      </c>
      <c r="H470">
        <v>3</v>
      </c>
      <c r="I470">
        <v>255</v>
      </c>
      <c r="J470">
        <v>1</v>
      </c>
      <c r="K470" s="5">
        <f t="shared" si="36"/>
        <v>0.25</v>
      </c>
      <c r="L470">
        <v>0</v>
      </c>
      <c r="M470">
        <f t="shared" si="37"/>
        <v>0</v>
      </c>
      <c r="N470">
        <v>86</v>
      </c>
      <c r="O470" s="1">
        <v>77.900000000000006</v>
      </c>
      <c r="P470" s="1">
        <f t="shared" si="38"/>
        <v>66.994</v>
      </c>
      <c r="Q470" s="1">
        <f t="shared" si="39"/>
        <v>19.006</v>
      </c>
      <c r="R470">
        <v>0</v>
      </c>
      <c r="S470">
        <v>0</v>
      </c>
      <c r="T470">
        <v>0.4</v>
      </c>
      <c r="U470">
        <v>0.13</v>
      </c>
      <c r="V470">
        <v>0</v>
      </c>
      <c r="W470">
        <v>0</v>
      </c>
    </row>
    <row r="471" spans="1:23" x14ac:dyDescent="0.2">
      <c r="A471" t="s">
        <v>566</v>
      </c>
      <c r="B471" t="s">
        <v>545</v>
      </c>
      <c r="C471" t="s">
        <v>567</v>
      </c>
      <c r="D471" t="s">
        <v>27</v>
      </c>
      <c r="E471" t="str">
        <f t="shared" si="35"/>
        <v xml:space="preserve">Mid career player </v>
      </c>
      <c r="F471">
        <v>25</v>
      </c>
      <c r="G471">
        <v>11</v>
      </c>
      <c r="H471">
        <v>2</v>
      </c>
      <c r="I471">
        <v>315</v>
      </c>
      <c r="J471">
        <v>0</v>
      </c>
      <c r="K471" s="5">
        <f t="shared" si="36"/>
        <v>0</v>
      </c>
      <c r="L471">
        <v>0</v>
      </c>
      <c r="M471">
        <f t="shared" si="37"/>
        <v>0</v>
      </c>
      <c r="N471">
        <v>128</v>
      </c>
      <c r="O471" s="1">
        <v>71.900000000000006</v>
      </c>
      <c r="P471" s="1">
        <f t="shared" si="38"/>
        <v>92.032000000000011</v>
      </c>
      <c r="Q471" s="1">
        <f t="shared" si="39"/>
        <v>35.967999999999989</v>
      </c>
      <c r="R471">
        <v>0</v>
      </c>
      <c r="S471">
        <v>0</v>
      </c>
      <c r="T471">
        <v>0.11</v>
      </c>
      <c r="U471">
        <v>0.11</v>
      </c>
      <c r="V471">
        <v>1</v>
      </c>
      <c r="W471">
        <v>1</v>
      </c>
    </row>
    <row r="472" spans="1:23" x14ac:dyDescent="0.2">
      <c r="A472" t="s">
        <v>568</v>
      </c>
      <c r="B472" t="s">
        <v>545</v>
      </c>
      <c r="C472" t="s">
        <v>397</v>
      </c>
      <c r="D472" t="s">
        <v>24</v>
      </c>
      <c r="E472" t="str">
        <f t="shared" si="35"/>
        <v>Young player</v>
      </c>
      <c r="F472">
        <v>23</v>
      </c>
      <c r="G472">
        <v>2</v>
      </c>
      <c r="H472">
        <v>2</v>
      </c>
      <c r="I472">
        <v>180</v>
      </c>
      <c r="J472">
        <v>0</v>
      </c>
      <c r="K472" s="5">
        <f t="shared" si="36"/>
        <v>0</v>
      </c>
      <c r="L472">
        <v>0</v>
      </c>
      <c r="M472">
        <f t="shared" si="37"/>
        <v>0</v>
      </c>
      <c r="N472">
        <v>46</v>
      </c>
      <c r="O472" s="1">
        <v>80.400000000000006</v>
      </c>
      <c r="P472" s="1">
        <f t="shared" si="38"/>
        <v>36.984000000000002</v>
      </c>
      <c r="Q472" s="1">
        <f t="shared" si="39"/>
        <v>9.0159999999999982</v>
      </c>
      <c r="R472">
        <v>0</v>
      </c>
      <c r="S472">
        <v>0</v>
      </c>
      <c r="T472">
        <v>0</v>
      </c>
      <c r="U472">
        <v>0</v>
      </c>
      <c r="V472">
        <v>0</v>
      </c>
      <c r="W472">
        <v>0</v>
      </c>
    </row>
    <row r="473" spans="1:23" x14ac:dyDescent="0.2">
      <c r="A473" t="s">
        <v>569</v>
      </c>
      <c r="B473" t="s">
        <v>545</v>
      </c>
      <c r="C473" t="s">
        <v>34</v>
      </c>
      <c r="D473" t="s">
        <v>29</v>
      </c>
      <c r="E473" t="str">
        <f t="shared" si="35"/>
        <v xml:space="preserve">Mid career player </v>
      </c>
      <c r="F473">
        <v>30</v>
      </c>
      <c r="G473">
        <v>2</v>
      </c>
      <c r="H473">
        <v>1</v>
      </c>
      <c r="I473">
        <v>123</v>
      </c>
      <c r="J473">
        <v>0</v>
      </c>
      <c r="K473" s="5">
        <f t="shared" si="36"/>
        <v>0</v>
      </c>
      <c r="L473">
        <v>0</v>
      </c>
      <c r="M473">
        <f t="shared" si="37"/>
        <v>0</v>
      </c>
      <c r="N473">
        <v>82</v>
      </c>
      <c r="O473" s="1">
        <v>95.1</v>
      </c>
      <c r="P473" s="1">
        <f t="shared" si="38"/>
        <v>77.981999999999999</v>
      </c>
      <c r="Q473" s="1">
        <f t="shared" si="39"/>
        <v>4.0180000000000007</v>
      </c>
      <c r="R473">
        <v>0</v>
      </c>
      <c r="S473">
        <v>0</v>
      </c>
      <c r="T473">
        <v>0.01</v>
      </c>
      <c r="U473">
        <v>0</v>
      </c>
      <c r="V473">
        <v>2</v>
      </c>
      <c r="W473">
        <v>0</v>
      </c>
    </row>
    <row r="474" spans="1:23" x14ac:dyDescent="0.2">
      <c r="A474" t="s">
        <v>570</v>
      </c>
      <c r="B474" t="s">
        <v>545</v>
      </c>
      <c r="C474" t="s">
        <v>224</v>
      </c>
      <c r="D474" t="s">
        <v>27</v>
      </c>
      <c r="E474" t="str">
        <f t="shared" si="35"/>
        <v xml:space="preserve">Mid career player </v>
      </c>
      <c r="F474">
        <v>28</v>
      </c>
      <c r="G474">
        <v>5</v>
      </c>
      <c r="H474">
        <v>1</v>
      </c>
      <c r="I474">
        <v>119</v>
      </c>
      <c r="J474">
        <v>0</v>
      </c>
      <c r="K474" s="5">
        <f t="shared" si="36"/>
        <v>0</v>
      </c>
      <c r="L474">
        <v>0</v>
      </c>
      <c r="M474">
        <f t="shared" si="37"/>
        <v>0</v>
      </c>
      <c r="N474">
        <v>42</v>
      </c>
      <c r="O474" s="1">
        <v>78.599999999999994</v>
      </c>
      <c r="P474" s="1">
        <f t="shared" si="38"/>
        <v>33.011999999999993</v>
      </c>
      <c r="Q474" s="1">
        <f t="shared" si="39"/>
        <v>8.9880000000000067</v>
      </c>
      <c r="R474">
        <v>0</v>
      </c>
      <c r="S474">
        <v>0</v>
      </c>
      <c r="T474">
        <v>0.22</v>
      </c>
      <c r="U474">
        <v>0</v>
      </c>
      <c r="V474">
        <v>0</v>
      </c>
      <c r="W474">
        <v>0</v>
      </c>
    </row>
    <row r="475" spans="1:23" x14ac:dyDescent="0.2">
      <c r="A475" t="s">
        <v>571</v>
      </c>
      <c r="B475" t="s">
        <v>545</v>
      </c>
      <c r="C475" t="s">
        <v>90</v>
      </c>
      <c r="D475" t="s">
        <v>29</v>
      </c>
      <c r="E475" t="str">
        <f t="shared" si="35"/>
        <v xml:space="preserve">Mid career player </v>
      </c>
      <c r="F475">
        <v>26</v>
      </c>
      <c r="G475">
        <v>1</v>
      </c>
      <c r="H475">
        <v>1</v>
      </c>
      <c r="I475">
        <v>90</v>
      </c>
      <c r="J475">
        <v>0</v>
      </c>
      <c r="K475" s="5">
        <f t="shared" si="36"/>
        <v>0</v>
      </c>
      <c r="L475">
        <v>0</v>
      </c>
      <c r="M475">
        <f t="shared" si="37"/>
        <v>0</v>
      </c>
      <c r="N475">
        <v>39</v>
      </c>
      <c r="O475" s="1">
        <v>94.9</v>
      </c>
      <c r="P475" s="1">
        <f t="shared" si="38"/>
        <v>37.011000000000003</v>
      </c>
      <c r="Q475" s="1">
        <f t="shared" si="39"/>
        <v>1.9889999999999972</v>
      </c>
      <c r="R475">
        <v>0</v>
      </c>
      <c r="S475">
        <v>0</v>
      </c>
      <c r="T475">
        <v>0</v>
      </c>
      <c r="U475">
        <v>0.03</v>
      </c>
      <c r="V475">
        <v>0</v>
      </c>
      <c r="W475">
        <v>0</v>
      </c>
    </row>
    <row r="476" spans="1:23" x14ac:dyDescent="0.2">
      <c r="A476" t="s">
        <v>572</v>
      </c>
      <c r="B476" t="s">
        <v>545</v>
      </c>
      <c r="C476" t="s">
        <v>288</v>
      </c>
      <c r="D476" t="s">
        <v>29</v>
      </c>
      <c r="E476" t="str">
        <f t="shared" si="35"/>
        <v>Young player</v>
      </c>
      <c r="F476">
        <v>20</v>
      </c>
      <c r="G476">
        <v>1</v>
      </c>
      <c r="H476">
        <v>0</v>
      </c>
      <c r="I476">
        <v>15</v>
      </c>
      <c r="J476">
        <v>0</v>
      </c>
      <c r="K476" s="5">
        <f t="shared" si="36"/>
        <v>0</v>
      </c>
      <c r="L476">
        <v>0</v>
      </c>
      <c r="M476">
        <f t="shared" si="37"/>
        <v>0</v>
      </c>
      <c r="N476">
        <v>15</v>
      </c>
      <c r="O476" s="1">
        <v>93.3</v>
      </c>
      <c r="P476" s="1">
        <f t="shared" si="38"/>
        <v>13.994999999999999</v>
      </c>
      <c r="Q476" s="1">
        <f t="shared" si="39"/>
        <v>1.0050000000000008</v>
      </c>
      <c r="R476">
        <v>0</v>
      </c>
      <c r="S476">
        <v>0</v>
      </c>
      <c r="T476">
        <v>0</v>
      </c>
      <c r="U476">
        <v>0</v>
      </c>
      <c r="V476">
        <v>0</v>
      </c>
      <c r="W476">
        <v>0</v>
      </c>
    </row>
    <row r="477" spans="1:23" x14ac:dyDescent="0.2">
      <c r="A477" t="s">
        <v>573</v>
      </c>
      <c r="B477" t="s">
        <v>574</v>
      </c>
      <c r="C477" t="s">
        <v>20</v>
      </c>
      <c r="D477" t="s">
        <v>24</v>
      </c>
      <c r="E477" t="str">
        <f t="shared" si="35"/>
        <v xml:space="preserve">Mid career player </v>
      </c>
      <c r="F477">
        <v>27</v>
      </c>
      <c r="G477">
        <v>37</v>
      </c>
      <c r="H477">
        <v>37</v>
      </c>
      <c r="I477">
        <v>3330</v>
      </c>
      <c r="J477">
        <v>0</v>
      </c>
      <c r="K477" s="5">
        <f t="shared" si="36"/>
        <v>0</v>
      </c>
      <c r="L477">
        <v>1</v>
      </c>
      <c r="M477">
        <f t="shared" si="37"/>
        <v>2.7027027027027029E-2</v>
      </c>
      <c r="N477">
        <v>1282</v>
      </c>
      <c r="O477" s="1">
        <v>49.9</v>
      </c>
      <c r="P477" s="1">
        <f t="shared" si="38"/>
        <v>639.71799999999996</v>
      </c>
      <c r="Q477" s="1">
        <f t="shared" si="39"/>
        <v>642.28200000000004</v>
      </c>
      <c r="R477">
        <v>0</v>
      </c>
      <c r="S477">
        <v>0</v>
      </c>
      <c r="T477">
        <v>0</v>
      </c>
      <c r="U477">
        <v>0.01</v>
      </c>
      <c r="V477">
        <v>1</v>
      </c>
      <c r="W477">
        <v>0</v>
      </c>
    </row>
    <row r="478" spans="1:23" x14ac:dyDescent="0.2">
      <c r="A478" t="s">
        <v>575</v>
      </c>
      <c r="B478" t="s">
        <v>574</v>
      </c>
      <c r="C478" t="s">
        <v>20</v>
      </c>
      <c r="D478" t="s">
        <v>29</v>
      </c>
      <c r="E478" t="str">
        <f t="shared" si="35"/>
        <v xml:space="preserve">Mid career player </v>
      </c>
      <c r="F478">
        <v>24</v>
      </c>
      <c r="G478">
        <v>35</v>
      </c>
      <c r="H478">
        <v>32</v>
      </c>
      <c r="I478">
        <v>2932</v>
      </c>
      <c r="J478">
        <v>1</v>
      </c>
      <c r="K478" s="5">
        <f t="shared" si="36"/>
        <v>2.8571428571428571E-2</v>
      </c>
      <c r="L478">
        <v>3</v>
      </c>
      <c r="M478">
        <f t="shared" si="37"/>
        <v>8.5714285714285715E-2</v>
      </c>
      <c r="N478">
        <v>1177</v>
      </c>
      <c r="O478" s="1">
        <v>59.5</v>
      </c>
      <c r="P478" s="1">
        <f t="shared" si="38"/>
        <v>700.31499999999994</v>
      </c>
      <c r="Q478" s="1">
        <f t="shared" si="39"/>
        <v>476.68500000000006</v>
      </c>
      <c r="R478">
        <v>0</v>
      </c>
      <c r="S478">
        <v>0</v>
      </c>
      <c r="T478">
        <v>0.06</v>
      </c>
      <c r="U478">
        <v>0.06</v>
      </c>
      <c r="V478">
        <v>5</v>
      </c>
      <c r="W478">
        <v>0</v>
      </c>
    </row>
    <row r="479" spans="1:23" x14ac:dyDescent="0.2">
      <c r="A479" t="s">
        <v>576</v>
      </c>
      <c r="B479" t="s">
        <v>574</v>
      </c>
      <c r="C479" t="s">
        <v>129</v>
      </c>
      <c r="D479" t="s">
        <v>29</v>
      </c>
      <c r="E479" t="str">
        <f t="shared" si="35"/>
        <v xml:space="preserve">Mid career player </v>
      </c>
      <c r="F479">
        <v>26</v>
      </c>
      <c r="G479">
        <v>33</v>
      </c>
      <c r="H479">
        <v>31</v>
      </c>
      <c r="I479">
        <v>2780</v>
      </c>
      <c r="J479">
        <v>2</v>
      </c>
      <c r="K479" s="5">
        <f t="shared" si="36"/>
        <v>6.0606060606060608E-2</v>
      </c>
      <c r="L479">
        <v>0</v>
      </c>
      <c r="M479">
        <f t="shared" si="37"/>
        <v>0</v>
      </c>
      <c r="N479">
        <v>948</v>
      </c>
      <c r="O479" s="1">
        <v>74.400000000000006</v>
      </c>
      <c r="P479" s="1">
        <f t="shared" si="38"/>
        <v>705.31200000000013</v>
      </c>
      <c r="Q479" s="1">
        <f t="shared" si="39"/>
        <v>242.68799999999987</v>
      </c>
      <c r="R479">
        <v>0</v>
      </c>
      <c r="S479">
        <v>0</v>
      </c>
      <c r="T479">
        <v>0.04</v>
      </c>
      <c r="U479">
        <v>0.01</v>
      </c>
      <c r="V479">
        <v>3</v>
      </c>
      <c r="W479">
        <v>1</v>
      </c>
    </row>
    <row r="480" spans="1:23" x14ac:dyDescent="0.2">
      <c r="A480" t="s">
        <v>577</v>
      </c>
      <c r="B480" t="s">
        <v>574</v>
      </c>
      <c r="C480" t="s">
        <v>39</v>
      </c>
      <c r="D480" t="s">
        <v>35</v>
      </c>
      <c r="E480" t="str">
        <f t="shared" si="35"/>
        <v xml:space="preserve">Mid career player </v>
      </c>
      <c r="F480">
        <v>24</v>
      </c>
      <c r="G480">
        <v>33</v>
      </c>
      <c r="H480">
        <v>30</v>
      </c>
      <c r="I480">
        <v>2577</v>
      </c>
      <c r="J480">
        <v>11</v>
      </c>
      <c r="K480" s="5">
        <f t="shared" si="36"/>
        <v>0.33333333333333331</v>
      </c>
      <c r="L480">
        <v>6</v>
      </c>
      <c r="M480">
        <f t="shared" si="37"/>
        <v>0.18181818181818182</v>
      </c>
      <c r="N480">
        <v>1066</v>
      </c>
      <c r="O480" s="1">
        <v>71.8</v>
      </c>
      <c r="P480" s="1">
        <f t="shared" si="38"/>
        <v>765.38799999999992</v>
      </c>
      <c r="Q480" s="1">
        <f t="shared" si="39"/>
        <v>300.61200000000008</v>
      </c>
      <c r="R480">
        <v>4</v>
      </c>
      <c r="S480">
        <v>4</v>
      </c>
      <c r="T480">
        <v>0.25</v>
      </c>
      <c r="U480">
        <v>0.19</v>
      </c>
      <c r="V480">
        <v>2</v>
      </c>
      <c r="W480">
        <v>1</v>
      </c>
    </row>
    <row r="481" spans="1:23" x14ac:dyDescent="0.2">
      <c r="A481" t="s">
        <v>578</v>
      </c>
      <c r="B481" t="s">
        <v>574</v>
      </c>
      <c r="C481" t="s">
        <v>20</v>
      </c>
      <c r="D481" t="s">
        <v>29</v>
      </c>
      <c r="E481" t="str">
        <f t="shared" si="35"/>
        <v xml:space="preserve">Mid career player </v>
      </c>
      <c r="F481">
        <v>29</v>
      </c>
      <c r="G481">
        <v>30</v>
      </c>
      <c r="H481">
        <v>28</v>
      </c>
      <c r="I481">
        <v>2584</v>
      </c>
      <c r="J481">
        <v>3</v>
      </c>
      <c r="K481" s="5">
        <f t="shared" si="36"/>
        <v>0.1</v>
      </c>
      <c r="L481">
        <v>1</v>
      </c>
      <c r="M481">
        <f t="shared" si="37"/>
        <v>3.3333333333333333E-2</v>
      </c>
      <c r="N481">
        <v>809</v>
      </c>
      <c r="O481" s="1">
        <v>77.900000000000006</v>
      </c>
      <c r="P481" s="1">
        <f t="shared" si="38"/>
        <v>630.21100000000001</v>
      </c>
      <c r="Q481" s="1">
        <f t="shared" si="39"/>
        <v>178.78899999999999</v>
      </c>
      <c r="R481">
        <v>0</v>
      </c>
      <c r="S481">
        <v>0</v>
      </c>
      <c r="T481">
        <v>7.0000000000000007E-2</v>
      </c>
      <c r="U481">
        <v>0.01</v>
      </c>
      <c r="V481">
        <v>4</v>
      </c>
      <c r="W481">
        <v>0</v>
      </c>
    </row>
    <row r="482" spans="1:23" x14ac:dyDescent="0.2">
      <c r="A482" t="s">
        <v>579</v>
      </c>
      <c r="B482" t="s">
        <v>574</v>
      </c>
      <c r="C482" t="s">
        <v>20</v>
      </c>
      <c r="D482" t="s">
        <v>35</v>
      </c>
      <c r="E482" t="str">
        <f t="shared" si="35"/>
        <v>Young player</v>
      </c>
      <c r="F482">
        <v>20</v>
      </c>
      <c r="G482">
        <v>30</v>
      </c>
      <c r="H482">
        <v>28</v>
      </c>
      <c r="I482">
        <v>2531</v>
      </c>
      <c r="J482">
        <v>2</v>
      </c>
      <c r="K482" s="5">
        <f t="shared" si="36"/>
        <v>6.6666666666666666E-2</v>
      </c>
      <c r="L482">
        <v>2</v>
      </c>
      <c r="M482">
        <f t="shared" si="37"/>
        <v>6.6666666666666666E-2</v>
      </c>
      <c r="N482">
        <v>954</v>
      </c>
      <c r="O482" s="1">
        <v>77.8</v>
      </c>
      <c r="P482" s="1">
        <f t="shared" si="38"/>
        <v>742.21199999999999</v>
      </c>
      <c r="Q482" s="1">
        <f t="shared" si="39"/>
        <v>211.78800000000001</v>
      </c>
      <c r="R482">
        <v>0</v>
      </c>
      <c r="S482">
        <v>0</v>
      </c>
      <c r="T482">
        <v>0.06</v>
      </c>
      <c r="U482">
        <v>0.06</v>
      </c>
      <c r="V482">
        <v>11</v>
      </c>
      <c r="W482">
        <v>0</v>
      </c>
    </row>
    <row r="483" spans="1:23" x14ac:dyDescent="0.2">
      <c r="A483" t="s">
        <v>580</v>
      </c>
      <c r="B483" t="s">
        <v>574</v>
      </c>
      <c r="C483" t="s">
        <v>20</v>
      </c>
      <c r="D483" t="s">
        <v>29</v>
      </c>
      <c r="E483" t="str">
        <f t="shared" si="35"/>
        <v xml:space="preserve">Mid career player </v>
      </c>
      <c r="F483">
        <v>27</v>
      </c>
      <c r="G483">
        <v>25</v>
      </c>
      <c r="H483">
        <v>25</v>
      </c>
      <c r="I483">
        <v>2234</v>
      </c>
      <c r="J483">
        <v>0</v>
      </c>
      <c r="K483" s="5">
        <f t="shared" si="36"/>
        <v>0</v>
      </c>
      <c r="L483">
        <v>2</v>
      </c>
      <c r="M483">
        <f t="shared" si="37"/>
        <v>0.08</v>
      </c>
      <c r="N483">
        <v>1176</v>
      </c>
      <c r="O483" s="1">
        <v>74.900000000000006</v>
      </c>
      <c r="P483" s="1">
        <f t="shared" si="38"/>
        <v>880.82400000000018</v>
      </c>
      <c r="Q483" s="1">
        <f t="shared" si="39"/>
        <v>295.17599999999982</v>
      </c>
      <c r="R483">
        <v>0</v>
      </c>
      <c r="S483">
        <v>0</v>
      </c>
      <c r="T483">
        <v>0.04</v>
      </c>
      <c r="U483">
        <v>0.09</v>
      </c>
      <c r="V483">
        <v>0</v>
      </c>
      <c r="W483">
        <v>0</v>
      </c>
    </row>
    <row r="484" spans="1:23" x14ac:dyDescent="0.2">
      <c r="A484" t="s">
        <v>581</v>
      </c>
      <c r="B484" t="s">
        <v>574</v>
      </c>
      <c r="C484" t="s">
        <v>168</v>
      </c>
      <c r="D484" t="s">
        <v>29</v>
      </c>
      <c r="E484" t="str">
        <f t="shared" si="35"/>
        <v>Young player</v>
      </c>
      <c r="F484">
        <v>21</v>
      </c>
      <c r="G484">
        <v>28</v>
      </c>
      <c r="H484">
        <v>25</v>
      </c>
      <c r="I484">
        <v>2102</v>
      </c>
      <c r="J484">
        <v>0</v>
      </c>
      <c r="K484" s="5">
        <f t="shared" si="36"/>
        <v>0</v>
      </c>
      <c r="L484">
        <v>0</v>
      </c>
      <c r="M484">
        <f t="shared" si="37"/>
        <v>0</v>
      </c>
      <c r="N484">
        <v>857</v>
      </c>
      <c r="O484" s="1">
        <v>66</v>
      </c>
      <c r="P484" s="1">
        <f t="shared" si="38"/>
        <v>565.62</v>
      </c>
      <c r="Q484" s="1">
        <f t="shared" si="39"/>
        <v>291.38</v>
      </c>
      <c r="R484">
        <v>0</v>
      </c>
      <c r="S484">
        <v>0</v>
      </c>
      <c r="T484">
        <v>0.01</v>
      </c>
      <c r="U484">
        <v>0.01</v>
      </c>
      <c r="V484">
        <v>3</v>
      </c>
      <c r="W484">
        <v>0</v>
      </c>
    </row>
    <row r="485" spans="1:23" x14ac:dyDescent="0.2">
      <c r="A485" t="s">
        <v>582</v>
      </c>
      <c r="B485" t="s">
        <v>574</v>
      </c>
      <c r="C485" t="s">
        <v>59</v>
      </c>
      <c r="D485" t="s">
        <v>35</v>
      </c>
      <c r="E485" t="str">
        <f t="shared" si="35"/>
        <v xml:space="preserve">Mid career player </v>
      </c>
      <c r="F485">
        <v>29</v>
      </c>
      <c r="G485">
        <v>33</v>
      </c>
      <c r="H485">
        <v>20</v>
      </c>
      <c r="I485">
        <v>1828</v>
      </c>
      <c r="J485">
        <v>2</v>
      </c>
      <c r="K485" s="5">
        <f t="shared" si="36"/>
        <v>6.0606060606060608E-2</v>
      </c>
      <c r="L485">
        <v>1</v>
      </c>
      <c r="M485">
        <f t="shared" si="37"/>
        <v>3.0303030303030304E-2</v>
      </c>
      <c r="N485">
        <v>567</v>
      </c>
      <c r="O485" s="1">
        <v>69.3</v>
      </c>
      <c r="P485" s="1">
        <f t="shared" si="38"/>
        <v>392.93099999999998</v>
      </c>
      <c r="Q485" s="1">
        <f t="shared" si="39"/>
        <v>174.06900000000002</v>
      </c>
      <c r="R485">
        <v>0</v>
      </c>
      <c r="S485">
        <v>0</v>
      </c>
      <c r="T485">
        <v>0.12</v>
      </c>
      <c r="U485">
        <v>0.15</v>
      </c>
      <c r="V485">
        <v>1</v>
      </c>
      <c r="W485">
        <v>0</v>
      </c>
    </row>
    <row r="486" spans="1:23" x14ac:dyDescent="0.2">
      <c r="A486" t="s">
        <v>583</v>
      </c>
      <c r="B486" t="s">
        <v>574</v>
      </c>
      <c r="C486" t="s">
        <v>168</v>
      </c>
      <c r="D486" t="s">
        <v>27</v>
      </c>
      <c r="E486" t="str">
        <f t="shared" si="35"/>
        <v xml:space="preserve">Mid career player </v>
      </c>
      <c r="F486">
        <v>25</v>
      </c>
      <c r="G486">
        <v>28</v>
      </c>
      <c r="H486">
        <v>20</v>
      </c>
      <c r="I486">
        <v>1560</v>
      </c>
      <c r="J486">
        <v>5</v>
      </c>
      <c r="K486" s="5">
        <f t="shared" si="36"/>
        <v>0.17857142857142858</v>
      </c>
      <c r="L486">
        <v>0</v>
      </c>
      <c r="M486">
        <f t="shared" si="37"/>
        <v>0</v>
      </c>
      <c r="N486">
        <v>450</v>
      </c>
      <c r="O486" s="1">
        <v>70.900000000000006</v>
      </c>
      <c r="P486" s="1">
        <f t="shared" si="38"/>
        <v>319.05</v>
      </c>
      <c r="Q486" s="1">
        <f t="shared" si="39"/>
        <v>130.94999999999999</v>
      </c>
      <c r="R486">
        <v>0</v>
      </c>
      <c r="S486">
        <v>0</v>
      </c>
      <c r="T486">
        <v>0.18</v>
      </c>
      <c r="U486">
        <v>0.05</v>
      </c>
      <c r="V486">
        <v>0</v>
      </c>
      <c r="W486">
        <v>0</v>
      </c>
    </row>
    <row r="487" spans="1:23" x14ac:dyDescent="0.2">
      <c r="A487" t="s">
        <v>584</v>
      </c>
      <c r="B487" t="s">
        <v>574</v>
      </c>
      <c r="C487" t="s">
        <v>585</v>
      </c>
      <c r="D487" t="s">
        <v>35</v>
      </c>
      <c r="E487" t="str">
        <f t="shared" si="35"/>
        <v xml:space="preserve">Mid career player </v>
      </c>
      <c r="F487">
        <v>28</v>
      </c>
      <c r="G487">
        <v>19</v>
      </c>
      <c r="H487">
        <v>17</v>
      </c>
      <c r="I487">
        <v>1487</v>
      </c>
      <c r="J487">
        <v>0</v>
      </c>
      <c r="K487" s="5">
        <f t="shared" si="36"/>
        <v>0</v>
      </c>
      <c r="L487">
        <v>0</v>
      </c>
      <c r="M487">
        <f t="shared" si="37"/>
        <v>0</v>
      </c>
      <c r="N487">
        <v>712</v>
      </c>
      <c r="O487" s="1">
        <v>85</v>
      </c>
      <c r="P487" s="1">
        <f t="shared" si="38"/>
        <v>605.19999999999993</v>
      </c>
      <c r="Q487" s="1">
        <f t="shared" si="39"/>
        <v>106.80000000000007</v>
      </c>
      <c r="R487">
        <v>0</v>
      </c>
      <c r="S487">
        <v>0</v>
      </c>
      <c r="T487">
        <v>0.01</v>
      </c>
      <c r="U487">
        <v>0.02</v>
      </c>
      <c r="V487">
        <v>2</v>
      </c>
      <c r="W487">
        <v>0</v>
      </c>
    </row>
    <row r="488" spans="1:23" x14ac:dyDescent="0.2">
      <c r="A488" t="s">
        <v>586</v>
      </c>
      <c r="B488" t="s">
        <v>574</v>
      </c>
      <c r="C488" t="s">
        <v>151</v>
      </c>
      <c r="D488" t="s">
        <v>35</v>
      </c>
      <c r="E488" t="str">
        <f t="shared" si="35"/>
        <v xml:space="preserve">Mid career player </v>
      </c>
      <c r="F488">
        <v>26</v>
      </c>
      <c r="G488">
        <v>16</v>
      </c>
      <c r="H488">
        <v>15</v>
      </c>
      <c r="I488">
        <v>1317</v>
      </c>
      <c r="J488">
        <v>0</v>
      </c>
      <c r="K488" s="5">
        <f t="shared" si="36"/>
        <v>0</v>
      </c>
      <c r="L488">
        <v>1</v>
      </c>
      <c r="M488">
        <f t="shared" si="37"/>
        <v>6.25E-2</v>
      </c>
      <c r="N488">
        <v>530</v>
      </c>
      <c r="O488" s="1">
        <v>83.2</v>
      </c>
      <c r="P488" s="1">
        <f t="shared" si="38"/>
        <v>440.96000000000004</v>
      </c>
      <c r="Q488" s="1">
        <f t="shared" si="39"/>
        <v>89.039999999999964</v>
      </c>
      <c r="R488">
        <v>0</v>
      </c>
      <c r="S488">
        <v>0</v>
      </c>
      <c r="T488">
        <v>0.06</v>
      </c>
      <c r="U488">
        <v>0.04</v>
      </c>
      <c r="V488">
        <v>4</v>
      </c>
      <c r="W488">
        <v>0</v>
      </c>
    </row>
    <row r="489" spans="1:23" x14ac:dyDescent="0.2">
      <c r="A489" t="s">
        <v>587</v>
      </c>
      <c r="B489" t="s">
        <v>574</v>
      </c>
      <c r="C489" t="s">
        <v>20</v>
      </c>
      <c r="D489" t="s">
        <v>35</v>
      </c>
      <c r="E489" t="str">
        <f t="shared" si="35"/>
        <v xml:space="preserve">Mid career player </v>
      </c>
      <c r="F489">
        <v>30</v>
      </c>
      <c r="G489">
        <v>18</v>
      </c>
      <c r="H489">
        <v>15</v>
      </c>
      <c r="I489">
        <v>1242</v>
      </c>
      <c r="J489">
        <v>0</v>
      </c>
      <c r="K489" s="5">
        <f t="shared" si="36"/>
        <v>0</v>
      </c>
      <c r="L489">
        <v>0</v>
      </c>
      <c r="M489">
        <f t="shared" si="37"/>
        <v>0</v>
      </c>
      <c r="N489">
        <v>381</v>
      </c>
      <c r="O489" s="1">
        <v>74.3</v>
      </c>
      <c r="P489" s="1">
        <f t="shared" si="38"/>
        <v>283.08299999999997</v>
      </c>
      <c r="Q489" s="1">
        <f t="shared" si="39"/>
        <v>97.91700000000003</v>
      </c>
      <c r="R489">
        <v>0</v>
      </c>
      <c r="S489">
        <v>0</v>
      </c>
      <c r="T489">
        <v>0.02</v>
      </c>
      <c r="U489">
        <v>0.02</v>
      </c>
      <c r="V489">
        <v>2</v>
      </c>
      <c r="W489">
        <v>1</v>
      </c>
    </row>
    <row r="490" spans="1:23" x14ac:dyDescent="0.2">
      <c r="A490" t="s">
        <v>588</v>
      </c>
      <c r="B490" t="s">
        <v>574</v>
      </c>
      <c r="C490" t="s">
        <v>20</v>
      </c>
      <c r="D490" t="s">
        <v>35</v>
      </c>
      <c r="E490" t="str">
        <f t="shared" si="35"/>
        <v>Young player</v>
      </c>
      <c r="F490">
        <v>22</v>
      </c>
      <c r="G490">
        <v>20</v>
      </c>
      <c r="H490">
        <v>15</v>
      </c>
      <c r="I490">
        <v>1235</v>
      </c>
      <c r="J490">
        <v>1</v>
      </c>
      <c r="K490" s="5">
        <f t="shared" si="36"/>
        <v>0.05</v>
      </c>
      <c r="L490">
        <v>0</v>
      </c>
      <c r="M490">
        <f t="shared" si="37"/>
        <v>0</v>
      </c>
      <c r="N490">
        <v>351</v>
      </c>
      <c r="O490" s="1">
        <v>72.900000000000006</v>
      </c>
      <c r="P490" s="1">
        <f t="shared" si="38"/>
        <v>255.87900000000002</v>
      </c>
      <c r="Q490" s="1">
        <f t="shared" si="39"/>
        <v>95.120999999999981</v>
      </c>
      <c r="R490">
        <v>0</v>
      </c>
      <c r="S490">
        <v>0</v>
      </c>
      <c r="T490">
        <v>0.09</v>
      </c>
      <c r="U490">
        <v>0.01</v>
      </c>
      <c r="V490">
        <v>0</v>
      </c>
      <c r="W490">
        <v>0</v>
      </c>
    </row>
    <row r="491" spans="1:23" x14ac:dyDescent="0.2">
      <c r="A491" t="s">
        <v>285</v>
      </c>
      <c r="B491" t="s">
        <v>574</v>
      </c>
      <c r="C491" t="s">
        <v>20</v>
      </c>
      <c r="D491" t="s">
        <v>35</v>
      </c>
      <c r="E491" t="str">
        <f t="shared" si="35"/>
        <v>Young player</v>
      </c>
      <c r="F491">
        <v>22</v>
      </c>
      <c r="G491">
        <v>15</v>
      </c>
      <c r="H491">
        <v>14</v>
      </c>
      <c r="I491">
        <v>1230</v>
      </c>
      <c r="J491">
        <v>0</v>
      </c>
      <c r="K491" s="5">
        <f t="shared" si="36"/>
        <v>0</v>
      </c>
      <c r="L491">
        <v>0</v>
      </c>
      <c r="M491">
        <f t="shared" si="37"/>
        <v>0</v>
      </c>
      <c r="N491">
        <v>402</v>
      </c>
      <c r="O491" s="1">
        <v>76.400000000000006</v>
      </c>
      <c r="P491" s="1">
        <f t="shared" si="38"/>
        <v>307.12799999999999</v>
      </c>
      <c r="Q491" s="1">
        <f t="shared" si="39"/>
        <v>94.872000000000014</v>
      </c>
      <c r="R491">
        <v>0</v>
      </c>
      <c r="S491">
        <v>0</v>
      </c>
      <c r="T491">
        <v>0.05</v>
      </c>
      <c r="U491">
        <v>0.05</v>
      </c>
      <c r="V491">
        <v>2</v>
      </c>
      <c r="W491">
        <v>0</v>
      </c>
    </row>
    <row r="492" spans="1:23" x14ac:dyDescent="0.2">
      <c r="A492" t="s">
        <v>589</v>
      </c>
      <c r="B492" t="s">
        <v>574</v>
      </c>
      <c r="C492" t="s">
        <v>23</v>
      </c>
      <c r="D492" t="s">
        <v>27</v>
      </c>
      <c r="E492" t="str">
        <f t="shared" si="35"/>
        <v xml:space="preserve">Mid career player </v>
      </c>
      <c r="F492">
        <v>28</v>
      </c>
      <c r="G492">
        <v>16</v>
      </c>
      <c r="H492">
        <v>14</v>
      </c>
      <c r="I492">
        <v>1189</v>
      </c>
      <c r="J492">
        <v>3</v>
      </c>
      <c r="K492" s="5">
        <f t="shared" si="36"/>
        <v>0.1875</v>
      </c>
      <c r="L492">
        <v>2</v>
      </c>
      <c r="M492">
        <f t="shared" si="37"/>
        <v>0.125</v>
      </c>
      <c r="N492">
        <v>230</v>
      </c>
      <c r="O492" s="1">
        <v>70.400000000000006</v>
      </c>
      <c r="P492" s="1">
        <f t="shared" si="38"/>
        <v>161.92000000000002</v>
      </c>
      <c r="Q492" s="1">
        <f t="shared" si="39"/>
        <v>68.079999999999984</v>
      </c>
      <c r="R492">
        <v>0</v>
      </c>
      <c r="S492">
        <v>0</v>
      </c>
      <c r="T492">
        <v>0.38</v>
      </c>
      <c r="U492">
        <v>0.13</v>
      </c>
      <c r="V492">
        <v>2</v>
      </c>
      <c r="W492">
        <v>0</v>
      </c>
    </row>
    <row r="493" spans="1:23" x14ac:dyDescent="0.2">
      <c r="A493" t="s">
        <v>590</v>
      </c>
      <c r="B493" t="s">
        <v>574</v>
      </c>
      <c r="C493" t="s">
        <v>20</v>
      </c>
      <c r="D493" t="s">
        <v>27</v>
      </c>
      <c r="E493" t="str">
        <f t="shared" si="35"/>
        <v>Young player</v>
      </c>
      <c r="F493">
        <v>22</v>
      </c>
      <c r="G493">
        <v>21</v>
      </c>
      <c r="H493">
        <v>14</v>
      </c>
      <c r="I493">
        <v>1127</v>
      </c>
      <c r="J493">
        <v>1</v>
      </c>
      <c r="K493" s="5">
        <f t="shared" si="36"/>
        <v>4.7619047619047616E-2</v>
      </c>
      <c r="L493">
        <v>0</v>
      </c>
      <c r="M493">
        <f t="shared" si="37"/>
        <v>0</v>
      </c>
      <c r="N493">
        <v>228</v>
      </c>
      <c r="O493" s="1">
        <v>73.2</v>
      </c>
      <c r="P493" s="1">
        <f t="shared" si="38"/>
        <v>166.89599999999999</v>
      </c>
      <c r="Q493" s="1">
        <f t="shared" si="39"/>
        <v>61.104000000000013</v>
      </c>
      <c r="R493">
        <v>0</v>
      </c>
      <c r="S493">
        <v>0</v>
      </c>
      <c r="T493">
        <v>0.17</v>
      </c>
      <c r="U493">
        <v>0</v>
      </c>
      <c r="V493">
        <v>1</v>
      </c>
      <c r="W493">
        <v>0</v>
      </c>
    </row>
    <row r="494" spans="1:23" x14ac:dyDescent="0.2">
      <c r="A494" t="s">
        <v>591</v>
      </c>
      <c r="B494" t="s">
        <v>574</v>
      </c>
      <c r="C494" t="s">
        <v>20</v>
      </c>
      <c r="D494" t="s">
        <v>29</v>
      </c>
      <c r="E494" t="str">
        <f t="shared" si="35"/>
        <v xml:space="preserve">Mid career player </v>
      </c>
      <c r="F494">
        <v>30</v>
      </c>
      <c r="G494">
        <v>10</v>
      </c>
      <c r="H494">
        <v>9</v>
      </c>
      <c r="I494">
        <v>809</v>
      </c>
      <c r="J494">
        <v>0</v>
      </c>
      <c r="K494" s="5">
        <f t="shared" si="36"/>
        <v>0</v>
      </c>
      <c r="L494">
        <v>0</v>
      </c>
      <c r="M494">
        <f t="shared" si="37"/>
        <v>0</v>
      </c>
      <c r="N494">
        <v>309</v>
      </c>
      <c r="O494" s="1">
        <v>72.2</v>
      </c>
      <c r="P494" s="1">
        <f t="shared" si="38"/>
        <v>223.09799999999998</v>
      </c>
      <c r="Q494" s="1">
        <f t="shared" si="39"/>
        <v>85.902000000000015</v>
      </c>
      <c r="R494">
        <v>0</v>
      </c>
      <c r="S494">
        <v>0</v>
      </c>
      <c r="T494">
        <v>0.01</v>
      </c>
      <c r="U494">
        <v>0.03</v>
      </c>
      <c r="V494">
        <v>1</v>
      </c>
      <c r="W494">
        <v>1</v>
      </c>
    </row>
    <row r="495" spans="1:23" x14ac:dyDescent="0.2">
      <c r="A495" t="s">
        <v>592</v>
      </c>
      <c r="B495" t="s">
        <v>574</v>
      </c>
      <c r="C495" t="s">
        <v>114</v>
      </c>
      <c r="D495" t="s">
        <v>29</v>
      </c>
      <c r="E495" t="str">
        <f t="shared" si="35"/>
        <v>Old player</v>
      </c>
      <c r="F495">
        <v>36</v>
      </c>
      <c r="G495">
        <v>13</v>
      </c>
      <c r="H495">
        <v>8</v>
      </c>
      <c r="I495">
        <v>767</v>
      </c>
      <c r="J495">
        <v>0</v>
      </c>
      <c r="K495" s="5">
        <f t="shared" si="36"/>
        <v>0</v>
      </c>
      <c r="L495">
        <v>0</v>
      </c>
      <c r="M495">
        <f t="shared" si="37"/>
        <v>0</v>
      </c>
      <c r="N495">
        <v>311</v>
      </c>
      <c r="O495" s="1">
        <v>85.2</v>
      </c>
      <c r="P495" s="1">
        <f t="shared" si="38"/>
        <v>264.97199999999998</v>
      </c>
      <c r="Q495" s="1">
        <f t="shared" si="39"/>
        <v>46.02800000000002</v>
      </c>
      <c r="R495">
        <v>0</v>
      </c>
      <c r="S495">
        <v>0</v>
      </c>
      <c r="T495">
        <v>0.06</v>
      </c>
      <c r="U495">
        <v>0.01</v>
      </c>
      <c r="V495">
        <v>2</v>
      </c>
      <c r="W495">
        <v>0</v>
      </c>
    </row>
    <row r="496" spans="1:23" x14ac:dyDescent="0.2">
      <c r="A496" t="s">
        <v>232</v>
      </c>
      <c r="B496" t="s">
        <v>574</v>
      </c>
      <c r="C496" t="s">
        <v>59</v>
      </c>
      <c r="D496" t="s">
        <v>35</v>
      </c>
      <c r="E496" t="str">
        <f t="shared" si="35"/>
        <v>Old player</v>
      </c>
      <c r="F496">
        <v>32</v>
      </c>
      <c r="G496">
        <v>8</v>
      </c>
      <c r="H496">
        <v>6</v>
      </c>
      <c r="I496">
        <v>526</v>
      </c>
      <c r="J496">
        <v>0</v>
      </c>
      <c r="K496" s="5">
        <f t="shared" si="36"/>
        <v>0</v>
      </c>
      <c r="L496">
        <v>0</v>
      </c>
      <c r="M496">
        <f t="shared" si="37"/>
        <v>0</v>
      </c>
      <c r="N496">
        <v>133</v>
      </c>
      <c r="O496" s="1">
        <v>78.900000000000006</v>
      </c>
      <c r="P496" s="1">
        <f t="shared" si="38"/>
        <v>104.937</v>
      </c>
      <c r="Q496" s="1">
        <f t="shared" si="39"/>
        <v>28.063000000000002</v>
      </c>
      <c r="R496">
        <v>0</v>
      </c>
      <c r="S496">
        <v>0</v>
      </c>
      <c r="T496">
        <v>0.03</v>
      </c>
      <c r="U496">
        <v>0.06</v>
      </c>
      <c r="V496">
        <v>2</v>
      </c>
      <c r="W496">
        <v>0</v>
      </c>
    </row>
    <row r="497" spans="1:23" x14ac:dyDescent="0.2">
      <c r="A497" t="s">
        <v>593</v>
      </c>
      <c r="B497" t="s">
        <v>574</v>
      </c>
      <c r="C497" t="s">
        <v>42</v>
      </c>
      <c r="D497" t="s">
        <v>35</v>
      </c>
      <c r="E497" t="str">
        <f t="shared" si="35"/>
        <v xml:space="preserve">Mid career player </v>
      </c>
      <c r="F497">
        <v>24</v>
      </c>
      <c r="G497">
        <v>11</v>
      </c>
      <c r="H497">
        <v>5</v>
      </c>
      <c r="I497">
        <v>546</v>
      </c>
      <c r="J497">
        <v>0</v>
      </c>
      <c r="K497" s="5">
        <f t="shared" si="36"/>
        <v>0</v>
      </c>
      <c r="L497">
        <v>0</v>
      </c>
      <c r="M497">
        <f t="shared" si="37"/>
        <v>0</v>
      </c>
      <c r="N497">
        <v>365</v>
      </c>
      <c r="O497" s="1">
        <v>84.4</v>
      </c>
      <c r="P497" s="1">
        <f t="shared" si="38"/>
        <v>308.06</v>
      </c>
      <c r="Q497" s="1">
        <f t="shared" si="39"/>
        <v>56.94</v>
      </c>
      <c r="R497">
        <v>0</v>
      </c>
      <c r="S497">
        <v>0</v>
      </c>
      <c r="T497">
        <v>0.04</v>
      </c>
      <c r="U497">
        <v>0.05</v>
      </c>
      <c r="V497">
        <v>0</v>
      </c>
      <c r="W497">
        <v>0</v>
      </c>
    </row>
    <row r="498" spans="1:23" x14ac:dyDescent="0.2">
      <c r="A498" t="s">
        <v>594</v>
      </c>
      <c r="B498" t="s">
        <v>574</v>
      </c>
      <c r="C498" t="s">
        <v>20</v>
      </c>
      <c r="D498" t="s">
        <v>29</v>
      </c>
      <c r="E498" t="str">
        <f t="shared" si="35"/>
        <v>Old player</v>
      </c>
      <c r="F498">
        <v>33</v>
      </c>
      <c r="G498">
        <v>4</v>
      </c>
      <c r="H498">
        <v>3</v>
      </c>
      <c r="I498">
        <v>229</v>
      </c>
      <c r="J498">
        <v>0</v>
      </c>
      <c r="K498" s="5">
        <f t="shared" si="36"/>
        <v>0</v>
      </c>
      <c r="L498">
        <v>0</v>
      </c>
      <c r="M498">
        <f t="shared" si="37"/>
        <v>0</v>
      </c>
      <c r="N498">
        <v>76</v>
      </c>
      <c r="O498" s="1">
        <v>63.2</v>
      </c>
      <c r="P498" s="1">
        <f t="shared" si="38"/>
        <v>48.032000000000004</v>
      </c>
      <c r="Q498" s="1">
        <f t="shared" si="39"/>
        <v>27.967999999999996</v>
      </c>
      <c r="R498">
        <v>0</v>
      </c>
      <c r="S498">
        <v>0</v>
      </c>
      <c r="T498">
        <v>0</v>
      </c>
      <c r="U498">
        <v>0</v>
      </c>
      <c r="V498">
        <v>1</v>
      </c>
      <c r="W498">
        <v>0</v>
      </c>
    </row>
    <row r="499" spans="1:23" x14ac:dyDescent="0.2">
      <c r="A499" t="s">
        <v>595</v>
      </c>
      <c r="B499" t="s">
        <v>574</v>
      </c>
      <c r="C499" t="s">
        <v>116</v>
      </c>
      <c r="D499" t="s">
        <v>27</v>
      </c>
      <c r="E499" t="str">
        <f t="shared" si="35"/>
        <v xml:space="preserve">Mid career player </v>
      </c>
      <c r="F499">
        <v>31</v>
      </c>
      <c r="G499">
        <v>19</v>
      </c>
      <c r="H499">
        <v>2</v>
      </c>
      <c r="I499">
        <v>561</v>
      </c>
      <c r="J499">
        <v>2</v>
      </c>
      <c r="K499" s="5">
        <f t="shared" si="36"/>
        <v>0.10526315789473684</v>
      </c>
      <c r="L499">
        <v>0</v>
      </c>
      <c r="M499">
        <f t="shared" si="37"/>
        <v>0</v>
      </c>
      <c r="N499">
        <v>86</v>
      </c>
      <c r="O499" s="1">
        <v>74.400000000000006</v>
      </c>
      <c r="P499" s="1">
        <f t="shared" si="38"/>
        <v>63.984000000000009</v>
      </c>
      <c r="Q499" s="1">
        <f t="shared" si="39"/>
        <v>22.015999999999991</v>
      </c>
      <c r="R499">
        <v>0</v>
      </c>
      <c r="S499">
        <v>0</v>
      </c>
      <c r="T499">
        <v>0.24</v>
      </c>
      <c r="U499">
        <v>0.06</v>
      </c>
      <c r="V499">
        <v>2</v>
      </c>
      <c r="W499">
        <v>0</v>
      </c>
    </row>
    <row r="500" spans="1:23" x14ac:dyDescent="0.2">
      <c r="A500" t="s">
        <v>596</v>
      </c>
      <c r="B500" t="s">
        <v>574</v>
      </c>
      <c r="C500" t="s">
        <v>210</v>
      </c>
      <c r="D500" t="s">
        <v>27</v>
      </c>
      <c r="E500" t="str">
        <f t="shared" si="35"/>
        <v>Old player</v>
      </c>
      <c r="F500">
        <v>32</v>
      </c>
      <c r="G500">
        <v>3</v>
      </c>
      <c r="H500">
        <v>2</v>
      </c>
      <c r="I500">
        <v>148</v>
      </c>
      <c r="J500">
        <v>0</v>
      </c>
      <c r="K500" s="5">
        <f t="shared" si="36"/>
        <v>0</v>
      </c>
      <c r="L500">
        <v>1</v>
      </c>
      <c r="M500">
        <f t="shared" si="37"/>
        <v>0.33333333333333331</v>
      </c>
      <c r="N500">
        <v>49</v>
      </c>
      <c r="O500" s="1">
        <v>65.3</v>
      </c>
      <c r="P500" s="1">
        <f t="shared" si="38"/>
        <v>31.997</v>
      </c>
      <c r="Q500" s="1">
        <f t="shared" si="39"/>
        <v>17.003</v>
      </c>
      <c r="R500">
        <v>0</v>
      </c>
      <c r="S500">
        <v>0</v>
      </c>
      <c r="T500">
        <v>0.06</v>
      </c>
      <c r="U500">
        <v>7.0000000000000007E-2</v>
      </c>
      <c r="V500">
        <v>0</v>
      </c>
      <c r="W500">
        <v>0</v>
      </c>
    </row>
    <row r="501" spans="1:23" x14ac:dyDescent="0.2">
      <c r="A501" t="s">
        <v>597</v>
      </c>
      <c r="B501" t="s">
        <v>574</v>
      </c>
      <c r="C501" t="s">
        <v>20</v>
      </c>
      <c r="D501" t="s">
        <v>35</v>
      </c>
      <c r="E501" t="str">
        <f t="shared" si="35"/>
        <v>Young player</v>
      </c>
      <c r="F501">
        <v>22</v>
      </c>
      <c r="G501">
        <v>5</v>
      </c>
      <c r="H501">
        <v>1</v>
      </c>
      <c r="I501">
        <v>118</v>
      </c>
      <c r="J501">
        <v>0</v>
      </c>
      <c r="K501" s="5">
        <f t="shared" si="36"/>
        <v>0</v>
      </c>
      <c r="L501">
        <v>0</v>
      </c>
      <c r="M501">
        <f t="shared" si="37"/>
        <v>0</v>
      </c>
      <c r="N501">
        <v>35</v>
      </c>
      <c r="O501" s="1">
        <v>85.7</v>
      </c>
      <c r="P501" s="1">
        <f t="shared" si="38"/>
        <v>29.995000000000001</v>
      </c>
      <c r="Q501" s="1">
        <f t="shared" si="39"/>
        <v>5.004999999999999</v>
      </c>
      <c r="R501">
        <v>0</v>
      </c>
      <c r="S501">
        <v>0</v>
      </c>
      <c r="T501">
        <v>0.11</v>
      </c>
      <c r="U501">
        <v>0</v>
      </c>
      <c r="V501">
        <v>0</v>
      </c>
      <c r="W501">
        <v>0</v>
      </c>
    </row>
    <row r="502" spans="1:23" x14ac:dyDescent="0.2">
      <c r="A502" t="s">
        <v>598</v>
      </c>
      <c r="B502" t="s">
        <v>574</v>
      </c>
      <c r="C502" t="s">
        <v>20</v>
      </c>
      <c r="D502" t="s">
        <v>24</v>
      </c>
      <c r="E502" t="str">
        <f t="shared" si="35"/>
        <v xml:space="preserve">Mid career player </v>
      </c>
      <c r="F502">
        <v>31</v>
      </c>
      <c r="G502">
        <v>1</v>
      </c>
      <c r="H502">
        <v>1</v>
      </c>
      <c r="I502">
        <v>90</v>
      </c>
      <c r="J502">
        <v>0</v>
      </c>
      <c r="K502" s="5">
        <f t="shared" si="36"/>
        <v>0</v>
      </c>
      <c r="L502">
        <v>0</v>
      </c>
      <c r="M502">
        <f t="shared" si="37"/>
        <v>0</v>
      </c>
      <c r="N502">
        <v>37</v>
      </c>
      <c r="O502" s="1">
        <v>43.2</v>
      </c>
      <c r="P502" s="1">
        <f t="shared" si="38"/>
        <v>15.984000000000002</v>
      </c>
      <c r="Q502" s="1">
        <f t="shared" si="39"/>
        <v>21.015999999999998</v>
      </c>
      <c r="R502">
        <v>0</v>
      </c>
      <c r="S502">
        <v>0</v>
      </c>
      <c r="T502">
        <v>0</v>
      </c>
      <c r="U502">
        <v>0</v>
      </c>
      <c r="V502">
        <v>0</v>
      </c>
      <c r="W502">
        <v>0</v>
      </c>
    </row>
    <row r="503" spans="1:23" x14ac:dyDescent="0.2">
      <c r="A503" t="s">
        <v>599</v>
      </c>
      <c r="B503" t="s">
        <v>574</v>
      </c>
      <c r="C503" t="s">
        <v>135</v>
      </c>
      <c r="D503" t="s">
        <v>29</v>
      </c>
      <c r="E503" t="str">
        <f t="shared" si="35"/>
        <v xml:space="preserve">Mid career player </v>
      </c>
      <c r="F503">
        <v>29</v>
      </c>
      <c r="G503">
        <v>1</v>
      </c>
      <c r="H503">
        <v>1</v>
      </c>
      <c r="I503">
        <v>90</v>
      </c>
      <c r="J503">
        <v>0</v>
      </c>
      <c r="K503" s="5">
        <f t="shared" si="36"/>
        <v>0</v>
      </c>
      <c r="L503">
        <v>0</v>
      </c>
      <c r="M503">
        <f t="shared" si="37"/>
        <v>0</v>
      </c>
      <c r="N503">
        <v>52</v>
      </c>
      <c r="O503" s="1">
        <v>71.2</v>
      </c>
      <c r="P503" s="1">
        <f t="shared" si="38"/>
        <v>37.024000000000001</v>
      </c>
      <c r="Q503" s="1">
        <f t="shared" si="39"/>
        <v>14.975999999999999</v>
      </c>
      <c r="R503">
        <v>0</v>
      </c>
      <c r="S503">
        <v>0</v>
      </c>
      <c r="T503">
        <v>0</v>
      </c>
      <c r="U503">
        <v>0</v>
      </c>
      <c r="V503">
        <v>0</v>
      </c>
      <c r="W503">
        <v>0</v>
      </c>
    </row>
    <row r="504" spans="1:23" x14ac:dyDescent="0.2">
      <c r="A504" t="s">
        <v>600</v>
      </c>
      <c r="B504" t="s">
        <v>574</v>
      </c>
      <c r="C504" t="s">
        <v>20</v>
      </c>
      <c r="D504" t="s">
        <v>27</v>
      </c>
      <c r="E504" t="str">
        <f t="shared" si="35"/>
        <v xml:space="preserve">Mid career player </v>
      </c>
      <c r="F504">
        <v>31</v>
      </c>
      <c r="G504">
        <v>5</v>
      </c>
      <c r="H504">
        <v>0</v>
      </c>
      <c r="I504">
        <v>138</v>
      </c>
      <c r="J504">
        <v>0</v>
      </c>
      <c r="K504" s="5">
        <f t="shared" si="36"/>
        <v>0</v>
      </c>
      <c r="L504">
        <v>0</v>
      </c>
      <c r="M504">
        <f t="shared" si="37"/>
        <v>0</v>
      </c>
      <c r="N504">
        <v>34</v>
      </c>
      <c r="O504" s="1">
        <v>73.5</v>
      </c>
      <c r="P504" s="1">
        <f t="shared" si="38"/>
        <v>24.99</v>
      </c>
      <c r="Q504" s="1">
        <f t="shared" si="39"/>
        <v>9.0100000000000016</v>
      </c>
      <c r="R504">
        <v>0</v>
      </c>
      <c r="S504">
        <v>0</v>
      </c>
      <c r="T504">
        <v>0.13</v>
      </c>
      <c r="U504">
        <v>0</v>
      </c>
      <c r="V504">
        <v>0</v>
      </c>
      <c r="W504">
        <v>0</v>
      </c>
    </row>
    <row r="505" spans="1:23" x14ac:dyDescent="0.2">
      <c r="A505" t="s">
        <v>601</v>
      </c>
      <c r="B505" t="s">
        <v>574</v>
      </c>
      <c r="C505" t="s">
        <v>20</v>
      </c>
      <c r="D505" t="s">
        <v>35</v>
      </c>
      <c r="E505" t="str">
        <f t="shared" si="35"/>
        <v>Young player</v>
      </c>
      <c r="F505">
        <v>22</v>
      </c>
      <c r="G505">
        <v>3</v>
      </c>
      <c r="H505">
        <v>0</v>
      </c>
      <c r="I505">
        <v>62</v>
      </c>
      <c r="J505">
        <v>0</v>
      </c>
      <c r="K505" s="5">
        <f t="shared" si="36"/>
        <v>0</v>
      </c>
      <c r="L505">
        <v>0</v>
      </c>
      <c r="M505">
        <f t="shared" si="37"/>
        <v>0</v>
      </c>
      <c r="N505">
        <v>23</v>
      </c>
      <c r="O505" s="1">
        <v>65.2</v>
      </c>
      <c r="P505" s="1">
        <f t="shared" si="38"/>
        <v>14.996</v>
      </c>
      <c r="Q505" s="1">
        <f t="shared" si="39"/>
        <v>8.0039999999999996</v>
      </c>
      <c r="R505">
        <v>0</v>
      </c>
      <c r="S505">
        <v>0</v>
      </c>
      <c r="T505">
        <v>0</v>
      </c>
      <c r="U505">
        <v>0</v>
      </c>
      <c r="V505">
        <v>0</v>
      </c>
      <c r="W505">
        <v>0</v>
      </c>
    </row>
    <row r="506" spans="1:23" x14ac:dyDescent="0.2">
      <c r="A506" t="s">
        <v>602</v>
      </c>
      <c r="B506" t="s">
        <v>574</v>
      </c>
      <c r="C506" t="s">
        <v>20</v>
      </c>
      <c r="D506" t="s">
        <v>35</v>
      </c>
      <c r="E506" t="str">
        <f t="shared" si="35"/>
        <v>Young player</v>
      </c>
      <c r="F506">
        <v>20</v>
      </c>
      <c r="G506">
        <v>2</v>
      </c>
      <c r="H506">
        <v>0</v>
      </c>
      <c r="I506">
        <v>32</v>
      </c>
      <c r="J506">
        <v>0</v>
      </c>
      <c r="K506" s="5">
        <f t="shared" si="36"/>
        <v>0</v>
      </c>
      <c r="L506">
        <v>0</v>
      </c>
      <c r="M506">
        <f t="shared" si="37"/>
        <v>0</v>
      </c>
      <c r="N506">
        <v>16</v>
      </c>
      <c r="O506" s="1">
        <v>81.3</v>
      </c>
      <c r="P506" s="1">
        <f t="shared" si="38"/>
        <v>13.007999999999999</v>
      </c>
      <c r="Q506" s="1">
        <f t="shared" si="39"/>
        <v>2.9920000000000009</v>
      </c>
      <c r="R506">
        <v>0</v>
      </c>
      <c r="S506">
        <v>0</v>
      </c>
      <c r="T506">
        <v>0.12</v>
      </c>
      <c r="U506">
        <v>0</v>
      </c>
      <c r="V506">
        <v>0</v>
      </c>
      <c r="W506">
        <v>0</v>
      </c>
    </row>
    <row r="507" spans="1:23" x14ac:dyDescent="0.2">
      <c r="A507" t="s">
        <v>603</v>
      </c>
      <c r="B507" t="s">
        <v>604</v>
      </c>
      <c r="C507" t="s">
        <v>20</v>
      </c>
      <c r="D507" t="s">
        <v>24</v>
      </c>
      <c r="E507" t="str">
        <f t="shared" si="35"/>
        <v>Young player</v>
      </c>
      <c r="F507">
        <v>22</v>
      </c>
      <c r="G507">
        <v>38</v>
      </c>
      <c r="H507">
        <v>38</v>
      </c>
      <c r="I507">
        <v>3420</v>
      </c>
      <c r="J507">
        <v>0</v>
      </c>
      <c r="K507" s="5">
        <f t="shared" si="36"/>
        <v>0</v>
      </c>
      <c r="L507">
        <v>0</v>
      </c>
      <c r="M507">
        <f t="shared" si="37"/>
        <v>0</v>
      </c>
      <c r="N507">
        <v>1141</v>
      </c>
      <c r="O507" s="1">
        <v>49.1</v>
      </c>
      <c r="P507" s="1">
        <f t="shared" si="38"/>
        <v>560.23099999999999</v>
      </c>
      <c r="Q507" s="1">
        <f t="shared" si="39"/>
        <v>580.76900000000001</v>
      </c>
      <c r="R507">
        <v>0</v>
      </c>
      <c r="S507">
        <v>0</v>
      </c>
      <c r="T507">
        <v>0</v>
      </c>
      <c r="U507">
        <v>0</v>
      </c>
      <c r="V507">
        <v>1</v>
      </c>
      <c r="W507">
        <v>0</v>
      </c>
    </row>
    <row r="508" spans="1:23" x14ac:dyDescent="0.2">
      <c r="A508" t="s">
        <v>605</v>
      </c>
      <c r="B508" t="s">
        <v>604</v>
      </c>
      <c r="C508" t="s">
        <v>20</v>
      </c>
      <c r="D508" t="s">
        <v>29</v>
      </c>
      <c r="E508" t="str">
        <f t="shared" si="35"/>
        <v xml:space="preserve">Mid career player </v>
      </c>
      <c r="F508">
        <v>27</v>
      </c>
      <c r="G508">
        <v>32</v>
      </c>
      <c r="H508">
        <v>32</v>
      </c>
      <c r="I508">
        <v>2787</v>
      </c>
      <c r="J508">
        <v>0</v>
      </c>
      <c r="K508" s="5">
        <f t="shared" si="36"/>
        <v>0</v>
      </c>
      <c r="L508">
        <v>2</v>
      </c>
      <c r="M508">
        <f t="shared" si="37"/>
        <v>6.25E-2</v>
      </c>
      <c r="N508">
        <v>1160</v>
      </c>
      <c r="O508" s="1">
        <v>78.5</v>
      </c>
      <c r="P508" s="1">
        <f t="shared" si="38"/>
        <v>910.6</v>
      </c>
      <c r="Q508" s="1">
        <f t="shared" si="39"/>
        <v>249.39999999999998</v>
      </c>
      <c r="R508">
        <v>0</v>
      </c>
      <c r="S508">
        <v>0</v>
      </c>
      <c r="T508">
        <v>0.04</v>
      </c>
      <c r="U508">
        <v>0.05</v>
      </c>
      <c r="V508">
        <v>7</v>
      </c>
      <c r="W508">
        <v>0</v>
      </c>
    </row>
    <row r="509" spans="1:23" x14ac:dyDescent="0.2">
      <c r="A509" t="s">
        <v>606</v>
      </c>
      <c r="B509" t="s">
        <v>604</v>
      </c>
      <c r="C509" t="s">
        <v>20</v>
      </c>
      <c r="D509" t="s">
        <v>29</v>
      </c>
      <c r="E509" t="str">
        <f t="shared" si="35"/>
        <v>Old player</v>
      </c>
      <c r="F509">
        <v>32</v>
      </c>
      <c r="G509">
        <v>31</v>
      </c>
      <c r="H509">
        <v>31</v>
      </c>
      <c r="I509">
        <v>2576</v>
      </c>
      <c r="J509">
        <v>0</v>
      </c>
      <c r="K509" s="5">
        <f t="shared" si="36"/>
        <v>0</v>
      </c>
      <c r="L509">
        <v>1</v>
      </c>
      <c r="M509">
        <f t="shared" si="37"/>
        <v>3.2258064516129031E-2</v>
      </c>
      <c r="N509">
        <v>1105</v>
      </c>
      <c r="O509" s="1">
        <v>81.400000000000006</v>
      </c>
      <c r="P509" s="1">
        <f t="shared" si="38"/>
        <v>899.47</v>
      </c>
      <c r="Q509" s="1">
        <f t="shared" si="39"/>
        <v>205.52999999999997</v>
      </c>
      <c r="R509">
        <v>0</v>
      </c>
      <c r="S509">
        <v>0</v>
      </c>
      <c r="T509">
        <v>0.03</v>
      </c>
      <c r="U509">
        <v>0.03</v>
      </c>
      <c r="V509">
        <v>5</v>
      </c>
      <c r="W509">
        <v>0</v>
      </c>
    </row>
    <row r="510" spans="1:23" x14ac:dyDescent="0.2">
      <c r="A510" t="s">
        <v>607</v>
      </c>
      <c r="B510" t="s">
        <v>604</v>
      </c>
      <c r="C510" t="s">
        <v>168</v>
      </c>
      <c r="D510" t="s">
        <v>29</v>
      </c>
      <c r="E510" t="str">
        <f t="shared" si="35"/>
        <v xml:space="preserve">Mid career player </v>
      </c>
      <c r="F510">
        <v>30</v>
      </c>
      <c r="G510">
        <v>30</v>
      </c>
      <c r="H510">
        <v>30</v>
      </c>
      <c r="I510">
        <v>2700</v>
      </c>
      <c r="J510">
        <v>0</v>
      </c>
      <c r="K510" s="5">
        <f t="shared" si="36"/>
        <v>0</v>
      </c>
      <c r="L510">
        <v>1</v>
      </c>
      <c r="M510">
        <f t="shared" si="37"/>
        <v>3.3333333333333333E-2</v>
      </c>
      <c r="N510">
        <v>1427</v>
      </c>
      <c r="O510" s="1">
        <v>77.5</v>
      </c>
      <c r="P510" s="1">
        <f t="shared" si="38"/>
        <v>1105.925</v>
      </c>
      <c r="Q510" s="1">
        <f t="shared" si="39"/>
        <v>321.07500000000005</v>
      </c>
      <c r="R510">
        <v>0</v>
      </c>
      <c r="S510">
        <v>0</v>
      </c>
      <c r="T510">
        <v>0.04</v>
      </c>
      <c r="U510">
        <v>0.05</v>
      </c>
      <c r="V510">
        <v>6</v>
      </c>
      <c r="W510">
        <v>0</v>
      </c>
    </row>
    <row r="511" spans="1:23" x14ac:dyDescent="0.2">
      <c r="A511" t="s">
        <v>608</v>
      </c>
      <c r="B511" t="s">
        <v>604</v>
      </c>
      <c r="C511" t="s">
        <v>168</v>
      </c>
      <c r="D511" t="s">
        <v>29</v>
      </c>
      <c r="E511" t="str">
        <f t="shared" si="35"/>
        <v xml:space="preserve">Mid career player </v>
      </c>
      <c r="F511">
        <v>27</v>
      </c>
      <c r="G511">
        <v>31</v>
      </c>
      <c r="H511">
        <v>30</v>
      </c>
      <c r="I511">
        <v>2629</v>
      </c>
      <c r="J511">
        <v>0</v>
      </c>
      <c r="K511" s="5">
        <f t="shared" si="36"/>
        <v>0</v>
      </c>
      <c r="L511">
        <v>1</v>
      </c>
      <c r="M511">
        <f t="shared" si="37"/>
        <v>3.2258064516129031E-2</v>
      </c>
      <c r="N511">
        <v>1094</v>
      </c>
      <c r="O511" s="1">
        <v>84.6</v>
      </c>
      <c r="P511" s="1">
        <f t="shared" si="38"/>
        <v>925.524</v>
      </c>
      <c r="Q511" s="1">
        <f t="shared" si="39"/>
        <v>168.476</v>
      </c>
      <c r="R511">
        <v>0</v>
      </c>
      <c r="S511">
        <v>0</v>
      </c>
      <c r="T511">
        <v>0.02</v>
      </c>
      <c r="U511">
        <v>0.01</v>
      </c>
      <c r="V511">
        <v>7</v>
      </c>
      <c r="W511">
        <v>1</v>
      </c>
    </row>
    <row r="512" spans="1:23" x14ac:dyDescent="0.2">
      <c r="A512" t="s">
        <v>609</v>
      </c>
      <c r="B512" t="s">
        <v>604</v>
      </c>
      <c r="C512" t="s">
        <v>59</v>
      </c>
      <c r="D512" t="s">
        <v>35</v>
      </c>
      <c r="E512" t="str">
        <f t="shared" si="35"/>
        <v xml:space="preserve">Mid career player </v>
      </c>
      <c r="F512">
        <v>28</v>
      </c>
      <c r="G512">
        <v>31</v>
      </c>
      <c r="H512">
        <v>29</v>
      </c>
      <c r="I512">
        <v>2575</v>
      </c>
      <c r="J512">
        <v>0</v>
      </c>
      <c r="K512" s="5">
        <f t="shared" si="36"/>
        <v>0</v>
      </c>
      <c r="L512">
        <v>2</v>
      </c>
      <c r="M512">
        <f t="shared" si="37"/>
        <v>6.4516129032258063E-2</v>
      </c>
      <c r="N512">
        <v>1212</v>
      </c>
      <c r="O512" s="1">
        <v>78.099999999999994</v>
      </c>
      <c r="P512" s="1">
        <f t="shared" si="38"/>
        <v>946.57199999999989</v>
      </c>
      <c r="Q512" s="1">
        <f t="shared" si="39"/>
        <v>265.42800000000011</v>
      </c>
      <c r="R512">
        <v>0</v>
      </c>
      <c r="S512">
        <v>0</v>
      </c>
      <c r="T512">
        <v>0.03</v>
      </c>
      <c r="U512">
        <v>0.09</v>
      </c>
      <c r="V512">
        <v>4</v>
      </c>
      <c r="W512">
        <v>0</v>
      </c>
    </row>
    <row r="513" spans="1:23" x14ac:dyDescent="0.2">
      <c r="A513" t="s">
        <v>610</v>
      </c>
      <c r="B513" t="s">
        <v>604</v>
      </c>
      <c r="C513" t="s">
        <v>168</v>
      </c>
      <c r="D513" t="s">
        <v>27</v>
      </c>
      <c r="E513" t="str">
        <f t="shared" si="35"/>
        <v>Old player</v>
      </c>
      <c r="F513">
        <v>32</v>
      </c>
      <c r="G513">
        <v>35</v>
      </c>
      <c r="H513">
        <v>28</v>
      </c>
      <c r="I513">
        <v>2397</v>
      </c>
      <c r="J513">
        <v>8</v>
      </c>
      <c r="K513" s="5">
        <f t="shared" si="36"/>
        <v>0.22857142857142856</v>
      </c>
      <c r="L513">
        <v>1</v>
      </c>
      <c r="M513">
        <f t="shared" si="37"/>
        <v>2.8571428571428571E-2</v>
      </c>
      <c r="N513">
        <v>938</v>
      </c>
      <c r="O513" s="1">
        <v>74.5</v>
      </c>
      <c r="P513" s="1">
        <f t="shared" si="38"/>
        <v>698.81</v>
      </c>
      <c r="Q513" s="1">
        <f t="shared" si="39"/>
        <v>239.19000000000005</v>
      </c>
      <c r="R513">
        <v>0</v>
      </c>
      <c r="S513">
        <v>0</v>
      </c>
      <c r="T513">
        <v>0.26</v>
      </c>
      <c r="U513">
        <v>0.05</v>
      </c>
      <c r="V513">
        <v>7</v>
      </c>
      <c r="W513">
        <v>0</v>
      </c>
    </row>
    <row r="514" spans="1:23" x14ac:dyDescent="0.2">
      <c r="A514" t="s">
        <v>611</v>
      </c>
      <c r="B514" t="s">
        <v>604</v>
      </c>
      <c r="C514" t="s">
        <v>176</v>
      </c>
      <c r="D514" t="s">
        <v>35</v>
      </c>
      <c r="E514" t="str">
        <f t="shared" si="35"/>
        <v xml:space="preserve">Mid career player </v>
      </c>
      <c r="F514">
        <v>29</v>
      </c>
      <c r="G514">
        <v>32</v>
      </c>
      <c r="H514">
        <v>26</v>
      </c>
      <c r="I514">
        <v>2220</v>
      </c>
      <c r="J514">
        <v>0</v>
      </c>
      <c r="K514" s="5">
        <f t="shared" si="36"/>
        <v>0</v>
      </c>
      <c r="L514">
        <v>0</v>
      </c>
      <c r="M514">
        <f t="shared" si="37"/>
        <v>0</v>
      </c>
      <c r="N514">
        <v>1483</v>
      </c>
      <c r="O514" s="1">
        <v>79.599999999999994</v>
      </c>
      <c r="P514" s="1">
        <f t="shared" si="38"/>
        <v>1180.4679999999998</v>
      </c>
      <c r="Q514" s="1">
        <f t="shared" si="39"/>
        <v>302.53200000000015</v>
      </c>
      <c r="R514">
        <v>0</v>
      </c>
      <c r="S514">
        <v>0</v>
      </c>
      <c r="T514">
        <v>0.02</v>
      </c>
      <c r="U514">
        <v>7.0000000000000007E-2</v>
      </c>
      <c r="V514">
        <v>6</v>
      </c>
      <c r="W514">
        <v>0</v>
      </c>
    </row>
    <row r="515" spans="1:23" x14ac:dyDescent="0.2">
      <c r="A515" t="s">
        <v>612</v>
      </c>
      <c r="B515" t="s">
        <v>604</v>
      </c>
      <c r="C515" t="s">
        <v>116</v>
      </c>
      <c r="D515" t="s">
        <v>29</v>
      </c>
      <c r="E515" t="str">
        <f t="shared" ref="E515:E533" si="40">IF(F515&gt;31,"Old player",IF(F515&gt;=24,"Mid career player ",IF(F515&lt;24,"Young player","invalid")))</f>
        <v>Young player</v>
      </c>
      <c r="F515">
        <v>19</v>
      </c>
      <c r="G515">
        <v>25</v>
      </c>
      <c r="H515">
        <v>23</v>
      </c>
      <c r="I515">
        <v>2089</v>
      </c>
      <c r="J515">
        <v>0</v>
      </c>
      <c r="K515" s="5">
        <f t="shared" ref="K515:K533" si="41">J515/G515</f>
        <v>0</v>
      </c>
      <c r="L515">
        <v>0</v>
      </c>
      <c r="M515">
        <f t="shared" ref="M515:M533" si="42">L515/G515</f>
        <v>0</v>
      </c>
      <c r="N515">
        <v>1064</v>
      </c>
      <c r="O515" s="1">
        <v>80.5</v>
      </c>
      <c r="P515" s="1">
        <f t="shared" ref="P515:P533" si="43">N515* (O515/100)</f>
        <v>856.5200000000001</v>
      </c>
      <c r="Q515" s="1">
        <f t="shared" ref="Q515:Q533" si="44">N515-P515</f>
        <v>207.4799999999999</v>
      </c>
      <c r="R515">
        <v>0</v>
      </c>
      <c r="S515">
        <v>0</v>
      </c>
      <c r="T515">
        <v>0.01</v>
      </c>
      <c r="U515">
        <v>0.04</v>
      </c>
      <c r="V515">
        <v>3</v>
      </c>
      <c r="W515">
        <v>0</v>
      </c>
    </row>
    <row r="516" spans="1:23" x14ac:dyDescent="0.2">
      <c r="A516" t="s">
        <v>613</v>
      </c>
      <c r="B516" t="s">
        <v>604</v>
      </c>
      <c r="C516" t="s">
        <v>20</v>
      </c>
      <c r="D516" t="s">
        <v>35</v>
      </c>
      <c r="E516" t="str">
        <f t="shared" si="40"/>
        <v xml:space="preserve">Mid career player </v>
      </c>
      <c r="F516">
        <v>26</v>
      </c>
      <c r="G516">
        <v>28</v>
      </c>
      <c r="H516">
        <v>23</v>
      </c>
      <c r="I516">
        <v>2032</v>
      </c>
      <c r="J516">
        <v>0</v>
      </c>
      <c r="K516" s="5">
        <f t="shared" si="41"/>
        <v>0</v>
      </c>
      <c r="L516">
        <v>2</v>
      </c>
      <c r="M516">
        <f t="shared" si="42"/>
        <v>7.1428571428571425E-2</v>
      </c>
      <c r="N516">
        <v>1041</v>
      </c>
      <c r="O516" s="1">
        <v>81</v>
      </c>
      <c r="P516" s="1">
        <f t="shared" si="43"/>
        <v>843.21</v>
      </c>
      <c r="Q516" s="1">
        <f t="shared" si="44"/>
        <v>197.78999999999996</v>
      </c>
      <c r="R516">
        <v>0</v>
      </c>
      <c r="S516">
        <v>1</v>
      </c>
      <c r="T516">
        <v>0.09</v>
      </c>
      <c r="U516">
        <v>0.05</v>
      </c>
      <c r="V516">
        <v>8</v>
      </c>
      <c r="W516">
        <v>1</v>
      </c>
    </row>
    <row r="517" spans="1:23" x14ac:dyDescent="0.2">
      <c r="A517" t="s">
        <v>614</v>
      </c>
      <c r="B517" t="s">
        <v>604</v>
      </c>
      <c r="C517" t="s">
        <v>20</v>
      </c>
      <c r="D517" t="s">
        <v>35</v>
      </c>
      <c r="E517" t="str">
        <f t="shared" si="40"/>
        <v xml:space="preserve">Mid career player </v>
      </c>
      <c r="F517">
        <v>25</v>
      </c>
      <c r="G517">
        <v>24</v>
      </c>
      <c r="H517">
        <v>17</v>
      </c>
      <c r="I517">
        <v>1604</v>
      </c>
      <c r="J517">
        <v>1</v>
      </c>
      <c r="K517" s="5">
        <f t="shared" si="41"/>
        <v>4.1666666666666664E-2</v>
      </c>
      <c r="L517">
        <v>0</v>
      </c>
      <c r="M517">
        <f t="shared" si="42"/>
        <v>0</v>
      </c>
      <c r="N517">
        <v>839</v>
      </c>
      <c r="O517" s="1">
        <v>79</v>
      </c>
      <c r="P517" s="1">
        <f t="shared" si="43"/>
        <v>662.81000000000006</v>
      </c>
      <c r="Q517" s="1">
        <f t="shared" si="44"/>
        <v>176.18999999999994</v>
      </c>
      <c r="R517">
        <v>0</v>
      </c>
      <c r="S517">
        <v>0</v>
      </c>
      <c r="T517">
        <v>7.0000000000000007E-2</v>
      </c>
      <c r="U517">
        <v>0.12</v>
      </c>
      <c r="V517">
        <v>1</v>
      </c>
      <c r="W517">
        <v>0</v>
      </c>
    </row>
    <row r="518" spans="1:23" x14ac:dyDescent="0.2">
      <c r="A518" t="s">
        <v>615</v>
      </c>
      <c r="B518" t="s">
        <v>604</v>
      </c>
      <c r="C518" t="s">
        <v>59</v>
      </c>
      <c r="D518" t="s">
        <v>27</v>
      </c>
      <c r="E518" t="str">
        <f t="shared" si="40"/>
        <v>Young player</v>
      </c>
      <c r="F518">
        <v>23</v>
      </c>
      <c r="G518">
        <v>25</v>
      </c>
      <c r="H518">
        <v>14</v>
      </c>
      <c r="I518">
        <v>1269</v>
      </c>
      <c r="J518">
        <v>1</v>
      </c>
      <c r="K518" s="5">
        <f t="shared" si="41"/>
        <v>0.04</v>
      </c>
      <c r="L518">
        <v>1</v>
      </c>
      <c r="M518">
        <f t="shared" si="42"/>
        <v>0.04</v>
      </c>
      <c r="N518">
        <v>262</v>
      </c>
      <c r="O518" s="1">
        <v>70.599999999999994</v>
      </c>
      <c r="P518" s="1">
        <f t="shared" si="43"/>
        <v>184.97199999999998</v>
      </c>
      <c r="Q518" s="1">
        <f t="shared" si="44"/>
        <v>77.02800000000002</v>
      </c>
      <c r="R518">
        <v>0</v>
      </c>
      <c r="S518">
        <v>0</v>
      </c>
      <c r="T518">
        <v>0.17</v>
      </c>
      <c r="U518">
        <v>0.13</v>
      </c>
      <c r="V518">
        <v>2</v>
      </c>
      <c r="W518">
        <v>0</v>
      </c>
    </row>
    <row r="519" spans="1:23" x14ac:dyDescent="0.2">
      <c r="A519" t="s">
        <v>616</v>
      </c>
      <c r="B519" t="s">
        <v>604</v>
      </c>
      <c r="C519" t="s">
        <v>281</v>
      </c>
      <c r="D519" t="s">
        <v>35</v>
      </c>
      <c r="E519" t="str">
        <f t="shared" si="40"/>
        <v>Young player</v>
      </c>
      <c r="F519">
        <v>22</v>
      </c>
      <c r="G519">
        <v>15</v>
      </c>
      <c r="H519">
        <v>13</v>
      </c>
      <c r="I519">
        <v>1120</v>
      </c>
      <c r="J519">
        <v>1</v>
      </c>
      <c r="K519" s="5">
        <f t="shared" si="41"/>
        <v>6.6666666666666666E-2</v>
      </c>
      <c r="L519">
        <v>1</v>
      </c>
      <c r="M519">
        <f t="shared" si="42"/>
        <v>6.6666666666666666E-2</v>
      </c>
      <c r="N519">
        <v>464</v>
      </c>
      <c r="O519" s="1">
        <v>81.900000000000006</v>
      </c>
      <c r="P519" s="1">
        <f t="shared" si="43"/>
        <v>380.01600000000002</v>
      </c>
      <c r="Q519" s="1">
        <f t="shared" si="44"/>
        <v>83.98399999999998</v>
      </c>
      <c r="R519">
        <v>1</v>
      </c>
      <c r="S519">
        <v>1</v>
      </c>
      <c r="T519">
        <v>0.1</v>
      </c>
      <c r="U519">
        <v>0.1</v>
      </c>
      <c r="V519">
        <v>4</v>
      </c>
      <c r="W519">
        <v>0</v>
      </c>
    </row>
    <row r="520" spans="1:23" x14ac:dyDescent="0.2">
      <c r="A520" t="s">
        <v>617</v>
      </c>
      <c r="B520" t="s">
        <v>604</v>
      </c>
      <c r="C520" t="s">
        <v>59</v>
      </c>
      <c r="D520" t="s">
        <v>27</v>
      </c>
      <c r="E520" t="str">
        <f t="shared" si="40"/>
        <v xml:space="preserve">Mid career player </v>
      </c>
      <c r="F520">
        <v>24</v>
      </c>
      <c r="G520">
        <v>23</v>
      </c>
      <c r="H520">
        <v>12</v>
      </c>
      <c r="I520">
        <v>1324</v>
      </c>
      <c r="J520">
        <v>1</v>
      </c>
      <c r="K520" s="5">
        <f t="shared" si="41"/>
        <v>4.3478260869565216E-2</v>
      </c>
      <c r="L520">
        <v>0</v>
      </c>
      <c r="M520">
        <f t="shared" si="42"/>
        <v>0</v>
      </c>
      <c r="N520">
        <v>426</v>
      </c>
      <c r="O520" s="1">
        <v>62.9</v>
      </c>
      <c r="P520" s="1">
        <f t="shared" si="43"/>
        <v>267.95400000000001</v>
      </c>
      <c r="Q520" s="1">
        <f t="shared" si="44"/>
        <v>158.04599999999999</v>
      </c>
      <c r="R520">
        <v>0</v>
      </c>
      <c r="S520">
        <v>0</v>
      </c>
      <c r="T520">
        <v>0.21</v>
      </c>
      <c r="U520">
        <v>7.0000000000000007E-2</v>
      </c>
      <c r="V520">
        <v>2</v>
      </c>
      <c r="W520">
        <v>0</v>
      </c>
    </row>
    <row r="521" spans="1:23" x14ac:dyDescent="0.2">
      <c r="A521" t="s">
        <v>618</v>
      </c>
      <c r="B521" t="s">
        <v>604</v>
      </c>
      <c r="C521" t="s">
        <v>20</v>
      </c>
      <c r="D521" t="s">
        <v>27</v>
      </c>
      <c r="E521" t="str">
        <f t="shared" si="40"/>
        <v>Young player</v>
      </c>
      <c r="F521">
        <v>20</v>
      </c>
      <c r="G521">
        <v>27</v>
      </c>
      <c r="H521">
        <v>12</v>
      </c>
      <c r="I521">
        <v>1128</v>
      </c>
      <c r="J521">
        <v>0</v>
      </c>
      <c r="K521" s="5">
        <f t="shared" si="41"/>
        <v>0</v>
      </c>
      <c r="L521">
        <v>0</v>
      </c>
      <c r="M521">
        <f t="shared" si="42"/>
        <v>0</v>
      </c>
      <c r="N521">
        <v>225</v>
      </c>
      <c r="O521" s="1">
        <v>69.3</v>
      </c>
      <c r="P521" s="1">
        <f t="shared" si="43"/>
        <v>155.92499999999998</v>
      </c>
      <c r="Q521" s="1">
        <f t="shared" si="44"/>
        <v>69.075000000000017</v>
      </c>
      <c r="R521">
        <v>0</v>
      </c>
      <c r="S521">
        <v>0</v>
      </c>
      <c r="T521">
        <v>0.14000000000000001</v>
      </c>
      <c r="U521">
        <v>0.13</v>
      </c>
      <c r="V521">
        <v>1</v>
      </c>
      <c r="W521">
        <v>0</v>
      </c>
    </row>
    <row r="522" spans="1:23" x14ac:dyDescent="0.2">
      <c r="A522" t="s">
        <v>619</v>
      </c>
      <c r="B522" t="s">
        <v>604</v>
      </c>
      <c r="C522" t="s">
        <v>20</v>
      </c>
      <c r="D522" t="s">
        <v>29</v>
      </c>
      <c r="E522" t="str">
        <f t="shared" si="40"/>
        <v>Young player</v>
      </c>
      <c r="F522">
        <v>20</v>
      </c>
      <c r="G522">
        <v>16</v>
      </c>
      <c r="H522">
        <v>12</v>
      </c>
      <c r="I522">
        <v>1110</v>
      </c>
      <c r="J522">
        <v>2</v>
      </c>
      <c r="K522" s="5">
        <f t="shared" si="41"/>
        <v>0.125</v>
      </c>
      <c r="L522">
        <v>0</v>
      </c>
      <c r="M522">
        <f t="shared" si="42"/>
        <v>0</v>
      </c>
      <c r="N522">
        <v>383</v>
      </c>
      <c r="O522" s="1">
        <v>78.3</v>
      </c>
      <c r="P522" s="1">
        <f t="shared" si="43"/>
        <v>299.88899999999995</v>
      </c>
      <c r="Q522" s="1">
        <f t="shared" si="44"/>
        <v>83.111000000000047</v>
      </c>
      <c r="R522">
        <v>0</v>
      </c>
      <c r="S522">
        <v>0</v>
      </c>
      <c r="T522">
        <v>0.14000000000000001</v>
      </c>
      <c r="U522">
        <v>0.01</v>
      </c>
      <c r="V522">
        <v>2</v>
      </c>
      <c r="W522">
        <v>0</v>
      </c>
    </row>
    <row r="523" spans="1:23" x14ac:dyDescent="0.2">
      <c r="A523" t="s">
        <v>620</v>
      </c>
      <c r="B523" t="s">
        <v>604</v>
      </c>
      <c r="C523" t="s">
        <v>20</v>
      </c>
      <c r="D523" t="s">
        <v>29</v>
      </c>
      <c r="E523" t="str">
        <f t="shared" si="40"/>
        <v>Young player</v>
      </c>
      <c r="F523">
        <v>23</v>
      </c>
      <c r="G523">
        <v>13</v>
      </c>
      <c r="H523">
        <v>12</v>
      </c>
      <c r="I523">
        <v>1004</v>
      </c>
      <c r="J523">
        <v>1</v>
      </c>
      <c r="K523" s="5">
        <f t="shared" si="41"/>
        <v>7.6923076923076927E-2</v>
      </c>
      <c r="L523">
        <v>0</v>
      </c>
      <c r="M523">
        <f t="shared" si="42"/>
        <v>0</v>
      </c>
      <c r="N523">
        <v>443</v>
      </c>
      <c r="O523" s="1">
        <v>72.900000000000006</v>
      </c>
      <c r="P523" s="1">
        <f t="shared" si="43"/>
        <v>322.94700000000006</v>
      </c>
      <c r="Q523" s="1">
        <f t="shared" si="44"/>
        <v>120.05299999999994</v>
      </c>
      <c r="R523">
        <v>0</v>
      </c>
      <c r="S523">
        <v>0</v>
      </c>
      <c r="T523">
        <v>0.04</v>
      </c>
      <c r="U523">
        <v>0.03</v>
      </c>
      <c r="V523">
        <v>1</v>
      </c>
      <c r="W523">
        <v>0</v>
      </c>
    </row>
    <row r="524" spans="1:23" x14ac:dyDescent="0.2">
      <c r="A524" t="s">
        <v>621</v>
      </c>
      <c r="B524" t="s">
        <v>604</v>
      </c>
      <c r="C524" t="s">
        <v>20</v>
      </c>
      <c r="D524" t="s">
        <v>29</v>
      </c>
      <c r="E524" t="str">
        <f t="shared" si="40"/>
        <v xml:space="preserve">Mid career player </v>
      </c>
      <c r="F524">
        <v>26</v>
      </c>
      <c r="G524">
        <v>11</v>
      </c>
      <c r="H524">
        <v>9</v>
      </c>
      <c r="I524">
        <v>877</v>
      </c>
      <c r="J524">
        <v>0</v>
      </c>
      <c r="K524" s="5">
        <f t="shared" si="41"/>
        <v>0</v>
      </c>
      <c r="L524">
        <v>1</v>
      </c>
      <c r="M524">
        <f t="shared" si="42"/>
        <v>9.0909090909090912E-2</v>
      </c>
      <c r="N524">
        <v>439</v>
      </c>
      <c r="O524" s="1">
        <v>80.599999999999994</v>
      </c>
      <c r="P524" s="1">
        <f t="shared" si="43"/>
        <v>353.83399999999995</v>
      </c>
      <c r="Q524" s="1">
        <f t="shared" si="44"/>
        <v>85.166000000000054</v>
      </c>
      <c r="R524">
        <v>0</v>
      </c>
      <c r="S524">
        <v>0</v>
      </c>
      <c r="T524">
        <v>0.04</v>
      </c>
      <c r="U524">
        <v>0.09</v>
      </c>
      <c r="V524">
        <v>3</v>
      </c>
      <c r="W524">
        <v>0</v>
      </c>
    </row>
    <row r="525" spans="1:23" x14ac:dyDescent="0.2">
      <c r="A525" t="s">
        <v>622</v>
      </c>
      <c r="B525" t="s">
        <v>604</v>
      </c>
      <c r="C525" t="s">
        <v>20</v>
      </c>
      <c r="D525" t="s">
        <v>27</v>
      </c>
      <c r="E525" t="str">
        <f t="shared" si="40"/>
        <v>Old player</v>
      </c>
      <c r="F525">
        <v>34</v>
      </c>
      <c r="G525">
        <v>16</v>
      </c>
      <c r="H525">
        <v>7</v>
      </c>
      <c r="I525">
        <v>735</v>
      </c>
      <c r="J525">
        <v>3</v>
      </c>
      <c r="K525" s="5">
        <f t="shared" si="41"/>
        <v>0.1875</v>
      </c>
      <c r="L525">
        <v>0</v>
      </c>
      <c r="M525">
        <f t="shared" si="42"/>
        <v>0</v>
      </c>
      <c r="N525">
        <v>123</v>
      </c>
      <c r="O525" s="1">
        <v>69.900000000000006</v>
      </c>
      <c r="P525" s="1">
        <f t="shared" si="43"/>
        <v>85.977000000000004</v>
      </c>
      <c r="Q525" s="1">
        <f t="shared" si="44"/>
        <v>37.022999999999996</v>
      </c>
      <c r="R525">
        <v>2</v>
      </c>
      <c r="S525">
        <v>2</v>
      </c>
      <c r="T525">
        <v>0.33</v>
      </c>
      <c r="U525">
        <v>7.0000000000000007E-2</v>
      </c>
      <c r="V525">
        <v>1</v>
      </c>
      <c r="W525">
        <v>0</v>
      </c>
    </row>
    <row r="526" spans="1:23" x14ac:dyDescent="0.2">
      <c r="A526" t="s">
        <v>623</v>
      </c>
      <c r="B526" t="s">
        <v>604</v>
      </c>
      <c r="C526" t="s">
        <v>20</v>
      </c>
      <c r="D526" t="s">
        <v>29</v>
      </c>
      <c r="E526" t="str">
        <f t="shared" si="40"/>
        <v>Young player</v>
      </c>
      <c r="F526">
        <v>23</v>
      </c>
      <c r="G526">
        <v>8</v>
      </c>
      <c r="H526">
        <v>7</v>
      </c>
      <c r="I526">
        <v>550</v>
      </c>
      <c r="J526">
        <v>0</v>
      </c>
      <c r="K526" s="5">
        <f t="shared" si="41"/>
        <v>0</v>
      </c>
      <c r="L526">
        <v>0</v>
      </c>
      <c r="M526">
        <f t="shared" si="42"/>
        <v>0</v>
      </c>
      <c r="N526">
        <v>223</v>
      </c>
      <c r="O526" s="1">
        <v>65</v>
      </c>
      <c r="P526" s="1">
        <f t="shared" si="43"/>
        <v>144.95000000000002</v>
      </c>
      <c r="Q526" s="1">
        <f t="shared" si="44"/>
        <v>78.049999999999983</v>
      </c>
      <c r="R526">
        <v>0</v>
      </c>
      <c r="S526">
        <v>0</v>
      </c>
      <c r="T526">
        <v>0.01</v>
      </c>
      <c r="U526">
        <v>0.03</v>
      </c>
      <c r="V526">
        <v>1</v>
      </c>
      <c r="W526">
        <v>0</v>
      </c>
    </row>
    <row r="527" spans="1:23" x14ac:dyDescent="0.2">
      <c r="A527" t="s">
        <v>624</v>
      </c>
      <c r="B527" t="s">
        <v>604</v>
      </c>
      <c r="C527" t="s">
        <v>20</v>
      </c>
      <c r="D527" t="s">
        <v>29</v>
      </c>
      <c r="E527" t="str">
        <f t="shared" si="40"/>
        <v>Old player</v>
      </c>
      <c r="F527">
        <v>37</v>
      </c>
      <c r="G527">
        <v>10</v>
      </c>
      <c r="H527">
        <v>6</v>
      </c>
      <c r="I527">
        <v>526</v>
      </c>
      <c r="J527">
        <v>0</v>
      </c>
      <c r="K527" s="5">
        <f t="shared" si="41"/>
        <v>0</v>
      </c>
      <c r="L527">
        <v>0</v>
      </c>
      <c r="M527">
        <f t="shared" si="42"/>
        <v>0</v>
      </c>
      <c r="N527">
        <v>186</v>
      </c>
      <c r="O527" s="1">
        <v>76.3</v>
      </c>
      <c r="P527" s="1">
        <f t="shared" si="43"/>
        <v>141.91800000000001</v>
      </c>
      <c r="Q527" s="1">
        <f t="shared" si="44"/>
        <v>44.081999999999994</v>
      </c>
      <c r="R527">
        <v>0</v>
      </c>
      <c r="S527">
        <v>0</v>
      </c>
      <c r="T527">
        <v>0</v>
      </c>
      <c r="U527">
        <v>0</v>
      </c>
      <c r="V527">
        <v>1</v>
      </c>
      <c r="W527">
        <v>1</v>
      </c>
    </row>
    <row r="528" spans="1:23" x14ac:dyDescent="0.2">
      <c r="A528" t="s">
        <v>625</v>
      </c>
      <c r="B528" t="s">
        <v>604</v>
      </c>
      <c r="C528" t="s">
        <v>20</v>
      </c>
      <c r="D528" t="s">
        <v>27</v>
      </c>
      <c r="E528" t="str">
        <f t="shared" si="40"/>
        <v>Young player</v>
      </c>
      <c r="F528">
        <v>17</v>
      </c>
      <c r="G528">
        <v>4</v>
      </c>
      <c r="H528">
        <v>3</v>
      </c>
      <c r="I528">
        <v>284</v>
      </c>
      <c r="J528">
        <v>1</v>
      </c>
      <c r="K528" s="5">
        <f t="shared" si="41"/>
        <v>0.25</v>
      </c>
      <c r="L528">
        <v>0</v>
      </c>
      <c r="M528">
        <f t="shared" si="42"/>
        <v>0</v>
      </c>
      <c r="N528">
        <v>34</v>
      </c>
      <c r="O528" s="1">
        <v>70.599999999999994</v>
      </c>
      <c r="P528" s="1">
        <f t="shared" si="43"/>
        <v>24.003999999999998</v>
      </c>
      <c r="Q528" s="1">
        <f t="shared" si="44"/>
        <v>9.9960000000000022</v>
      </c>
      <c r="R528">
        <v>0</v>
      </c>
      <c r="S528">
        <v>0</v>
      </c>
      <c r="T528">
        <v>0.5</v>
      </c>
      <c r="U528">
        <v>0.01</v>
      </c>
      <c r="V528">
        <v>0</v>
      </c>
      <c r="W528">
        <v>0</v>
      </c>
    </row>
    <row r="529" spans="1:23" x14ac:dyDescent="0.2">
      <c r="A529" t="s">
        <v>626</v>
      </c>
      <c r="B529" t="s">
        <v>604</v>
      </c>
      <c r="C529" t="s">
        <v>34</v>
      </c>
      <c r="D529" t="s">
        <v>27</v>
      </c>
      <c r="E529" t="str">
        <f t="shared" si="40"/>
        <v xml:space="preserve">Mid career player </v>
      </c>
      <c r="F529">
        <v>24</v>
      </c>
      <c r="G529">
        <v>11</v>
      </c>
      <c r="H529">
        <v>2</v>
      </c>
      <c r="I529">
        <v>296</v>
      </c>
      <c r="J529">
        <v>0</v>
      </c>
      <c r="K529" s="5">
        <f t="shared" si="41"/>
        <v>0</v>
      </c>
      <c r="L529">
        <v>0</v>
      </c>
      <c r="M529">
        <f t="shared" si="42"/>
        <v>0</v>
      </c>
      <c r="N529">
        <v>50</v>
      </c>
      <c r="O529" s="1">
        <v>80</v>
      </c>
      <c r="P529" s="1">
        <f t="shared" si="43"/>
        <v>40</v>
      </c>
      <c r="Q529" s="1">
        <f t="shared" si="44"/>
        <v>10</v>
      </c>
      <c r="R529">
        <v>0</v>
      </c>
      <c r="S529">
        <v>0</v>
      </c>
      <c r="T529">
        <v>0.22</v>
      </c>
      <c r="U529">
        <v>0.1</v>
      </c>
      <c r="V529">
        <v>0</v>
      </c>
      <c r="W529">
        <v>0</v>
      </c>
    </row>
    <row r="530" spans="1:23" x14ac:dyDescent="0.2">
      <c r="A530" t="s">
        <v>627</v>
      </c>
      <c r="B530" t="s">
        <v>604</v>
      </c>
      <c r="C530" t="s">
        <v>20</v>
      </c>
      <c r="D530" t="s">
        <v>29</v>
      </c>
      <c r="E530" t="str">
        <f t="shared" si="40"/>
        <v xml:space="preserve">Mid career player </v>
      </c>
      <c r="F530">
        <v>26</v>
      </c>
      <c r="G530">
        <v>2</v>
      </c>
      <c r="H530">
        <v>2</v>
      </c>
      <c r="I530">
        <v>180</v>
      </c>
      <c r="J530">
        <v>0</v>
      </c>
      <c r="K530" s="5">
        <f t="shared" si="41"/>
        <v>0</v>
      </c>
      <c r="L530">
        <v>0</v>
      </c>
      <c r="M530">
        <f t="shared" si="42"/>
        <v>0</v>
      </c>
      <c r="N530">
        <v>77</v>
      </c>
      <c r="O530" s="1">
        <v>77.900000000000006</v>
      </c>
      <c r="P530" s="1">
        <f t="shared" si="43"/>
        <v>59.983000000000004</v>
      </c>
      <c r="Q530" s="1">
        <f t="shared" si="44"/>
        <v>17.016999999999996</v>
      </c>
      <c r="R530">
        <v>0</v>
      </c>
      <c r="S530">
        <v>0</v>
      </c>
      <c r="T530">
        <v>0</v>
      </c>
      <c r="U530">
        <v>0</v>
      </c>
      <c r="V530">
        <v>0</v>
      </c>
      <c r="W530">
        <v>0</v>
      </c>
    </row>
    <row r="531" spans="1:23" x14ac:dyDescent="0.2">
      <c r="A531" t="s">
        <v>628</v>
      </c>
      <c r="B531" t="s">
        <v>604</v>
      </c>
      <c r="C531" t="s">
        <v>34</v>
      </c>
      <c r="D531" t="s">
        <v>35</v>
      </c>
      <c r="E531" t="str">
        <f t="shared" si="40"/>
        <v>Young player</v>
      </c>
      <c r="F531">
        <v>21</v>
      </c>
      <c r="G531">
        <v>1</v>
      </c>
      <c r="H531">
        <v>0</v>
      </c>
      <c r="I531">
        <v>12</v>
      </c>
      <c r="J531">
        <v>0</v>
      </c>
      <c r="K531" s="5">
        <f t="shared" si="41"/>
        <v>0</v>
      </c>
      <c r="L531">
        <v>0</v>
      </c>
      <c r="M531">
        <f t="shared" si="42"/>
        <v>0</v>
      </c>
      <c r="N531">
        <v>3</v>
      </c>
      <c r="O531" s="1">
        <v>100</v>
      </c>
      <c r="P531" s="1">
        <f t="shared" si="43"/>
        <v>3</v>
      </c>
      <c r="Q531" s="1">
        <f t="shared" si="44"/>
        <v>0</v>
      </c>
      <c r="R531">
        <v>0</v>
      </c>
      <c r="S531">
        <v>0</v>
      </c>
      <c r="T531">
        <v>0</v>
      </c>
      <c r="U531">
        <v>0</v>
      </c>
      <c r="V531">
        <v>0</v>
      </c>
      <c r="W531">
        <v>0</v>
      </c>
    </row>
    <row r="532" spans="1:23" x14ac:dyDescent="0.2">
      <c r="A532" t="s">
        <v>629</v>
      </c>
      <c r="B532" t="s">
        <v>604</v>
      </c>
      <c r="C532" t="s">
        <v>20</v>
      </c>
      <c r="D532" t="s">
        <v>29</v>
      </c>
      <c r="E532" t="str">
        <f t="shared" si="40"/>
        <v>Young player</v>
      </c>
      <c r="F532">
        <v>16</v>
      </c>
      <c r="G532">
        <v>1</v>
      </c>
      <c r="H532">
        <v>0</v>
      </c>
      <c r="I532">
        <v>11</v>
      </c>
      <c r="J532">
        <v>0</v>
      </c>
      <c r="K532" s="5">
        <f t="shared" si="41"/>
        <v>0</v>
      </c>
      <c r="L532">
        <v>0</v>
      </c>
      <c r="M532">
        <f t="shared" si="42"/>
        <v>0</v>
      </c>
      <c r="N532">
        <v>1</v>
      </c>
      <c r="O532" s="1">
        <v>100</v>
      </c>
      <c r="P532" s="1">
        <f t="shared" si="43"/>
        <v>1</v>
      </c>
      <c r="Q532" s="1">
        <f t="shared" si="44"/>
        <v>0</v>
      </c>
      <c r="R532">
        <v>0</v>
      </c>
      <c r="S532">
        <v>0</v>
      </c>
      <c r="T532">
        <v>1.1599999999999999</v>
      </c>
      <c r="U532">
        <v>0</v>
      </c>
      <c r="V532">
        <v>0</v>
      </c>
      <c r="W532">
        <v>0</v>
      </c>
    </row>
    <row r="533" spans="1:23" x14ac:dyDescent="0.2">
      <c r="A533" t="s">
        <v>630</v>
      </c>
      <c r="B533" t="s">
        <v>604</v>
      </c>
      <c r="C533" t="s">
        <v>20</v>
      </c>
      <c r="D533" t="s">
        <v>29</v>
      </c>
      <c r="E533" t="str">
        <f t="shared" si="40"/>
        <v>Young player</v>
      </c>
      <c r="F533">
        <v>17</v>
      </c>
      <c r="G533">
        <v>1</v>
      </c>
      <c r="H533">
        <v>0</v>
      </c>
      <c r="I533">
        <v>1</v>
      </c>
      <c r="J533">
        <v>0</v>
      </c>
      <c r="K533" s="5">
        <f t="shared" si="41"/>
        <v>0</v>
      </c>
      <c r="L533">
        <v>0</v>
      </c>
      <c r="M533">
        <f t="shared" si="42"/>
        <v>0</v>
      </c>
      <c r="N533">
        <v>0</v>
      </c>
      <c r="O533" s="1">
        <v>-1</v>
      </c>
      <c r="P533" s="1">
        <f t="shared" si="43"/>
        <v>0</v>
      </c>
      <c r="Q533" s="1">
        <f t="shared" si="44"/>
        <v>0</v>
      </c>
      <c r="R533">
        <v>0</v>
      </c>
      <c r="S533">
        <v>0</v>
      </c>
      <c r="T533">
        <v>0</v>
      </c>
      <c r="U533">
        <v>0</v>
      </c>
      <c r="V533">
        <v>0</v>
      </c>
      <c r="W533">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1083"/>
  <sheetViews>
    <sheetView topLeftCell="A43" zoomScale="125" zoomScaleNormal="125" workbookViewId="0">
      <selection activeCell="B50" sqref="B50:B55"/>
    </sheetView>
  </sheetViews>
  <sheetFormatPr baseColWidth="10" defaultRowHeight="16" x14ac:dyDescent="0.2"/>
  <cols>
    <col min="1" max="1" width="13" bestFit="1" customWidth="1"/>
    <col min="2" max="2" width="18.6640625" style="5" bestFit="1" customWidth="1"/>
    <col min="3" max="3" width="22.5" style="5" bestFit="1" customWidth="1"/>
    <col min="4" max="8" width="23.1640625" bestFit="1" customWidth="1"/>
    <col min="9" max="9" width="27.33203125" bestFit="1" customWidth="1"/>
    <col min="10" max="10" width="28" bestFit="1" customWidth="1"/>
    <col min="11" max="11" width="2.1640625" bestFit="1" customWidth="1"/>
    <col min="12" max="22" width="3.1640625" bestFit="1" customWidth="1"/>
    <col min="23" max="23" width="10.83203125" bestFit="1" customWidth="1"/>
    <col min="24" max="37" width="5.1640625" bestFit="1" customWidth="1"/>
    <col min="38" max="38" width="3.1640625" bestFit="1" customWidth="1"/>
    <col min="39" max="41" width="5.1640625" bestFit="1" customWidth="1"/>
    <col min="42" max="42" width="6.1640625" bestFit="1" customWidth="1"/>
    <col min="43" max="44" width="5.1640625" bestFit="1" customWidth="1"/>
    <col min="45" max="45" width="3.1640625" bestFit="1" customWidth="1"/>
    <col min="46" max="46" width="5.1640625" bestFit="1" customWidth="1"/>
    <col min="47" max="47" width="3.1640625" bestFit="1" customWidth="1"/>
    <col min="48" max="48" width="7.1640625" bestFit="1" customWidth="1"/>
    <col min="49" max="55" width="5.1640625" bestFit="1" customWidth="1"/>
    <col min="56" max="56" width="6.1640625" bestFit="1" customWidth="1"/>
    <col min="57" max="57" width="5.1640625" bestFit="1" customWidth="1"/>
    <col min="58" max="58" width="6.1640625" bestFit="1" customWidth="1"/>
    <col min="59" max="59" width="5.1640625" bestFit="1" customWidth="1"/>
    <col min="60" max="60" width="3.1640625" bestFit="1" customWidth="1"/>
    <col min="61" max="62" width="5.1640625" bestFit="1" customWidth="1"/>
    <col min="63" max="63" width="3.1640625" bestFit="1" customWidth="1"/>
    <col min="64" max="78" width="5.1640625" bestFit="1" customWidth="1"/>
    <col min="79" max="79" width="6.1640625" bestFit="1" customWidth="1"/>
    <col min="80" max="81" width="5.1640625" bestFit="1" customWidth="1"/>
    <col min="82" max="82" width="4.1640625" bestFit="1" customWidth="1"/>
    <col min="83" max="103" width="5.1640625" bestFit="1" customWidth="1"/>
    <col min="104" max="104" width="4.1640625" bestFit="1" customWidth="1"/>
    <col min="105" max="108" width="5.1640625" bestFit="1" customWidth="1"/>
    <col min="109" max="109" width="4.1640625" bestFit="1" customWidth="1"/>
    <col min="110" max="113" width="5.1640625" bestFit="1" customWidth="1"/>
    <col min="114" max="114" width="4.1640625" bestFit="1" customWidth="1"/>
    <col min="115" max="117" width="5.1640625" bestFit="1" customWidth="1"/>
    <col min="118" max="118" width="4.1640625" bestFit="1" customWidth="1"/>
    <col min="119" max="119" width="5.1640625" bestFit="1" customWidth="1"/>
    <col min="120" max="120" width="6.1640625" bestFit="1" customWidth="1"/>
    <col min="121" max="126" width="5.1640625" bestFit="1" customWidth="1"/>
    <col min="127" max="128" width="4.1640625" bestFit="1" customWidth="1"/>
    <col min="129" max="135" width="5.1640625" bestFit="1" customWidth="1"/>
    <col min="136" max="136" width="6.1640625" bestFit="1" customWidth="1"/>
    <col min="137" max="137" width="4.1640625" bestFit="1" customWidth="1"/>
    <col min="138" max="151" width="5.1640625" bestFit="1" customWidth="1"/>
    <col min="152" max="152" width="4.1640625" bestFit="1" customWidth="1"/>
    <col min="153" max="162" width="5.1640625" bestFit="1" customWidth="1"/>
    <col min="163" max="163" width="6.1640625" bestFit="1" customWidth="1"/>
    <col min="164" max="165" width="5.1640625" bestFit="1" customWidth="1"/>
    <col min="166" max="166" width="6.1640625" bestFit="1" customWidth="1"/>
    <col min="167" max="173" width="5.1640625" bestFit="1" customWidth="1"/>
    <col min="174" max="174" width="6.1640625" bestFit="1" customWidth="1"/>
    <col min="175" max="185" width="5.1640625" bestFit="1" customWidth="1"/>
    <col min="186" max="186" width="4.1640625" bestFit="1" customWidth="1"/>
    <col min="187" max="205" width="5.1640625" bestFit="1" customWidth="1"/>
    <col min="206" max="206" width="4.1640625" bestFit="1" customWidth="1"/>
    <col min="207" max="212" width="5.1640625" bestFit="1" customWidth="1"/>
    <col min="213" max="213" width="6.1640625" bestFit="1" customWidth="1"/>
    <col min="214" max="214" width="5.1640625" bestFit="1" customWidth="1"/>
    <col min="215" max="215" width="6.1640625" bestFit="1" customWidth="1"/>
    <col min="216" max="225" width="5.1640625" bestFit="1" customWidth="1"/>
    <col min="226" max="226" width="4.1640625" bestFit="1" customWidth="1"/>
    <col min="227" max="230" width="5.1640625" bestFit="1" customWidth="1"/>
    <col min="231" max="231" width="6.1640625" bestFit="1" customWidth="1"/>
    <col min="232" max="233" width="5.1640625" bestFit="1" customWidth="1"/>
    <col min="234" max="234" width="6.1640625" bestFit="1" customWidth="1"/>
    <col min="235" max="236" width="5.1640625" bestFit="1" customWidth="1"/>
    <col min="237" max="239" width="4.1640625" bestFit="1" customWidth="1"/>
    <col min="240" max="240" width="5.1640625" bestFit="1" customWidth="1"/>
    <col min="241" max="241" width="4.1640625" bestFit="1" customWidth="1"/>
    <col min="242" max="247" width="5.1640625" bestFit="1" customWidth="1"/>
    <col min="248" max="248" width="6.1640625" bestFit="1" customWidth="1"/>
    <col min="249" max="249" width="5.1640625" bestFit="1" customWidth="1"/>
    <col min="250" max="250" width="4.1640625" bestFit="1" customWidth="1"/>
    <col min="251" max="251" width="5.1640625" bestFit="1" customWidth="1"/>
    <col min="252" max="252" width="4.1640625" bestFit="1" customWidth="1"/>
    <col min="253" max="253" width="5.1640625" bestFit="1" customWidth="1"/>
    <col min="254" max="254" width="4.1640625" bestFit="1" customWidth="1"/>
    <col min="255" max="258" width="5.1640625" bestFit="1" customWidth="1"/>
    <col min="259" max="259" width="6.1640625" bestFit="1" customWidth="1"/>
    <col min="260" max="272" width="5.1640625" bestFit="1" customWidth="1"/>
    <col min="273" max="275" width="4.1640625" bestFit="1" customWidth="1"/>
    <col min="276" max="291" width="5.1640625" bestFit="1" customWidth="1"/>
    <col min="292" max="292" width="6.1640625" bestFit="1" customWidth="1"/>
    <col min="293" max="305" width="5.1640625" bestFit="1" customWidth="1"/>
    <col min="306" max="306" width="6.1640625" bestFit="1" customWidth="1"/>
    <col min="307" max="323" width="5.1640625" bestFit="1" customWidth="1"/>
    <col min="324" max="324" width="6.1640625" bestFit="1" customWidth="1"/>
    <col min="325" max="331" width="5.1640625" bestFit="1" customWidth="1"/>
    <col min="332" max="332" width="6.1640625" bestFit="1" customWidth="1"/>
    <col min="333" max="340" width="5.1640625" bestFit="1" customWidth="1"/>
    <col min="341" max="341" width="6.1640625" bestFit="1" customWidth="1"/>
    <col min="342" max="348" width="5.1640625" bestFit="1" customWidth="1"/>
    <col min="349" max="349" width="6.1640625" bestFit="1" customWidth="1"/>
    <col min="350" max="358" width="5.1640625" bestFit="1" customWidth="1"/>
    <col min="359" max="359" width="6.1640625" bestFit="1" customWidth="1"/>
    <col min="360" max="430" width="5.1640625" bestFit="1" customWidth="1"/>
    <col min="431" max="431" width="6.1640625" bestFit="1" customWidth="1"/>
    <col min="432" max="450" width="5.1640625" bestFit="1" customWidth="1"/>
    <col min="451" max="451" width="12.1640625" bestFit="1" customWidth="1"/>
  </cols>
  <sheetData>
    <row r="1" spans="1:3" x14ac:dyDescent="0.2">
      <c r="A1" s="6" t="s">
        <v>637</v>
      </c>
      <c r="B1" t="s">
        <v>639</v>
      </c>
      <c r="C1" t="s">
        <v>640</v>
      </c>
    </row>
    <row r="2" spans="1:3" x14ac:dyDescent="0.2">
      <c r="A2" s="7" t="s">
        <v>262</v>
      </c>
      <c r="B2" s="10">
        <v>53</v>
      </c>
      <c r="C2" s="10">
        <v>38</v>
      </c>
    </row>
    <row r="3" spans="1:3" x14ac:dyDescent="0.2">
      <c r="A3" s="7" t="s">
        <v>352</v>
      </c>
      <c r="B3" s="10">
        <v>52</v>
      </c>
      <c r="C3" s="10">
        <v>38</v>
      </c>
    </row>
    <row r="4" spans="1:3" x14ac:dyDescent="0.2">
      <c r="A4" s="7" t="s">
        <v>490</v>
      </c>
      <c r="B4" s="10">
        <v>39</v>
      </c>
      <c r="C4" s="10">
        <v>24</v>
      </c>
    </row>
    <row r="5" spans="1:3" x14ac:dyDescent="0.2">
      <c r="A5" s="7" t="s">
        <v>518</v>
      </c>
      <c r="B5" s="10">
        <v>32</v>
      </c>
      <c r="C5" s="10">
        <v>20</v>
      </c>
    </row>
    <row r="6" spans="1:3" x14ac:dyDescent="0.2">
      <c r="A6" s="7" t="s">
        <v>19</v>
      </c>
      <c r="B6" s="10">
        <v>56</v>
      </c>
      <c r="C6" s="10">
        <v>38</v>
      </c>
    </row>
    <row r="7" spans="1:3" x14ac:dyDescent="0.2">
      <c r="A7" s="7" t="s">
        <v>436</v>
      </c>
      <c r="B7" s="10">
        <v>39</v>
      </c>
      <c r="C7" s="10">
        <v>29</v>
      </c>
    </row>
    <row r="8" spans="1:3" x14ac:dyDescent="0.2">
      <c r="A8" s="7" t="s">
        <v>322</v>
      </c>
      <c r="B8" s="10">
        <v>45</v>
      </c>
      <c r="C8" s="10">
        <v>32</v>
      </c>
    </row>
    <row r="9" spans="1:3" x14ac:dyDescent="0.2">
      <c r="A9" s="7" t="s">
        <v>545</v>
      </c>
      <c r="B9" s="10">
        <v>26</v>
      </c>
      <c r="C9" s="10">
        <v>18</v>
      </c>
    </row>
    <row r="10" spans="1:3" x14ac:dyDescent="0.2">
      <c r="A10" s="7" t="s">
        <v>297</v>
      </c>
      <c r="B10" s="10">
        <v>60</v>
      </c>
      <c r="C10" s="10">
        <v>45</v>
      </c>
    </row>
    <row r="11" spans="1:3" x14ac:dyDescent="0.2">
      <c r="A11" s="7" t="s">
        <v>172</v>
      </c>
      <c r="B11" s="10">
        <v>64</v>
      </c>
      <c r="C11" s="10">
        <v>45</v>
      </c>
    </row>
    <row r="12" spans="1:3" x14ac:dyDescent="0.2">
      <c r="A12" s="7" t="s">
        <v>133</v>
      </c>
      <c r="B12" s="10">
        <v>65</v>
      </c>
      <c r="C12" s="10">
        <v>43</v>
      </c>
    </row>
    <row r="13" spans="1:3" x14ac:dyDescent="0.2">
      <c r="A13" s="7" t="s">
        <v>67</v>
      </c>
      <c r="B13" s="10">
        <v>82</v>
      </c>
      <c r="C13" s="10">
        <v>55</v>
      </c>
    </row>
    <row r="14" spans="1:3" x14ac:dyDescent="0.2">
      <c r="A14" s="7" t="s">
        <v>97</v>
      </c>
      <c r="B14" s="10">
        <v>70</v>
      </c>
      <c r="C14" s="10">
        <v>51</v>
      </c>
    </row>
    <row r="15" spans="1:3" x14ac:dyDescent="0.2">
      <c r="A15" s="7" t="s">
        <v>378</v>
      </c>
      <c r="B15" s="10">
        <v>44</v>
      </c>
      <c r="C15" s="10">
        <v>26</v>
      </c>
    </row>
    <row r="16" spans="1:3" x14ac:dyDescent="0.2">
      <c r="A16" s="7" t="s">
        <v>604</v>
      </c>
      <c r="B16" s="10">
        <v>19</v>
      </c>
      <c r="C16" s="10">
        <v>13</v>
      </c>
    </row>
    <row r="17" spans="1:3" x14ac:dyDescent="0.2">
      <c r="A17" s="7" t="s">
        <v>461</v>
      </c>
      <c r="B17" s="10">
        <v>47</v>
      </c>
      <c r="C17" s="10">
        <v>33</v>
      </c>
    </row>
    <row r="18" spans="1:3" x14ac:dyDescent="0.2">
      <c r="A18" s="7" t="s">
        <v>235</v>
      </c>
      <c r="B18" s="10">
        <v>66</v>
      </c>
      <c r="C18" s="10">
        <v>50</v>
      </c>
    </row>
    <row r="19" spans="1:3" x14ac:dyDescent="0.2">
      <c r="A19" s="7" t="s">
        <v>574</v>
      </c>
      <c r="B19" s="10">
        <v>33</v>
      </c>
      <c r="C19" s="10">
        <v>20</v>
      </c>
    </row>
    <row r="20" spans="1:3" x14ac:dyDescent="0.2">
      <c r="A20" s="7" t="s">
        <v>206</v>
      </c>
      <c r="B20" s="10">
        <v>60</v>
      </c>
      <c r="C20" s="10">
        <v>46</v>
      </c>
    </row>
    <row r="21" spans="1:3" x14ac:dyDescent="0.2">
      <c r="A21" s="7" t="s">
        <v>406</v>
      </c>
      <c r="B21" s="10">
        <v>34</v>
      </c>
      <c r="C21" s="10">
        <v>21</v>
      </c>
    </row>
    <row r="22" spans="1:3" x14ac:dyDescent="0.2">
      <c r="A22" s="7" t="s">
        <v>638</v>
      </c>
      <c r="B22" s="10">
        <v>986</v>
      </c>
      <c r="C22" s="10">
        <v>685</v>
      </c>
    </row>
    <row r="23" spans="1:3" x14ac:dyDescent="0.2">
      <c r="B23"/>
      <c r="C23"/>
    </row>
    <row r="24" spans="1:3" x14ac:dyDescent="0.2">
      <c r="B24"/>
      <c r="C24"/>
    </row>
    <row r="25" spans="1:3" x14ac:dyDescent="0.2">
      <c r="B25"/>
      <c r="C25"/>
    </row>
    <row r="26" spans="1:3" x14ac:dyDescent="0.2">
      <c r="A26" s="6" t="s">
        <v>637</v>
      </c>
      <c r="B26" t="s">
        <v>641</v>
      </c>
      <c r="C26" t="s">
        <v>643</v>
      </c>
    </row>
    <row r="27" spans="1:3" x14ac:dyDescent="0.2">
      <c r="A27" s="7" t="s">
        <v>262</v>
      </c>
      <c r="B27" s="10">
        <v>21291</v>
      </c>
      <c r="C27" s="10">
        <v>17803.957999999995</v>
      </c>
    </row>
    <row r="28" spans="1:3" x14ac:dyDescent="0.2">
      <c r="A28" s="7" t="s">
        <v>352</v>
      </c>
      <c r="B28" s="10">
        <v>16556</v>
      </c>
      <c r="C28" s="10">
        <v>12780.557000000001</v>
      </c>
    </row>
    <row r="29" spans="1:3" x14ac:dyDescent="0.2">
      <c r="A29" s="7" t="s">
        <v>490</v>
      </c>
      <c r="B29" s="10">
        <v>19456</v>
      </c>
      <c r="C29" s="10">
        <v>15598.65</v>
      </c>
    </row>
    <row r="30" spans="1:3" x14ac:dyDescent="0.2">
      <c r="A30" s="7" t="s">
        <v>518</v>
      </c>
      <c r="B30" s="10">
        <v>15043</v>
      </c>
      <c r="C30" s="10">
        <v>10643.117999999997</v>
      </c>
    </row>
    <row r="31" spans="1:3" x14ac:dyDescent="0.2">
      <c r="A31" s="7" t="s">
        <v>19</v>
      </c>
      <c r="B31" s="10">
        <v>25151</v>
      </c>
      <c r="C31" s="10">
        <v>21646.887999999999</v>
      </c>
    </row>
    <row r="32" spans="1:3" x14ac:dyDescent="0.2">
      <c r="A32" s="7" t="s">
        <v>436</v>
      </c>
      <c r="B32" s="10">
        <v>15092</v>
      </c>
      <c r="C32" s="10">
        <v>11393.335999999998</v>
      </c>
    </row>
    <row r="33" spans="1:3" x14ac:dyDescent="0.2">
      <c r="A33" s="7" t="s">
        <v>322</v>
      </c>
      <c r="B33" s="10">
        <v>18246</v>
      </c>
      <c r="C33" s="10">
        <v>14670.073999999999</v>
      </c>
    </row>
    <row r="34" spans="1:3" x14ac:dyDescent="0.2">
      <c r="A34" s="7" t="s">
        <v>545</v>
      </c>
      <c r="B34" s="10">
        <v>18860</v>
      </c>
      <c r="C34" s="10">
        <v>15180.348000000004</v>
      </c>
    </row>
    <row r="35" spans="1:3" x14ac:dyDescent="0.2">
      <c r="A35" s="7" t="s">
        <v>297</v>
      </c>
      <c r="B35" s="10">
        <v>20043</v>
      </c>
      <c r="C35" s="10">
        <v>16001.638999999999</v>
      </c>
    </row>
    <row r="36" spans="1:3" x14ac:dyDescent="0.2">
      <c r="A36" s="7" t="s">
        <v>172</v>
      </c>
      <c r="B36" s="10">
        <v>20572</v>
      </c>
      <c r="C36" s="10">
        <v>16727.095000000001</v>
      </c>
    </row>
    <row r="37" spans="1:3" x14ac:dyDescent="0.2">
      <c r="A37" s="7" t="s">
        <v>133</v>
      </c>
      <c r="B37" s="10">
        <v>25526</v>
      </c>
      <c r="C37" s="10">
        <v>21526.129999999997</v>
      </c>
    </row>
    <row r="38" spans="1:3" x14ac:dyDescent="0.2">
      <c r="A38" s="7" t="s">
        <v>67</v>
      </c>
      <c r="B38" s="10">
        <v>26688</v>
      </c>
      <c r="C38" s="10">
        <v>23582.865000000005</v>
      </c>
    </row>
    <row r="39" spans="1:3" x14ac:dyDescent="0.2">
      <c r="A39" s="7" t="s">
        <v>97</v>
      </c>
      <c r="B39" s="10">
        <v>21960</v>
      </c>
      <c r="C39" s="10">
        <v>18495.530000000002</v>
      </c>
    </row>
    <row r="40" spans="1:3" x14ac:dyDescent="0.2">
      <c r="A40" s="7" t="s">
        <v>378</v>
      </c>
      <c r="B40" s="10">
        <v>14218</v>
      </c>
      <c r="C40" s="10">
        <v>10614.584000000001</v>
      </c>
    </row>
    <row r="41" spans="1:3" x14ac:dyDescent="0.2">
      <c r="A41" s="7" t="s">
        <v>604</v>
      </c>
      <c r="B41" s="10">
        <v>15843</v>
      </c>
      <c r="C41" s="10">
        <v>12056.509000000002</v>
      </c>
    </row>
    <row r="42" spans="1:3" x14ac:dyDescent="0.2">
      <c r="A42" s="7" t="s">
        <v>461</v>
      </c>
      <c r="B42" s="10">
        <v>18761</v>
      </c>
      <c r="C42" s="10">
        <v>14756.541999999999</v>
      </c>
    </row>
    <row r="43" spans="1:3" x14ac:dyDescent="0.2">
      <c r="A43" s="7" t="s">
        <v>235</v>
      </c>
      <c r="B43" s="10">
        <v>19872</v>
      </c>
      <c r="C43" s="10">
        <v>16139.464000000004</v>
      </c>
    </row>
    <row r="44" spans="1:3" x14ac:dyDescent="0.2">
      <c r="A44" s="7" t="s">
        <v>574</v>
      </c>
      <c r="B44" s="10">
        <v>13646</v>
      </c>
      <c r="C44" s="10">
        <v>9743.7239999999983</v>
      </c>
    </row>
    <row r="45" spans="1:3" x14ac:dyDescent="0.2">
      <c r="A45" s="7" t="s">
        <v>206</v>
      </c>
      <c r="B45" s="10">
        <v>16358</v>
      </c>
      <c r="C45" s="10">
        <v>12533.607000000002</v>
      </c>
    </row>
    <row r="46" spans="1:3" x14ac:dyDescent="0.2">
      <c r="A46" s="7" t="s">
        <v>406</v>
      </c>
      <c r="B46" s="10">
        <v>18661</v>
      </c>
      <c r="C46" s="10">
        <v>15233.489000000001</v>
      </c>
    </row>
    <row r="47" spans="1:3" x14ac:dyDescent="0.2">
      <c r="A47" s="7" t="s">
        <v>638</v>
      </c>
      <c r="B47" s="10">
        <v>381843</v>
      </c>
      <c r="C47" s="10">
        <v>307128.10699999996</v>
      </c>
    </row>
    <row r="48" spans="1:3" x14ac:dyDescent="0.2">
      <c r="B48"/>
      <c r="C48"/>
    </row>
    <row r="49" spans="1:4" x14ac:dyDescent="0.2">
      <c r="B49"/>
      <c r="C49"/>
    </row>
    <row r="50" spans="1:4" x14ac:dyDescent="0.2">
      <c r="A50" s="6" t="s">
        <v>637</v>
      </c>
      <c r="B50" s="11" t="s">
        <v>645</v>
      </c>
      <c r="C50" s="11" t="s">
        <v>643</v>
      </c>
      <c r="D50" t="s">
        <v>641</v>
      </c>
    </row>
    <row r="51" spans="1:4" x14ac:dyDescent="0.2">
      <c r="A51" s="7" t="s">
        <v>29</v>
      </c>
      <c r="B51" s="11">
        <v>31872.913999999979</v>
      </c>
      <c r="C51" s="11">
        <v>145399.08599999995</v>
      </c>
      <c r="D51" s="10">
        <v>177272</v>
      </c>
    </row>
    <row r="52" spans="1:4" x14ac:dyDescent="0.2">
      <c r="A52" s="7" t="s">
        <v>27</v>
      </c>
      <c r="B52" s="11">
        <v>13321.831999999997</v>
      </c>
      <c r="C52" s="11">
        <v>41503.167999999991</v>
      </c>
      <c r="D52" s="10">
        <v>54825</v>
      </c>
    </row>
    <row r="53" spans="1:4" x14ac:dyDescent="0.2">
      <c r="A53" s="7" t="s">
        <v>24</v>
      </c>
      <c r="B53" s="11">
        <v>7244.9939999999997</v>
      </c>
      <c r="C53" s="11">
        <v>15186.006000000001</v>
      </c>
      <c r="D53" s="10">
        <v>22431</v>
      </c>
    </row>
    <row r="54" spans="1:4" x14ac:dyDescent="0.2">
      <c r="A54" s="7" t="s">
        <v>35</v>
      </c>
      <c r="B54" s="11">
        <v>22007.066999999992</v>
      </c>
      <c r="C54" s="11">
        <v>103859.933</v>
      </c>
      <c r="D54" s="10">
        <v>125867</v>
      </c>
    </row>
    <row r="55" spans="1:4" x14ac:dyDescent="0.2">
      <c r="A55" s="7" t="s">
        <v>638</v>
      </c>
      <c r="B55" s="11">
        <v>74446.806999999972</v>
      </c>
      <c r="C55" s="11">
        <v>305948.19299999997</v>
      </c>
      <c r="D55" s="10">
        <v>380395</v>
      </c>
    </row>
    <row r="56" spans="1:4" x14ac:dyDescent="0.2">
      <c r="B56"/>
      <c r="C56"/>
    </row>
    <row r="57" spans="1:4" x14ac:dyDescent="0.2">
      <c r="B57"/>
      <c r="C57"/>
    </row>
    <row r="58" spans="1:4" x14ac:dyDescent="0.2">
      <c r="B58"/>
      <c r="C58"/>
    </row>
    <row r="59" spans="1:4" x14ac:dyDescent="0.2">
      <c r="B59"/>
      <c r="C59"/>
    </row>
    <row r="60" spans="1:4" x14ac:dyDescent="0.2">
      <c r="B60"/>
      <c r="C60"/>
    </row>
    <row r="61" spans="1:4" x14ac:dyDescent="0.2">
      <c r="B61"/>
      <c r="C61"/>
    </row>
    <row r="62" spans="1:4" x14ac:dyDescent="0.2">
      <c r="B62"/>
      <c r="C62"/>
    </row>
    <row r="63" spans="1:4" x14ac:dyDescent="0.2">
      <c r="B63"/>
      <c r="C63"/>
    </row>
    <row r="64" spans="1:4" x14ac:dyDescent="0.2">
      <c r="B64"/>
      <c r="C64"/>
    </row>
    <row r="65" spans="2:3" x14ac:dyDescent="0.2">
      <c r="B65"/>
      <c r="C65"/>
    </row>
    <row r="66" spans="2:3" x14ac:dyDescent="0.2">
      <c r="B66"/>
      <c r="C66"/>
    </row>
    <row r="67" spans="2:3" x14ac:dyDescent="0.2">
      <c r="B67"/>
      <c r="C67"/>
    </row>
    <row r="68" spans="2:3" x14ac:dyDescent="0.2">
      <c r="B68"/>
      <c r="C68"/>
    </row>
    <row r="69" spans="2:3" x14ac:dyDescent="0.2">
      <c r="B69"/>
      <c r="C69"/>
    </row>
    <row r="70" spans="2:3" x14ac:dyDescent="0.2">
      <c r="B70"/>
      <c r="C70"/>
    </row>
    <row r="71" spans="2:3" x14ac:dyDescent="0.2">
      <c r="B71"/>
      <c r="C71"/>
    </row>
    <row r="72" spans="2:3" x14ac:dyDescent="0.2">
      <c r="B72"/>
      <c r="C72"/>
    </row>
    <row r="73" spans="2:3" x14ac:dyDescent="0.2">
      <c r="B73"/>
      <c r="C73"/>
    </row>
    <row r="74" spans="2:3" x14ac:dyDescent="0.2">
      <c r="B74"/>
      <c r="C74"/>
    </row>
    <row r="75" spans="2:3" x14ac:dyDescent="0.2">
      <c r="B75"/>
      <c r="C75"/>
    </row>
    <row r="76" spans="2:3" x14ac:dyDescent="0.2">
      <c r="B76"/>
      <c r="C76"/>
    </row>
    <row r="77" spans="2:3" x14ac:dyDescent="0.2">
      <c r="B77"/>
      <c r="C77"/>
    </row>
    <row r="78" spans="2:3" x14ac:dyDescent="0.2">
      <c r="B78"/>
      <c r="C78"/>
    </row>
    <row r="79" spans="2:3" x14ac:dyDescent="0.2">
      <c r="B79"/>
      <c r="C79"/>
    </row>
    <row r="80" spans="2:3" x14ac:dyDescent="0.2">
      <c r="B80"/>
      <c r="C80"/>
    </row>
    <row r="81" spans="2:3" x14ac:dyDescent="0.2">
      <c r="B81"/>
      <c r="C81"/>
    </row>
    <row r="82" spans="2:3" x14ac:dyDescent="0.2">
      <c r="B82"/>
      <c r="C82"/>
    </row>
    <row r="83" spans="2:3" x14ac:dyDescent="0.2">
      <c r="B83"/>
      <c r="C83"/>
    </row>
    <row r="84" spans="2:3" x14ac:dyDescent="0.2">
      <c r="B84"/>
      <c r="C84"/>
    </row>
    <row r="85" spans="2:3" x14ac:dyDescent="0.2">
      <c r="B85"/>
      <c r="C85"/>
    </row>
    <row r="86" spans="2:3" x14ac:dyDescent="0.2">
      <c r="B86"/>
      <c r="C86"/>
    </row>
    <row r="87" spans="2:3" x14ac:dyDescent="0.2">
      <c r="B87"/>
      <c r="C87"/>
    </row>
    <row r="88" spans="2:3" x14ac:dyDescent="0.2">
      <c r="B88"/>
      <c r="C88"/>
    </row>
    <row r="89" spans="2:3" x14ac:dyDescent="0.2">
      <c r="B89"/>
      <c r="C89"/>
    </row>
    <row r="90" spans="2:3" x14ac:dyDescent="0.2">
      <c r="B90"/>
      <c r="C90"/>
    </row>
    <row r="91" spans="2:3" x14ac:dyDescent="0.2">
      <c r="B91"/>
      <c r="C91"/>
    </row>
    <row r="92" spans="2:3" x14ac:dyDescent="0.2">
      <c r="B92"/>
      <c r="C92"/>
    </row>
    <row r="93" spans="2:3" x14ac:dyDescent="0.2">
      <c r="B93"/>
      <c r="C93"/>
    </row>
    <row r="94" spans="2:3" x14ac:dyDescent="0.2">
      <c r="B94"/>
      <c r="C94"/>
    </row>
    <row r="95" spans="2:3" x14ac:dyDescent="0.2">
      <c r="B95"/>
      <c r="C95"/>
    </row>
    <row r="96" spans="2:3" x14ac:dyDescent="0.2">
      <c r="B96"/>
      <c r="C96"/>
    </row>
    <row r="97" spans="2:3" x14ac:dyDescent="0.2">
      <c r="B97"/>
      <c r="C97"/>
    </row>
    <row r="98" spans="2:3" x14ac:dyDescent="0.2">
      <c r="B98"/>
      <c r="C98"/>
    </row>
    <row r="99" spans="2:3" x14ac:dyDescent="0.2">
      <c r="B99"/>
      <c r="C99"/>
    </row>
    <row r="100" spans="2:3" x14ac:dyDescent="0.2">
      <c r="B100"/>
      <c r="C100"/>
    </row>
    <row r="101" spans="2:3" x14ac:dyDescent="0.2">
      <c r="B101"/>
      <c r="C101"/>
    </row>
    <row r="102" spans="2:3" x14ac:dyDescent="0.2">
      <c r="B102"/>
      <c r="C102"/>
    </row>
    <row r="103" spans="2:3" x14ac:dyDescent="0.2">
      <c r="B103"/>
      <c r="C103"/>
    </row>
    <row r="104" spans="2:3" x14ac:dyDescent="0.2">
      <c r="B104"/>
      <c r="C104"/>
    </row>
    <row r="105" spans="2:3" x14ac:dyDescent="0.2">
      <c r="B105"/>
      <c r="C105"/>
    </row>
    <row r="106" spans="2:3" x14ac:dyDescent="0.2">
      <c r="B106"/>
      <c r="C106"/>
    </row>
    <row r="107" spans="2:3" x14ac:dyDescent="0.2">
      <c r="B107"/>
      <c r="C107"/>
    </row>
    <row r="108" spans="2:3" x14ac:dyDescent="0.2">
      <c r="B108"/>
      <c r="C108"/>
    </row>
    <row r="109" spans="2:3" x14ac:dyDescent="0.2">
      <c r="B109"/>
      <c r="C109"/>
    </row>
    <row r="110" spans="2:3" x14ac:dyDescent="0.2">
      <c r="B110"/>
      <c r="C110"/>
    </row>
    <row r="111" spans="2:3" x14ac:dyDescent="0.2">
      <c r="B111"/>
      <c r="C111"/>
    </row>
    <row r="112" spans="2:3" x14ac:dyDescent="0.2">
      <c r="B112"/>
      <c r="C112"/>
    </row>
    <row r="113" spans="2:3" x14ac:dyDescent="0.2">
      <c r="B113"/>
      <c r="C113"/>
    </row>
    <row r="114" spans="2:3" x14ac:dyDescent="0.2">
      <c r="B114"/>
      <c r="C114"/>
    </row>
    <row r="115" spans="2:3" x14ac:dyDescent="0.2">
      <c r="B115"/>
      <c r="C115"/>
    </row>
    <row r="116" spans="2:3" x14ac:dyDescent="0.2">
      <c r="B116"/>
      <c r="C116"/>
    </row>
    <row r="117" spans="2:3" x14ac:dyDescent="0.2">
      <c r="B117"/>
      <c r="C117"/>
    </row>
    <row r="118" spans="2:3" x14ac:dyDescent="0.2">
      <c r="B118"/>
      <c r="C118"/>
    </row>
    <row r="119" spans="2:3" x14ac:dyDescent="0.2">
      <c r="B119"/>
      <c r="C119"/>
    </row>
    <row r="120" spans="2:3" x14ac:dyDescent="0.2">
      <c r="B120"/>
      <c r="C120"/>
    </row>
    <row r="121" spans="2:3" x14ac:dyDescent="0.2">
      <c r="B121"/>
      <c r="C121"/>
    </row>
    <row r="122" spans="2:3" x14ac:dyDescent="0.2">
      <c r="B122"/>
      <c r="C122"/>
    </row>
    <row r="123" spans="2:3" x14ac:dyDescent="0.2">
      <c r="B123"/>
      <c r="C123"/>
    </row>
    <row r="124" spans="2:3" x14ac:dyDescent="0.2">
      <c r="B124"/>
      <c r="C124"/>
    </row>
    <row r="125" spans="2:3" x14ac:dyDescent="0.2">
      <c r="B125"/>
      <c r="C125"/>
    </row>
    <row r="126" spans="2:3" x14ac:dyDescent="0.2">
      <c r="B126"/>
      <c r="C126"/>
    </row>
    <row r="127" spans="2:3" x14ac:dyDescent="0.2">
      <c r="B127"/>
      <c r="C127"/>
    </row>
    <row r="128" spans="2:3" x14ac:dyDescent="0.2">
      <c r="B128"/>
      <c r="C128"/>
    </row>
    <row r="129" spans="2:3" x14ac:dyDescent="0.2">
      <c r="B129"/>
      <c r="C129"/>
    </row>
    <row r="130" spans="2:3" x14ac:dyDescent="0.2">
      <c r="B130"/>
      <c r="C130"/>
    </row>
    <row r="131" spans="2:3" x14ac:dyDescent="0.2">
      <c r="B131"/>
      <c r="C131"/>
    </row>
    <row r="132" spans="2:3" x14ac:dyDescent="0.2">
      <c r="B132"/>
      <c r="C132"/>
    </row>
    <row r="133" spans="2:3" x14ac:dyDescent="0.2">
      <c r="B133"/>
      <c r="C133"/>
    </row>
    <row r="134" spans="2:3" x14ac:dyDescent="0.2">
      <c r="B134"/>
      <c r="C134"/>
    </row>
    <row r="135" spans="2:3" x14ac:dyDescent="0.2">
      <c r="B135"/>
      <c r="C135"/>
    </row>
    <row r="136" spans="2:3" x14ac:dyDescent="0.2">
      <c r="B136"/>
      <c r="C136"/>
    </row>
    <row r="137" spans="2:3" x14ac:dyDescent="0.2">
      <c r="B137"/>
      <c r="C137"/>
    </row>
    <row r="138" spans="2:3" x14ac:dyDescent="0.2">
      <c r="B138"/>
      <c r="C138"/>
    </row>
    <row r="139" spans="2:3" x14ac:dyDescent="0.2">
      <c r="B139"/>
      <c r="C139"/>
    </row>
    <row r="140" spans="2:3" x14ac:dyDescent="0.2">
      <c r="B140"/>
      <c r="C140"/>
    </row>
    <row r="141" spans="2:3" x14ac:dyDescent="0.2">
      <c r="B141"/>
      <c r="C141"/>
    </row>
    <row r="142" spans="2:3" x14ac:dyDescent="0.2">
      <c r="B142"/>
      <c r="C142"/>
    </row>
    <row r="143" spans="2:3" x14ac:dyDescent="0.2">
      <c r="B143"/>
      <c r="C143"/>
    </row>
    <row r="144" spans="2:3" x14ac:dyDescent="0.2">
      <c r="B144"/>
      <c r="C144"/>
    </row>
    <row r="145" spans="2:3" x14ac:dyDescent="0.2">
      <c r="B145"/>
      <c r="C145"/>
    </row>
    <row r="146" spans="2:3" x14ac:dyDescent="0.2">
      <c r="B146"/>
      <c r="C146"/>
    </row>
    <row r="147" spans="2:3" x14ac:dyDescent="0.2">
      <c r="B147"/>
      <c r="C147"/>
    </row>
    <row r="148" spans="2:3" x14ac:dyDescent="0.2">
      <c r="B148"/>
      <c r="C148"/>
    </row>
    <row r="149" spans="2:3" x14ac:dyDescent="0.2">
      <c r="B149"/>
      <c r="C149"/>
    </row>
    <row r="150" spans="2:3" x14ac:dyDescent="0.2">
      <c r="B150"/>
      <c r="C150"/>
    </row>
    <row r="151" spans="2:3" x14ac:dyDescent="0.2">
      <c r="B151"/>
      <c r="C151"/>
    </row>
    <row r="152" spans="2:3" x14ac:dyDescent="0.2">
      <c r="B152"/>
      <c r="C152"/>
    </row>
    <row r="153" spans="2:3" x14ac:dyDescent="0.2">
      <c r="B153"/>
      <c r="C153"/>
    </row>
    <row r="154" spans="2:3" x14ac:dyDescent="0.2">
      <c r="B154"/>
      <c r="C154"/>
    </row>
    <row r="155" spans="2:3" x14ac:dyDescent="0.2">
      <c r="B155"/>
      <c r="C155"/>
    </row>
    <row r="156" spans="2:3" x14ac:dyDescent="0.2">
      <c r="B156"/>
      <c r="C156"/>
    </row>
    <row r="157" spans="2:3" x14ac:dyDescent="0.2">
      <c r="B157"/>
      <c r="C157"/>
    </row>
    <row r="158" spans="2:3" x14ac:dyDescent="0.2">
      <c r="B158"/>
      <c r="C158"/>
    </row>
    <row r="159" spans="2:3" x14ac:dyDescent="0.2">
      <c r="B159"/>
      <c r="C159"/>
    </row>
    <row r="160" spans="2:3" x14ac:dyDescent="0.2">
      <c r="B160"/>
      <c r="C160"/>
    </row>
    <row r="161" spans="2:3" x14ac:dyDescent="0.2">
      <c r="B161"/>
      <c r="C161"/>
    </row>
    <row r="162" spans="2:3" x14ac:dyDescent="0.2">
      <c r="B162"/>
      <c r="C162"/>
    </row>
    <row r="163" spans="2:3" x14ac:dyDescent="0.2">
      <c r="B163"/>
      <c r="C163"/>
    </row>
    <row r="164" spans="2:3" x14ac:dyDescent="0.2">
      <c r="B164"/>
      <c r="C164"/>
    </row>
    <row r="165" spans="2:3" x14ac:dyDescent="0.2">
      <c r="B165"/>
      <c r="C165"/>
    </row>
    <row r="166" spans="2:3" x14ac:dyDescent="0.2">
      <c r="B166"/>
      <c r="C166"/>
    </row>
    <row r="167" spans="2:3" x14ac:dyDescent="0.2">
      <c r="B167"/>
      <c r="C167"/>
    </row>
    <row r="168" spans="2:3" x14ac:dyDescent="0.2">
      <c r="B168"/>
      <c r="C168"/>
    </row>
    <row r="169" spans="2:3" x14ac:dyDescent="0.2">
      <c r="B169"/>
      <c r="C169"/>
    </row>
    <row r="170" spans="2:3" x14ac:dyDescent="0.2">
      <c r="B170"/>
      <c r="C170"/>
    </row>
    <row r="171" spans="2:3" x14ac:dyDescent="0.2">
      <c r="B171"/>
      <c r="C171"/>
    </row>
    <row r="172" spans="2:3" x14ac:dyDescent="0.2">
      <c r="B172"/>
      <c r="C172"/>
    </row>
    <row r="173" spans="2:3" x14ac:dyDescent="0.2">
      <c r="B173"/>
      <c r="C173"/>
    </row>
    <row r="174" spans="2:3" x14ac:dyDescent="0.2">
      <c r="B174"/>
      <c r="C174"/>
    </row>
    <row r="175" spans="2:3" x14ac:dyDescent="0.2">
      <c r="B175"/>
      <c r="C175"/>
    </row>
    <row r="176" spans="2:3" x14ac:dyDescent="0.2">
      <c r="B176"/>
      <c r="C176"/>
    </row>
    <row r="177" spans="2:3" x14ac:dyDescent="0.2">
      <c r="B177"/>
      <c r="C177"/>
    </row>
    <row r="178" spans="2:3" x14ac:dyDescent="0.2">
      <c r="B178"/>
      <c r="C178"/>
    </row>
    <row r="179" spans="2:3" x14ac:dyDescent="0.2">
      <c r="B179"/>
      <c r="C179"/>
    </row>
    <row r="180" spans="2:3" x14ac:dyDescent="0.2">
      <c r="B180"/>
      <c r="C180"/>
    </row>
    <row r="181" spans="2:3" x14ac:dyDescent="0.2">
      <c r="B181"/>
      <c r="C181"/>
    </row>
    <row r="182" spans="2:3" x14ac:dyDescent="0.2">
      <c r="B182"/>
      <c r="C182"/>
    </row>
    <row r="183" spans="2:3" x14ac:dyDescent="0.2">
      <c r="B183"/>
      <c r="C183"/>
    </row>
    <row r="184" spans="2:3" x14ac:dyDescent="0.2">
      <c r="B184"/>
      <c r="C184"/>
    </row>
    <row r="185" spans="2:3" x14ac:dyDescent="0.2">
      <c r="B185"/>
      <c r="C185"/>
    </row>
    <row r="186" spans="2:3" x14ac:dyDescent="0.2">
      <c r="B186"/>
      <c r="C186"/>
    </row>
    <row r="187" spans="2:3" x14ac:dyDescent="0.2">
      <c r="B187"/>
      <c r="C187"/>
    </row>
    <row r="188" spans="2:3" x14ac:dyDescent="0.2">
      <c r="B188"/>
      <c r="C188"/>
    </row>
    <row r="189" spans="2:3" x14ac:dyDescent="0.2">
      <c r="B189"/>
      <c r="C189"/>
    </row>
    <row r="190" spans="2:3" x14ac:dyDescent="0.2">
      <c r="B190"/>
      <c r="C190"/>
    </row>
    <row r="191" spans="2:3" x14ac:dyDescent="0.2">
      <c r="B191"/>
      <c r="C191"/>
    </row>
    <row r="192" spans="2:3" x14ac:dyDescent="0.2">
      <c r="B192"/>
      <c r="C192"/>
    </row>
    <row r="193" spans="2:3" x14ac:dyDescent="0.2">
      <c r="B193"/>
      <c r="C193"/>
    </row>
    <row r="194" spans="2:3" x14ac:dyDescent="0.2">
      <c r="B194"/>
      <c r="C194"/>
    </row>
    <row r="195" spans="2:3" x14ac:dyDescent="0.2">
      <c r="B195"/>
      <c r="C195"/>
    </row>
    <row r="196" spans="2:3" x14ac:dyDescent="0.2">
      <c r="B196"/>
      <c r="C196"/>
    </row>
    <row r="197" spans="2:3" x14ac:dyDescent="0.2">
      <c r="B197"/>
      <c r="C197"/>
    </row>
    <row r="198" spans="2:3" x14ac:dyDescent="0.2">
      <c r="B198"/>
      <c r="C198"/>
    </row>
    <row r="199" spans="2:3" x14ac:dyDescent="0.2">
      <c r="B199"/>
      <c r="C199"/>
    </row>
    <row r="200" spans="2:3" x14ac:dyDescent="0.2">
      <c r="B200"/>
      <c r="C200"/>
    </row>
    <row r="201" spans="2:3" x14ac:dyDescent="0.2">
      <c r="B201"/>
      <c r="C201"/>
    </row>
    <row r="202" spans="2:3" x14ac:dyDescent="0.2">
      <c r="B202"/>
      <c r="C202"/>
    </row>
    <row r="203" spans="2:3" x14ac:dyDescent="0.2">
      <c r="B203"/>
      <c r="C203"/>
    </row>
    <row r="204" spans="2:3" x14ac:dyDescent="0.2">
      <c r="B204"/>
      <c r="C204"/>
    </row>
    <row r="205" spans="2:3" x14ac:dyDescent="0.2">
      <c r="B205"/>
      <c r="C205"/>
    </row>
    <row r="206" spans="2:3" x14ac:dyDescent="0.2">
      <c r="B206"/>
      <c r="C206"/>
    </row>
    <row r="207" spans="2:3" x14ac:dyDescent="0.2">
      <c r="B207"/>
      <c r="C207"/>
    </row>
    <row r="208" spans="2:3" x14ac:dyDescent="0.2">
      <c r="B208"/>
      <c r="C208"/>
    </row>
    <row r="209" spans="2:3" x14ac:dyDescent="0.2">
      <c r="B209"/>
      <c r="C209"/>
    </row>
    <row r="210" spans="2:3" x14ac:dyDescent="0.2">
      <c r="B210"/>
      <c r="C210"/>
    </row>
    <row r="211" spans="2:3" x14ac:dyDescent="0.2">
      <c r="B211"/>
      <c r="C211"/>
    </row>
    <row r="212" spans="2:3" x14ac:dyDescent="0.2">
      <c r="B212"/>
      <c r="C212"/>
    </row>
    <row r="213" spans="2:3" x14ac:dyDescent="0.2">
      <c r="B213"/>
      <c r="C213"/>
    </row>
    <row r="214" spans="2:3" x14ac:dyDescent="0.2">
      <c r="B214"/>
      <c r="C214"/>
    </row>
    <row r="215" spans="2:3" x14ac:dyDescent="0.2">
      <c r="B215"/>
      <c r="C215"/>
    </row>
    <row r="216" spans="2:3" x14ac:dyDescent="0.2">
      <c r="B216"/>
      <c r="C216"/>
    </row>
    <row r="217" spans="2:3" x14ac:dyDescent="0.2">
      <c r="B217"/>
      <c r="C217"/>
    </row>
    <row r="218" spans="2:3" x14ac:dyDescent="0.2">
      <c r="B218"/>
      <c r="C218"/>
    </row>
    <row r="219" spans="2:3" x14ac:dyDescent="0.2">
      <c r="B219"/>
      <c r="C219"/>
    </row>
    <row r="220" spans="2:3" x14ac:dyDescent="0.2">
      <c r="B220"/>
      <c r="C220"/>
    </row>
    <row r="221" spans="2:3" x14ac:dyDescent="0.2">
      <c r="B221"/>
      <c r="C221"/>
    </row>
    <row r="222" spans="2:3" x14ac:dyDescent="0.2">
      <c r="B222"/>
      <c r="C222"/>
    </row>
    <row r="223" spans="2:3" x14ac:dyDescent="0.2">
      <c r="B223"/>
      <c r="C223"/>
    </row>
    <row r="224" spans="2:3" x14ac:dyDescent="0.2">
      <c r="B224"/>
      <c r="C224"/>
    </row>
    <row r="225" spans="2:3" x14ac:dyDescent="0.2">
      <c r="B225"/>
      <c r="C225"/>
    </row>
    <row r="226" spans="2:3" x14ac:dyDescent="0.2">
      <c r="B226"/>
      <c r="C226"/>
    </row>
    <row r="227" spans="2:3" x14ac:dyDescent="0.2">
      <c r="B227"/>
      <c r="C227"/>
    </row>
    <row r="228" spans="2:3" x14ac:dyDescent="0.2">
      <c r="B228"/>
      <c r="C228"/>
    </row>
    <row r="229" spans="2:3" x14ac:dyDescent="0.2">
      <c r="B229"/>
      <c r="C229"/>
    </row>
    <row r="230" spans="2:3" x14ac:dyDescent="0.2">
      <c r="B230"/>
      <c r="C230"/>
    </row>
    <row r="231" spans="2:3" x14ac:dyDescent="0.2">
      <c r="B231"/>
      <c r="C231"/>
    </row>
    <row r="232" spans="2:3" x14ac:dyDescent="0.2">
      <c r="B232"/>
      <c r="C232"/>
    </row>
    <row r="233" spans="2:3" x14ac:dyDescent="0.2">
      <c r="B233"/>
      <c r="C233"/>
    </row>
    <row r="234" spans="2:3" x14ac:dyDescent="0.2">
      <c r="B234"/>
      <c r="C234"/>
    </row>
    <row r="235" spans="2:3" x14ac:dyDescent="0.2">
      <c r="B235"/>
      <c r="C235"/>
    </row>
    <row r="236" spans="2:3" x14ac:dyDescent="0.2">
      <c r="B236"/>
      <c r="C236"/>
    </row>
    <row r="237" spans="2:3" x14ac:dyDescent="0.2">
      <c r="B237"/>
      <c r="C237"/>
    </row>
    <row r="238" spans="2:3" x14ac:dyDescent="0.2">
      <c r="B238"/>
      <c r="C238"/>
    </row>
    <row r="239" spans="2:3" x14ac:dyDescent="0.2">
      <c r="B239"/>
      <c r="C239"/>
    </row>
    <row r="240" spans="2:3" x14ac:dyDescent="0.2">
      <c r="B240"/>
      <c r="C240"/>
    </row>
    <row r="241" spans="2:3" x14ac:dyDescent="0.2">
      <c r="B241"/>
      <c r="C241"/>
    </row>
    <row r="242" spans="2:3" x14ac:dyDescent="0.2">
      <c r="B242"/>
      <c r="C242"/>
    </row>
    <row r="243" spans="2:3" x14ac:dyDescent="0.2">
      <c r="B243"/>
      <c r="C243"/>
    </row>
    <row r="244" spans="2:3" x14ac:dyDescent="0.2">
      <c r="B244"/>
      <c r="C244"/>
    </row>
    <row r="245" spans="2:3" x14ac:dyDescent="0.2">
      <c r="B245"/>
      <c r="C245"/>
    </row>
    <row r="246" spans="2:3" x14ac:dyDescent="0.2">
      <c r="B246"/>
      <c r="C246"/>
    </row>
    <row r="247" spans="2:3" x14ac:dyDescent="0.2">
      <c r="B247"/>
      <c r="C247"/>
    </row>
    <row r="248" spans="2:3" x14ac:dyDescent="0.2">
      <c r="B248"/>
      <c r="C248"/>
    </row>
    <row r="249" spans="2:3" x14ac:dyDescent="0.2">
      <c r="B249"/>
      <c r="C249"/>
    </row>
    <row r="250" spans="2:3" x14ac:dyDescent="0.2">
      <c r="B250"/>
      <c r="C250"/>
    </row>
    <row r="251" spans="2:3" x14ac:dyDescent="0.2">
      <c r="B251"/>
      <c r="C251"/>
    </row>
    <row r="252" spans="2:3" x14ac:dyDescent="0.2">
      <c r="B252"/>
      <c r="C252"/>
    </row>
    <row r="253" spans="2:3" x14ac:dyDescent="0.2">
      <c r="B253"/>
      <c r="C253"/>
    </row>
    <row r="254" spans="2:3" x14ac:dyDescent="0.2">
      <c r="B254"/>
      <c r="C254"/>
    </row>
    <row r="255" spans="2:3" x14ac:dyDescent="0.2">
      <c r="B255"/>
      <c r="C255"/>
    </row>
    <row r="256" spans="2:3" x14ac:dyDescent="0.2">
      <c r="B256"/>
      <c r="C256"/>
    </row>
    <row r="257" spans="2:3" x14ac:dyDescent="0.2">
      <c r="B257"/>
      <c r="C257"/>
    </row>
    <row r="258" spans="2:3" x14ac:dyDescent="0.2">
      <c r="B258"/>
      <c r="C258"/>
    </row>
    <row r="259" spans="2:3" x14ac:dyDescent="0.2">
      <c r="B259"/>
      <c r="C259"/>
    </row>
    <row r="260" spans="2:3" x14ac:dyDescent="0.2">
      <c r="B260"/>
      <c r="C260"/>
    </row>
    <row r="261" spans="2:3" x14ac:dyDescent="0.2">
      <c r="B261"/>
      <c r="C261"/>
    </row>
    <row r="262" spans="2:3" x14ac:dyDescent="0.2">
      <c r="B262"/>
      <c r="C262"/>
    </row>
    <row r="263" spans="2:3" x14ac:dyDescent="0.2">
      <c r="B263"/>
      <c r="C263"/>
    </row>
    <row r="264" spans="2:3" x14ac:dyDescent="0.2">
      <c r="B264"/>
      <c r="C264"/>
    </row>
    <row r="265" spans="2:3" x14ac:dyDescent="0.2">
      <c r="B265"/>
      <c r="C265"/>
    </row>
    <row r="266" spans="2:3" x14ac:dyDescent="0.2">
      <c r="B266"/>
      <c r="C266"/>
    </row>
    <row r="267" spans="2:3" x14ac:dyDescent="0.2">
      <c r="B267"/>
      <c r="C267"/>
    </row>
    <row r="268" spans="2:3" x14ac:dyDescent="0.2">
      <c r="B268"/>
      <c r="C268"/>
    </row>
    <row r="269" spans="2:3" x14ac:dyDescent="0.2">
      <c r="B269"/>
      <c r="C269"/>
    </row>
    <row r="270" spans="2:3" x14ac:dyDescent="0.2">
      <c r="B270"/>
      <c r="C270"/>
    </row>
    <row r="271" spans="2:3" x14ac:dyDescent="0.2">
      <c r="B271"/>
      <c r="C271"/>
    </row>
    <row r="272" spans="2:3" x14ac:dyDescent="0.2">
      <c r="B272"/>
      <c r="C272"/>
    </row>
    <row r="273" spans="2:3" x14ac:dyDescent="0.2">
      <c r="B273"/>
      <c r="C273"/>
    </row>
    <row r="274" spans="2:3" x14ac:dyDescent="0.2">
      <c r="B274"/>
      <c r="C274"/>
    </row>
    <row r="275" spans="2:3" x14ac:dyDescent="0.2">
      <c r="B275"/>
      <c r="C275"/>
    </row>
    <row r="276" spans="2:3" x14ac:dyDescent="0.2">
      <c r="B276"/>
      <c r="C276"/>
    </row>
    <row r="277" spans="2:3" x14ac:dyDescent="0.2">
      <c r="B277"/>
      <c r="C277"/>
    </row>
    <row r="278" spans="2:3" x14ac:dyDescent="0.2">
      <c r="B278"/>
      <c r="C278"/>
    </row>
    <row r="279" spans="2:3" x14ac:dyDescent="0.2">
      <c r="B279"/>
      <c r="C279"/>
    </row>
    <row r="280" spans="2:3" x14ac:dyDescent="0.2">
      <c r="B280"/>
      <c r="C280"/>
    </row>
    <row r="281" spans="2:3" x14ac:dyDescent="0.2">
      <c r="B281"/>
      <c r="C281"/>
    </row>
    <row r="282" spans="2:3" x14ac:dyDescent="0.2">
      <c r="B282"/>
      <c r="C282"/>
    </row>
    <row r="283" spans="2:3" x14ac:dyDescent="0.2">
      <c r="B283"/>
      <c r="C283"/>
    </row>
    <row r="284" spans="2:3" x14ac:dyDescent="0.2">
      <c r="B284"/>
      <c r="C284"/>
    </row>
    <row r="285" spans="2:3" x14ac:dyDescent="0.2">
      <c r="B285"/>
      <c r="C285"/>
    </row>
    <row r="286" spans="2:3" x14ac:dyDescent="0.2">
      <c r="B286"/>
      <c r="C286"/>
    </row>
    <row r="287" spans="2:3" x14ac:dyDescent="0.2">
      <c r="B287"/>
      <c r="C287"/>
    </row>
    <row r="288" spans="2:3" x14ac:dyDescent="0.2">
      <c r="B288"/>
      <c r="C288"/>
    </row>
    <row r="289" spans="2:3" x14ac:dyDescent="0.2">
      <c r="B289"/>
      <c r="C289"/>
    </row>
    <row r="290" spans="2:3" x14ac:dyDescent="0.2">
      <c r="B290"/>
      <c r="C290"/>
    </row>
    <row r="291" spans="2:3" x14ac:dyDescent="0.2">
      <c r="B291"/>
      <c r="C291"/>
    </row>
    <row r="292" spans="2:3" x14ac:dyDescent="0.2">
      <c r="B292"/>
      <c r="C292"/>
    </row>
    <row r="293" spans="2:3" x14ac:dyDescent="0.2">
      <c r="B293"/>
      <c r="C293"/>
    </row>
    <row r="294" spans="2:3" x14ac:dyDescent="0.2">
      <c r="B294"/>
      <c r="C294"/>
    </row>
    <row r="295" spans="2:3" x14ac:dyDescent="0.2">
      <c r="B295"/>
      <c r="C295"/>
    </row>
    <row r="296" spans="2:3" x14ac:dyDescent="0.2">
      <c r="B296"/>
      <c r="C296"/>
    </row>
    <row r="297" spans="2:3" x14ac:dyDescent="0.2">
      <c r="B297"/>
      <c r="C297"/>
    </row>
    <row r="298" spans="2:3" x14ac:dyDescent="0.2">
      <c r="B298"/>
      <c r="C298"/>
    </row>
    <row r="299" spans="2:3" x14ac:dyDescent="0.2">
      <c r="B299"/>
      <c r="C299"/>
    </row>
    <row r="300" spans="2:3" x14ac:dyDescent="0.2">
      <c r="B300"/>
      <c r="C300"/>
    </row>
    <row r="301" spans="2:3" x14ac:dyDescent="0.2">
      <c r="B301"/>
      <c r="C301"/>
    </row>
    <row r="302" spans="2:3" x14ac:dyDescent="0.2">
      <c r="B302"/>
      <c r="C302"/>
    </row>
    <row r="303" spans="2:3" x14ac:dyDescent="0.2">
      <c r="B303"/>
      <c r="C303"/>
    </row>
    <row r="304" spans="2:3" x14ac:dyDescent="0.2">
      <c r="B304"/>
      <c r="C304"/>
    </row>
    <row r="305" spans="2:3" x14ac:dyDescent="0.2">
      <c r="B305"/>
      <c r="C305"/>
    </row>
    <row r="306" spans="2:3" x14ac:dyDescent="0.2">
      <c r="B306"/>
      <c r="C306"/>
    </row>
    <row r="307" spans="2:3" x14ac:dyDescent="0.2">
      <c r="B307"/>
      <c r="C307"/>
    </row>
    <row r="308" spans="2:3" x14ac:dyDescent="0.2">
      <c r="B308"/>
      <c r="C308"/>
    </row>
    <row r="309" spans="2:3" x14ac:dyDescent="0.2">
      <c r="B309"/>
      <c r="C309"/>
    </row>
    <row r="310" spans="2:3" x14ac:dyDescent="0.2">
      <c r="B310"/>
      <c r="C310"/>
    </row>
    <row r="311" spans="2:3" x14ac:dyDescent="0.2">
      <c r="B311"/>
      <c r="C311"/>
    </row>
    <row r="312" spans="2:3" x14ac:dyDescent="0.2">
      <c r="B312"/>
      <c r="C312"/>
    </row>
    <row r="313" spans="2:3" x14ac:dyDescent="0.2">
      <c r="B313"/>
      <c r="C313"/>
    </row>
    <row r="314" spans="2:3" x14ac:dyDescent="0.2">
      <c r="B314"/>
      <c r="C314"/>
    </row>
    <row r="315" spans="2:3" x14ac:dyDescent="0.2">
      <c r="B315"/>
      <c r="C315"/>
    </row>
    <row r="316" spans="2:3" x14ac:dyDescent="0.2">
      <c r="B316"/>
      <c r="C316"/>
    </row>
    <row r="317" spans="2:3" x14ac:dyDescent="0.2">
      <c r="B317"/>
      <c r="C317"/>
    </row>
    <row r="318" spans="2:3" x14ac:dyDescent="0.2">
      <c r="B318"/>
      <c r="C318"/>
    </row>
    <row r="319" spans="2:3" x14ac:dyDescent="0.2">
      <c r="B319"/>
      <c r="C319"/>
    </row>
    <row r="320" spans="2:3" x14ac:dyDescent="0.2">
      <c r="B320"/>
      <c r="C320"/>
    </row>
    <row r="321" spans="2:3" x14ac:dyDescent="0.2">
      <c r="B321"/>
      <c r="C321"/>
    </row>
    <row r="322" spans="2:3" x14ac:dyDescent="0.2">
      <c r="B322"/>
      <c r="C322"/>
    </row>
    <row r="323" spans="2:3" x14ac:dyDescent="0.2">
      <c r="B323"/>
      <c r="C323"/>
    </row>
    <row r="324" spans="2:3" x14ac:dyDescent="0.2">
      <c r="B324"/>
      <c r="C324"/>
    </row>
    <row r="325" spans="2:3" x14ac:dyDescent="0.2">
      <c r="B325"/>
      <c r="C325"/>
    </row>
    <row r="326" spans="2:3" x14ac:dyDescent="0.2">
      <c r="B326"/>
      <c r="C326"/>
    </row>
    <row r="327" spans="2:3" x14ac:dyDescent="0.2">
      <c r="B327"/>
      <c r="C327"/>
    </row>
    <row r="328" spans="2:3" x14ac:dyDescent="0.2">
      <c r="B328"/>
      <c r="C328"/>
    </row>
    <row r="329" spans="2:3" x14ac:dyDescent="0.2">
      <c r="B329"/>
      <c r="C329"/>
    </row>
    <row r="330" spans="2:3" x14ac:dyDescent="0.2">
      <c r="B330"/>
      <c r="C330"/>
    </row>
    <row r="331" spans="2:3" x14ac:dyDescent="0.2">
      <c r="B331"/>
      <c r="C331"/>
    </row>
    <row r="332" spans="2:3" x14ac:dyDescent="0.2">
      <c r="B332"/>
      <c r="C332"/>
    </row>
    <row r="333" spans="2:3" x14ac:dyDescent="0.2">
      <c r="B333"/>
      <c r="C333"/>
    </row>
    <row r="334" spans="2:3" x14ac:dyDescent="0.2">
      <c r="B334"/>
      <c r="C334"/>
    </row>
    <row r="335" spans="2:3" x14ac:dyDescent="0.2">
      <c r="B335"/>
      <c r="C335"/>
    </row>
    <row r="336" spans="2:3" x14ac:dyDescent="0.2">
      <c r="B336"/>
      <c r="C336"/>
    </row>
    <row r="337" spans="2:3" x14ac:dyDescent="0.2">
      <c r="B337"/>
      <c r="C337"/>
    </row>
    <row r="338" spans="2:3" x14ac:dyDescent="0.2">
      <c r="B338"/>
      <c r="C338"/>
    </row>
    <row r="339" spans="2:3" x14ac:dyDescent="0.2">
      <c r="B339"/>
      <c r="C339"/>
    </row>
    <row r="340" spans="2:3" x14ac:dyDescent="0.2">
      <c r="B340"/>
      <c r="C340"/>
    </row>
    <row r="341" spans="2:3" x14ac:dyDescent="0.2">
      <c r="B341"/>
      <c r="C341"/>
    </row>
    <row r="342" spans="2:3" x14ac:dyDescent="0.2">
      <c r="B342"/>
      <c r="C342"/>
    </row>
    <row r="343" spans="2:3" x14ac:dyDescent="0.2">
      <c r="B343"/>
      <c r="C343"/>
    </row>
    <row r="344" spans="2:3" x14ac:dyDescent="0.2">
      <c r="B344"/>
      <c r="C344"/>
    </row>
    <row r="345" spans="2:3" x14ac:dyDescent="0.2">
      <c r="B345"/>
      <c r="C345"/>
    </row>
    <row r="346" spans="2:3" x14ac:dyDescent="0.2">
      <c r="B346"/>
      <c r="C346"/>
    </row>
    <row r="347" spans="2:3" x14ac:dyDescent="0.2">
      <c r="B347"/>
      <c r="C347"/>
    </row>
    <row r="348" spans="2:3" x14ac:dyDescent="0.2">
      <c r="B348"/>
      <c r="C348"/>
    </row>
    <row r="349" spans="2:3" x14ac:dyDescent="0.2">
      <c r="B349"/>
      <c r="C349"/>
    </row>
    <row r="350" spans="2:3" x14ac:dyDescent="0.2">
      <c r="B350"/>
      <c r="C350"/>
    </row>
    <row r="351" spans="2:3" x14ac:dyDescent="0.2">
      <c r="B351"/>
      <c r="C351"/>
    </row>
    <row r="352" spans="2:3" x14ac:dyDescent="0.2">
      <c r="B352"/>
      <c r="C352"/>
    </row>
    <row r="353" spans="2:3" x14ac:dyDescent="0.2">
      <c r="B353"/>
      <c r="C353"/>
    </row>
    <row r="354" spans="2:3" x14ac:dyDescent="0.2">
      <c r="B354"/>
      <c r="C354"/>
    </row>
    <row r="355" spans="2:3" x14ac:dyDescent="0.2">
      <c r="B355"/>
      <c r="C355"/>
    </row>
    <row r="356" spans="2:3" x14ac:dyDescent="0.2">
      <c r="B356"/>
      <c r="C356"/>
    </row>
    <row r="357" spans="2:3" x14ac:dyDescent="0.2">
      <c r="B357"/>
      <c r="C357"/>
    </row>
    <row r="358" spans="2:3" x14ac:dyDescent="0.2">
      <c r="B358"/>
      <c r="C358"/>
    </row>
    <row r="359" spans="2:3" x14ac:dyDescent="0.2">
      <c r="B359"/>
      <c r="C359"/>
    </row>
    <row r="360" spans="2:3" x14ac:dyDescent="0.2">
      <c r="B360"/>
      <c r="C360"/>
    </row>
    <row r="361" spans="2:3" x14ac:dyDescent="0.2">
      <c r="B361"/>
      <c r="C361"/>
    </row>
    <row r="362" spans="2:3" x14ac:dyDescent="0.2">
      <c r="B362"/>
      <c r="C362"/>
    </row>
    <row r="363" spans="2:3" x14ac:dyDescent="0.2">
      <c r="B363"/>
      <c r="C363"/>
    </row>
    <row r="364" spans="2:3" x14ac:dyDescent="0.2">
      <c r="B364"/>
      <c r="C364"/>
    </row>
    <row r="365" spans="2:3" x14ac:dyDescent="0.2">
      <c r="B365"/>
      <c r="C365"/>
    </row>
    <row r="366" spans="2:3" x14ac:dyDescent="0.2">
      <c r="B366"/>
      <c r="C366"/>
    </row>
    <row r="367" spans="2:3" x14ac:dyDescent="0.2">
      <c r="B367"/>
      <c r="C367"/>
    </row>
    <row r="368" spans="2:3" x14ac:dyDescent="0.2">
      <c r="B368"/>
      <c r="C368"/>
    </row>
    <row r="369" spans="2:3" x14ac:dyDescent="0.2">
      <c r="B369"/>
      <c r="C369"/>
    </row>
    <row r="370" spans="2:3" x14ac:dyDescent="0.2">
      <c r="B370"/>
      <c r="C370"/>
    </row>
    <row r="371" spans="2:3" x14ac:dyDescent="0.2">
      <c r="B371"/>
      <c r="C371"/>
    </row>
    <row r="372" spans="2:3" x14ac:dyDescent="0.2">
      <c r="B372"/>
      <c r="C372"/>
    </row>
    <row r="373" spans="2:3" x14ac:dyDescent="0.2">
      <c r="B373"/>
      <c r="C373"/>
    </row>
    <row r="374" spans="2:3" x14ac:dyDescent="0.2">
      <c r="B374"/>
      <c r="C374"/>
    </row>
    <row r="375" spans="2:3" x14ac:dyDescent="0.2">
      <c r="B375"/>
      <c r="C375"/>
    </row>
    <row r="376" spans="2:3" x14ac:dyDescent="0.2">
      <c r="B376"/>
      <c r="C376"/>
    </row>
    <row r="377" spans="2:3" x14ac:dyDescent="0.2">
      <c r="B377"/>
      <c r="C377"/>
    </row>
    <row r="378" spans="2:3" x14ac:dyDescent="0.2">
      <c r="B378"/>
      <c r="C378"/>
    </row>
    <row r="379" spans="2:3" x14ac:dyDescent="0.2">
      <c r="B379"/>
      <c r="C379"/>
    </row>
    <row r="380" spans="2:3" x14ac:dyDescent="0.2">
      <c r="B380"/>
      <c r="C380"/>
    </row>
    <row r="381" spans="2:3" x14ac:dyDescent="0.2">
      <c r="B381"/>
      <c r="C381"/>
    </row>
    <row r="382" spans="2:3" x14ac:dyDescent="0.2">
      <c r="B382"/>
      <c r="C382"/>
    </row>
    <row r="383" spans="2:3" x14ac:dyDescent="0.2">
      <c r="B383"/>
      <c r="C383"/>
    </row>
    <row r="384" spans="2:3" x14ac:dyDescent="0.2">
      <c r="B384"/>
      <c r="C384"/>
    </row>
    <row r="385" spans="2:3" x14ac:dyDescent="0.2">
      <c r="B385"/>
      <c r="C385"/>
    </row>
    <row r="386" spans="2:3" x14ac:dyDescent="0.2">
      <c r="B386"/>
      <c r="C386"/>
    </row>
    <row r="387" spans="2:3" x14ac:dyDescent="0.2">
      <c r="B387"/>
      <c r="C387"/>
    </row>
    <row r="388" spans="2:3" x14ac:dyDescent="0.2">
      <c r="B388"/>
      <c r="C388"/>
    </row>
    <row r="389" spans="2:3" x14ac:dyDescent="0.2">
      <c r="B389"/>
      <c r="C389"/>
    </row>
    <row r="390" spans="2:3" x14ac:dyDescent="0.2">
      <c r="B390"/>
      <c r="C390"/>
    </row>
    <row r="391" spans="2:3" x14ac:dyDescent="0.2">
      <c r="B391"/>
      <c r="C391"/>
    </row>
    <row r="392" spans="2:3" x14ac:dyDescent="0.2">
      <c r="B392"/>
      <c r="C392"/>
    </row>
    <row r="393" spans="2:3" x14ac:dyDescent="0.2">
      <c r="B393"/>
      <c r="C393"/>
    </row>
    <row r="394" spans="2:3" x14ac:dyDescent="0.2">
      <c r="B394"/>
      <c r="C394"/>
    </row>
    <row r="395" spans="2:3" x14ac:dyDescent="0.2">
      <c r="B395"/>
      <c r="C395"/>
    </row>
    <row r="396" spans="2:3" x14ac:dyDescent="0.2">
      <c r="B396"/>
      <c r="C396"/>
    </row>
    <row r="397" spans="2:3" x14ac:dyDescent="0.2">
      <c r="B397"/>
      <c r="C397"/>
    </row>
    <row r="398" spans="2:3" x14ac:dyDescent="0.2">
      <c r="B398"/>
      <c r="C398"/>
    </row>
    <row r="399" spans="2:3" x14ac:dyDescent="0.2">
      <c r="B399"/>
      <c r="C399"/>
    </row>
    <row r="400" spans="2:3" x14ac:dyDescent="0.2">
      <c r="B400"/>
      <c r="C400"/>
    </row>
    <row r="401" spans="2:3" x14ac:dyDescent="0.2">
      <c r="B401"/>
      <c r="C401"/>
    </row>
    <row r="402" spans="2:3" x14ac:dyDescent="0.2">
      <c r="B402"/>
      <c r="C402"/>
    </row>
    <row r="403" spans="2:3" x14ac:dyDescent="0.2">
      <c r="B403"/>
      <c r="C403"/>
    </row>
    <row r="404" spans="2:3" x14ac:dyDescent="0.2">
      <c r="B404"/>
      <c r="C404"/>
    </row>
    <row r="405" spans="2:3" x14ac:dyDescent="0.2">
      <c r="B405"/>
      <c r="C405"/>
    </row>
    <row r="406" spans="2:3" x14ac:dyDescent="0.2">
      <c r="B406"/>
      <c r="C406"/>
    </row>
    <row r="407" spans="2:3" x14ac:dyDescent="0.2">
      <c r="B407"/>
      <c r="C407"/>
    </row>
    <row r="408" spans="2:3" x14ac:dyDescent="0.2">
      <c r="B408"/>
      <c r="C408"/>
    </row>
    <row r="409" spans="2:3" x14ac:dyDescent="0.2">
      <c r="B409"/>
      <c r="C409"/>
    </row>
    <row r="410" spans="2:3" x14ac:dyDescent="0.2">
      <c r="B410"/>
      <c r="C410"/>
    </row>
    <row r="411" spans="2:3" x14ac:dyDescent="0.2">
      <c r="B411"/>
      <c r="C411"/>
    </row>
    <row r="412" spans="2:3" x14ac:dyDescent="0.2">
      <c r="B412"/>
      <c r="C412"/>
    </row>
    <row r="413" spans="2:3" x14ac:dyDescent="0.2">
      <c r="B413"/>
      <c r="C413"/>
    </row>
    <row r="414" spans="2:3" x14ac:dyDescent="0.2">
      <c r="B414"/>
      <c r="C414"/>
    </row>
    <row r="415" spans="2:3" x14ac:dyDescent="0.2">
      <c r="B415"/>
      <c r="C415"/>
    </row>
    <row r="416" spans="2:3" x14ac:dyDescent="0.2">
      <c r="B416"/>
      <c r="C416"/>
    </row>
    <row r="417" spans="2:3" x14ac:dyDescent="0.2">
      <c r="B417"/>
      <c r="C417"/>
    </row>
    <row r="418" spans="2:3" x14ac:dyDescent="0.2">
      <c r="B418"/>
      <c r="C418"/>
    </row>
    <row r="419" spans="2:3" x14ac:dyDescent="0.2">
      <c r="B419"/>
      <c r="C419"/>
    </row>
    <row r="420" spans="2:3" x14ac:dyDescent="0.2">
      <c r="B420"/>
      <c r="C420"/>
    </row>
    <row r="421" spans="2:3" x14ac:dyDescent="0.2">
      <c r="B421"/>
      <c r="C421"/>
    </row>
    <row r="422" spans="2:3" x14ac:dyDescent="0.2">
      <c r="B422"/>
      <c r="C422"/>
    </row>
    <row r="423" spans="2:3" x14ac:dyDescent="0.2">
      <c r="B423"/>
      <c r="C423"/>
    </row>
    <row r="424" spans="2:3" x14ac:dyDescent="0.2">
      <c r="B424"/>
      <c r="C424"/>
    </row>
    <row r="425" spans="2:3" x14ac:dyDescent="0.2">
      <c r="B425"/>
      <c r="C425"/>
    </row>
    <row r="426" spans="2:3" x14ac:dyDescent="0.2">
      <c r="B426"/>
      <c r="C426"/>
    </row>
    <row r="427" spans="2:3" x14ac:dyDescent="0.2">
      <c r="B427"/>
      <c r="C427"/>
    </row>
    <row r="428" spans="2:3" x14ac:dyDescent="0.2">
      <c r="B428"/>
      <c r="C428"/>
    </row>
    <row r="429" spans="2:3" x14ac:dyDescent="0.2">
      <c r="B429"/>
      <c r="C429"/>
    </row>
    <row r="430" spans="2:3" x14ac:dyDescent="0.2">
      <c r="B430"/>
      <c r="C430"/>
    </row>
    <row r="431" spans="2:3" x14ac:dyDescent="0.2">
      <c r="B431"/>
      <c r="C431"/>
    </row>
    <row r="432" spans="2:3" x14ac:dyDescent="0.2">
      <c r="B432"/>
      <c r="C432"/>
    </row>
    <row r="433" spans="2:3" x14ac:dyDescent="0.2">
      <c r="B433"/>
      <c r="C433"/>
    </row>
    <row r="434" spans="2:3" x14ac:dyDescent="0.2">
      <c r="B434"/>
      <c r="C434"/>
    </row>
    <row r="435" spans="2:3" x14ac:dyDescent="0.2">
      <c r="B435"/>
      <c r="C435"/>
    </row>
    <row r="436" spans="2:3" x14ac:dyDescent="0.2">
      <c r="B436"/>
      <c r="C436"/>
    </row>
    <row r="437" spans="2:3" x14ac:dyDescent="0.2">
      <c r="B437"/>
      <c r="C437"/>
    </row>
    <row r="438" spans="2:3" x14ac:dyDescent="0.2">
      <c r="B438"/>
      <c r="C438"/>
    </row>
    <row r="439" spans="2:3" x14ac:dyDescent="0.2">
      <c r="B439"/>
      <c r="C439"/>
    </row>
    <row r="440" spans="2:3" x14ac:dyDescent="0.2">
      <c r="B440"/>
      <c r="C440"/>
    </row>
    <row r="441" spans="2:3" x14ac:dyDescent="0.2">
      <c r="B441"/>
      <c r="C441"/>
    </row>
    <row r="442" spans="2:3" x14ac:dyDescent="0.2">
      <c r="B442"/>
      <c r="C442"/>
    </row>
    <row r="443" spans="2:3" x14ac:dyDescent="0.2">
      <c r="B443"/>
      <c r="C443"/>
    </row>
    <row r="444" spans="2:3" x14ac:dyDescent="0.2">
      <c r="B444"/>
      <c r="C444"/>
    </row>
    <row r="445" spans="2:3" x14ac:dyDescent="0.2">
      <c r="B445"/>
      <c r="C445"/>
    </row>
    <row r="446" spans="2:3" x14ac:dyDescent="0.2">
      <c r="B446"/>
      <c r="C446"/>
    </row>
    <row r="447" spans="2:3" x14ac:dyDescent="0.2">
      <c r="B447"/>
      <c r="C447"/>
    </row>
    <row r="448" spans="2:3" x14ac:dyDescent="0.2">
      <c r="B448"/>
      <c r="C448"/>
    </row>
    <row r="449" spans="2:3" x14ac:dyDescent="0.2">
      <c r="B449"/>
      <c r="C449"/>
    </row>
    <row r="450" spans="2:3" x14ac:dyDescent="0.2">
      <c r="B450"/>
      <c r="C450"/>
    </row>
    <row r="451" spans="2:3" x14ac:dyDescent="0.2">
      <c r="B451"/>
      <c r="C451"/>
    </row>
    <row r="452" spans="2:3" x14ac:dyDescent="0.2">
      <c r="B452"/>
      <c r="C452"/>
    </row>
    <row r="453" spans="2:3" x14ac:dyDescent="0.2">
      <c r="B453"/>
      <c r="C453"/>
    </row>
    <row r="454" spans="2:3" x14ac:dyDescent="0.2">
      <c r="B454"/>
      <c r="C454"/>
    </row>
    <row r="455" spans="2:3" x14ac:dyDescent="0.2">
      <c r="B455"/>
      <c r="C455"/>
    </row>
    <row r="456" spans="2:3" x14ac:dyDescent="0.2">
      <c r="B456"/>
      <c r="C456"/>
    </row>
    <row r="457" spans="2:3" x14ac:dyDescent="0.2">
      <c r="B457"/>
      <c r="C457"/>
    </row>
    <row r="458" spans="2:3" x14ac:dyDescent="0.2">
      <c r="B458"/>
      <c r="C458"/>
    </row>
    <row r="459" spans="2:3" x14ac:dyDescent="0.2">
      <c r="B459"/>
      <c r="C459"/>
    </row>
    <row r="460" spans="2:3" x14ac:dyDescent="0.2">
      <c r="B460"/>
      <c r="C460"/>
    </row>
    <row r="461" spans="2:3" x14ac:dyDescent="0.2">
      <c r="B461"/>
      <c r="C461"/>
    </row>
    <row r="462" spans="2:3" x14ac:dyDescent="0.2">
      <c r="B462"/>
      <c r="C462"/>
    </row>
    <row r="463" spans="2:3" x14ac:dyDescent="0.2">
      <c r="B463"/>
      <c r="C463"/>
    </row>
    <row r="464" spans="2:3" x14ac:dyDescent="0.2">
      <c r="B464"/>
      <c r="C464"/>
    </row>
    <row r="465" spans="2:3" x14ac:dyDescent="0.2">
      <c r="B465"/>
      <c r="C465"/>
    </row>
    <row r="466" spans="2:3" x14ac:dyDescent="0.2">
      <c r="B466"/>
      <c r="C466"/>
    </row>
    <row r="467" spans="2:3" x14ac:dyDescent="0.2">
      <c r="B467"/>
      <c r="C467"/>
    </row>
    <row r="468" spans="2:3" x14ac:dyDescent="0.2">
      <c r="B468"/>
      <c r="C468"/>
    </row>
    <row r="469" spans="2:3" x14ac:dyDescent="0.2">
      <c r="B469"/>
      <c r="C469"/>
    </row>
    <row r="470" spans="2:3" x14ac:dyDescent="0.2">
      <c r="B470"/>
      <c r="C470"/>
    </row>
    <row r="471" spans="2:3" x14ac:dyDescent="0.2">
      <c r="B471"/>
      <c r="C471"/>
    </row>
    <row r="472" spans="2:3" x14ac:dyDescent="0.2">
      <c r="B472"/>
      <c r="C472"/>
    </row>
    <row r="473" spans="2:3" x14ac:dyDescent="0.2">
      <c r="B473"/>
      <c r="C473"/>
    </row>
    <row r="474" spans="2:3" x14ac:dyDescent="0.2">
      <c r="B474"/>
      <c r="C474"/>
    </row>
    <row r="475" spans="2:3" x14ac:dyDescent="0.2">
      <c r="B475"/>
      <c r="C475"/>
    </row>
    <row r="476" spans="2:3" x14ac:dyDescent="0.2">
      <c r="B476"/>
      <c r="C476"/>
    </row>
    <row r="477" spans="2:3" x14ac:dyDescent="0.2">
      <c r="B477"/>
      <c r="C477"/>
    </row>
    <row r="478" spans="2:3" x14ac:dyDescent="0.2">
      <c r="B478"/>
      <c r="C478"/>
    </row>
    <row r="479" spans="2:3" x14ac:dyDescent="0.2">
      <c r="B479"/>
      <c r="C479"/>
    </row>
    <row r="480" spans="2:3" x14ac:dyDescent="0.2">
      <c r="B480"/>
      <c r="C480"/>
    </row>
    <row r="481" spans="2:3" x14ac:dyDescent="0.2">
      <c r="B481"/>
      <c r="C481"/>
    </row>
    <row r="482" spans="2:3" x14ac:dyDescent="0.2">
      <c r="B482"/>
      <c r="C482"/>
    </row>
    <row r="483" spans="2:3" x14ac:dyDescent="0.2">
      <c r="B483"/>
      <c r="C483"/>
    </row>
    <row r="484" spans="2:3" x14ac:dyDescent="0.2">
      <c r="B484"/>
      <c r="C484"/>
    </row>
    <row r="485" spans="2:3" x14ac:dyDescent="0.2">
      <c r="B485"/>
      <c r="C485"/>
    </row>
    <row r="486" spans="2:3" x14ac:dyDescent="0.2">
      <c r="B486"/>
      <c r="C486"/>
    </row>
    <row r="487" spans="2:3" x14ac:dyDescent="0.2">
      <c r="B487"/>
      <c r="C487"/>
    </row>
    <row r="488" spans="2:3" x14ac:dyDescent="0.2">
      <c r="B488"/>
      <c r="C488"/>
    </row>
    <row r="489" spans="2:3" x14ac:dyDescent="0.2">
      <c r="B489"/>
      <c r="C489"/>
    </row>
    <row r="490" spans="2:3" x14ac:dyDescent="0.2">
      <c r="B490"/>
      <c r="C490"/>
    </row>
    <row r="491" spans="2:3" x14ac:dyDescent="0.2">
      <c r="B491"/>
      <c r="C491"/>
    </row>
    <row r="492" spans="2:3" x14ac:dyDescent="0.2">
      <c r="B492"/>
      <c r="C492"/>
    </row>
    <row r="493" spans="2:3" x14ac:dyDescent="0.2">
      <c r="B493"/>
      <c r="C493"/>
    </row>
    <row r="494" spans="2:3" x14ac:dyDescent="0.2">
      <c r="B494"/>
      <c r="C494"/>
    </row>
    <row r="495" spans="2:3" x14ac:dyDescent="0.2">
      <c r="B495"/>
      <c r="C495"/>
    </row>
    <row r="496" spans="2:3" x14ac:dyDescent="0.2">
      <c r="B496"/>
      <c r="C496"/>
    </row>
    <row r="497" spans="2:3" x14ac:dyDescent="0.2">
      <c r="B497"/>
      <c r="C497"/>
    </row>
    <row r="498" spans="2:3" x14ac:dyDescent="0.2">
      <c r="B498"/>
      <c r="C498"/>
    </row>
    <row r="499" spans="2:3" x14ac:dyDescent="0.2">
      <c r="B499"/>
      <c r="C499"/>
    </row>
    <row r="500" spans="2:3" x14ac:dyDescent="0.2">
      <c r="B500"/>
      <c r="C500"/>
    </row>
    <row r="501" spans="2:3" x14ac:dyDescent="0.2">
      <c r="B501"/>
      <c r="C501"/>
    </row>
    <row r="502" spans="2:3" x14ac:dyDescent="0.2">
      <c r="B502"/>
      <c r="C502"/>
    </row>
    <row r="503" spans="2:3" x14ac:dyDescent="0.2">
      <c r="B503"/>
      <c r="C503"/>
    </row>
    <row r="504" spans="2:3" x14ac:dyDescent="0.2">
      <c r="B504"/>
      <c r="C504"/>
    </row>
    <row r="505" spans="2:3" x14ac:dyDescent="0.2">
      <c r="B505"/>
      <c r="C505"/>
    </row>
    <row r="506" spans="2:3" x14ac:dyDescent="0.2">
      <c r="B506"/>
      <c r="C506"/>
    </row>
    <row r="507" spans="2:3" x14ac:dyDescent="0.2">
      <c r="B507"/>
      <c r="C507"/>
    </row>
    <row r="508" spans="2:3" x14ac:dyDescent="0.2">
      <c r="B508"/>
      <c r="C508"/>
    </row>
    <row r="509" spans="2:3" x14ac:dyDescent="0.2">
      <c r="B509"/>
      <c r="C509"/>
    </row>
    <row r="510" spans="2:3" x14ac:dyDescent="0.2">
      <c r="B510"/>
      <c r="C510"/>
    </row>
    <row r="511" spans="2:3" x14ac:dyDescent="0.2">
      <c r="B511"/>
      <c r="C511"/>
    </row>
    <row r="512" spans="2:3" x14ac:dyDescent="0.2">
      <c r="B512"/>
      <c r="C512"/>
    </row>
    <row r="513" spans="2:3" x14ac:dyDescent="0.2">
      <c r="B513"/>
      <c r="C513"/>
    </row>
    <row r="514" spans="2:3" x14ac:dyDescent="0.2">
      <c r="B514"/>
      <c r="C514"/>
    </row>
    <row r="515" spans="2:3" x14ac:dyDescent="0.2">
      <c r="B515"/>
      <c r="C515"/>
    </row>
    <row r="516" spans="2:3" x14ac:dyDescent="0.2">
      <c r="B516"/>
      <c r="C516"/>
    </row>
    <row r="517" spans="2:3" x14ac:dyDescent="0.2">
      <c r="B517"/>
      <c r="C517"/>
    </row>
    <row r="518" spans="2:3" x14ac:dyDescent="0.2">
      <c r="B518"/>
      <c r="C518"/>
    </row>
    <row r="519" spans="2:3" x14ac:dyDescent="0.2">
      <c r="B519"/>
      <c r="C519"/>
    </row>
    <row r="520" spans="2:3" x14ac:dyDescent="0.2">
      <c r="B520"/>
      <c r="C520"/>
    </row>
    <row r="521" spans="2:3" x14ac:dyDescent="0.2">
      <c r="B521"/>
      <c r="C521"/>
    </row>
    <row r="522" spans="2:3" x14ac:dyDescent="0.2">
      <c r="B522"/>
      <c r="C522"/>
    </row>
    <row r="523" spans="2:3" x14ac:dyDescent="0.2">
      <c r="B523"/>
      <c r="C523"/>
    </row>
    <row r="524" spans="2:3" x14ac:dyDescent="0.2">
      <c r="B524"/>
      <c r="C524"/>
    </row>
    <row r="525" spans="2:3" x14ac:dyDescent="0.2">
      <c r="B525"/>
      <c r="C525"/>
    </row>
    <row r="526" spans="2:3" x14ac:dyDescent="0.2">
      <c r="B526"/>
      <c r="C526"/>
    </row>
    <row r="527" spans="2:3" x14ac:dyDescent="0.2">
      <c r="B527"/>
      <c r="C527"/>
    </row>
    <row r="528" spans="2:3" x14ac:dyDescent="0.2">
      <c r="B528"/>
      <c r="C528"/>
    </row>
    <row r="529" spans="2:3" x14ac:dyDescent="0.2">
      <c r="B529"/>
      <c r="C529"/>
    </row>
    <row r="530" spans="2:3" x14ac:dyDescent="0.2">
      <c r="B530"/>
      <c r="C530"/>
    </row>
    <row r="531" spans="2:3" x14ac:dyDescent="0.2">
      <c r="B531"/>
      <c r="C531"/>
    </row>
    <row r="532" spans="2:3" x14ac:dyDescent="0.2">
      <c r="B532"/>
      <c r="C532"/>
    </row>
    <row r="533" spans="2:3" x14ac:dyDescent="0.2">
      <c r="B533"/>
      <c r="C533"/>
    </row>
    <row r="534" spans="2:3" x14ac:dyDescent="0.2">
      <c r="B534"/>
      <c r="C534"/>
    </row>
    <row r="535" spans="2:3" x14ac:dyDescent="0.2">
      <c r="B535"/>
      <c r="C535"/>
    </row>
    <row r="536" spans="2:3" x14ac:dyDescent="0.2">
      <c r="B536"/>
      <c r="C536"/>
    </row>
    <row r="537" spans="2:3" x14ac:dyDescent="0.2">
      <c r="B537"/>
      <c r="C537"/>
    </row>
    <row r="538" spans="2:3" x14ac:dyDescent="0.2">
      <c r="B538"/>
      <c r="C538"/>
    </row>
    <row r="539" spans="2:3" x14ac:dyDescent="0.2">
      <c r="B539"/>
      <c r="C539"/>
    </row>
    <row r="540" spans="2:3" x14ac:dyDescent="0.2">
      <c r="B540"/>
      <c r="C540"/>
    </row>
    <row r="541" spans="2:3" x14ac:dyDescent="0.2">
      <c r="B541"/>
      <c r="C541"/>
    </row>
    <row r="542" spans="2:3" x14ac:dyDescent="0.2">
      <c r="B542"/>
      <c r="C542"/>
    </row>
    <row r="543" spans="2:3" x14ac:dyDescent="0.2">
      <c r="B543"/>
      <c r="C543"/>
    </row>
    <row r="544" spans="2:3" x14ac:dyDescent="0.2">
      <c r="B544"/>
      <c r="C544"/>
    </row>
    <row r="545" spans="2:3" x14ac:dyDescent="0.2">
      <c r="B545"/>
      <c r="C545"/>
    </row>
    <row r="546" spans="2:3" x14ac:dyDescent="0.2">
      <c r="B546"/>
      <c r="C546"/>
    </row>
    <row r="547" spans="2:3" x14ac:dyDescent="0.2">
      <c r="B547"/>
      <c r="C547"/>
    </row>
    <row r="548" spans="2:3" x14ac:dyDescent="0.2">
      <c r="B548"/>
      <c r="C548"/>
    </row>
    <row r="549" spans="2:3" x14ac:dyDescent="0.2">
      <c r="B549"/>
      <c r="C549"/>
    </row>
    <row r="550" spans="2:3" x14ac:dyDescent="0.2">
      <c r="B550"/>
      <c r="C550"/>
    </row>
    <row r="551" spans="2:3" x14ac:dyDescent="0.2">
      <c r="B551"/>
      <c r="C551"/>
    </row>
    <row r="552" spans="2:3" x14ac:dyDescent="0.2">
      <c r="B552"/>
      <c r="C552"/>
    </row>
    <row r="553" spans="2:3" x14ac:dyDescent="0.2">
      <c r="B553"/>
      <c r="C553"/>
    </row>
    <row r="554" spans="2:3" x14ac:dyDescent="0.2">
      <c r="B554"/>
      <c r="C554"/>
    </row>
    <row r="555" spans="2:3" x14ac:dyDescent="0.2">
      <c r="B555"/>
      <c r="C555"/>
    </row>
    <row r="556" spans="2:3" x14ac:dyDescent="0.2">
      <c r="B556"/>
      <c r="C556"/>
    </row>
    <row r="557" spans="2:3" x14ac:dyDescent="0.2">
      <c r="B557"/>
      <c r="C557"/>
    </row>
    <row r="558" spans="2:3" x14ac:dyDescent="0.2">
      <c r="B558"/>
      <c r="C558"/>
    </row>
    <row r="559" spans="2:3" x14ac:dyDescent="0.2">
      <c r="B559"/>
      <c r="C559"/>
    </row>
    <row r="560" spans="2:3" x14ac:dyDescent="0.2">
      <c r="B560"/>
      <c r="C560"/>
    </row>
    <row r="561" spans="2:3" x14ac:dyDescent="0.2">
      <c r="B561"/>
      <c r="C561"/>
    </row>
    <row r="562" spans="2:3" x14ac:dyDescent="0.2">
      <c r="B562"/>
      <c r="C562"/>
    </row>
    <row r="563" spans="2:3" x14ac:dyDescent="0.2">
      <c r="B563"/>
      <c r="C563"/>
    </row>
    <row r="564" spans="2:3" x14ac:dyDescent="0.2">
      <c r="B564"/>
      <c r="C564"/>
    </row>
    <row r="565" spans="2:3" x14ac:dyDescent="0.2">
      <c r="B565"/>
      <c r="C565"/>
    </row>
    <row r="566" spans="2:3" x14ac:dyDescent="0.2">
      <c r="B566"/>
      <c r="C566"/>
    </row>
    <row r="567" spans="2:3" x14ac:dyDescent="0.2">
      <c r="B567"/>
      <c r="C567"/>
    </row>
    <row r="568" spans="2:3" x14ac:dyDescent="0.2">
      <c r="B568"/>
      <c r="C568"/>
    </row>
    <row r="569" spans="2:3" x14ac:dyDescent="0.2">
      <c r="B569"/>
      <c r="C569"/>
    </row>
    <row r="570" spans="2:3" x14ac:dyDescent="0.2">
      <c r="B570"/>
      <c r="C570"/>
    </row>
    <row r="571" spans="2:3" x14ac:dyDescent="0.2">
      <c r="B571"/>
      <c r="C571"/>
    </row>
    <row r="572" spans="2:3" x14ac:dyDescent="0.2">
      <c r="B572"/>
      <c r="C572"/>
    </row>
    <row r="573" spans="2:3" x14ac:dyDescent="0.2">
      <c r="B573"/>
      <c r="C573"/>
    </row>
    <row r="574" spans="2:3" x14ac:dyDescent="0.2">
      <c r="B574"/>
      <c r="C574"/>
    </row>
    <row r="575" spans="2:3" x14ac:dyDescent="0.2">
      <c r="B575"/>
      <c r="C575"/>
    </row>
    <row r="576" spans="2:3" x14ac:dyDescent="0.2">
      <c r="B576"/>
      <c r="C576"/>
    </row>
    <row r="577" spans="2:3" x14ac:dyDescent="0.2">
      <c r="B577"/>
      <c r="C577"/>
    </row>
    <row r="578" spans="2:3" x14ac:dyDescent="0.2">
      <c r="B578"/>
      <c r="C578"/>
    </row>
    <row r="579" spans="2:3" x14ac:dyDescent="0.2">
      <c r="B579"/>
      <c r="C579"/>
    </row>
    <row r="580" spans="2:3" x14ac:dyDescent="0.2">
      <c r="B580"/>
      <c r="C580"/>
    </row>
    <row r="581" spans="2:3" x14ac:dyDescent="0.2">
      <c r="B581"/>
      <c r="C581"/>
    </row>
    <row r="582" spans="2:3" x14ac:dyDescent="0.2">
      <c r="B582"/>
      <c r="C582"/>
    </row>
    <row r="583" spans="2:3" x14ac:dyDescent="0.2">
      <c r="B583"/>
      <c r="C583"/>
    </row>
    <row r="584" spans="2:3" x14ac:dyDescent="0.2">
      <c r="B584"/>
      <c r="C584"/>
    </row>
    <row r="585" spans="2:3" x14ac:dyDescent="0.2">
      <c r="B585"/>
      <c r="C585"/>
    </row>
    <row r="586" spans="2:3" x14ac:dyDescent="0.2">
      <c r="B586"/>
      <c r="C586"/>
    </row>
    <row r="587" spans="2:3" x14ac:dyDescent="0.2">
      <c r="B587"/>
      <c r="C587"/>
    </row>
    <row r="588" spans="2:3" x14ac:dyDescent="0.2">
      <c r="B588"/>
      <c r="C588"/>
    </row>
    <row r="589" spans="2:3" x14ac:dyDescent="0.2">
      <c r="B589"/>
      <c r="C589"/>
    </row>
    <row r="590" spans="2:3" x14ac:dyDescent="0.2">
      <c r="B590"/>
      <c r="C590"/>
    </row>
    <row r="591" spans="2:3" x14ac:dyDescent="0.2">
      <c r="B591"/>
      <c r="C591"/>
    </row>
    <row r="592" spans="2:3" x14ac:dyDescent="0.2">
      <c r="B592"/>
      <c r="C592"/>
    </row>
    <row r="593" spans="2:3" x14ac:dyDescent="0.2">
      <c r="B593"/>
      <c r="C593"/>
    </row>
    <row r="594" spans="2:3" x14ac:dyDescent="0.2">
      <c r="B594"/>
      <c r="C594"/>
    </row>
    <row r="595" spans="2:3" x14ac:dyDescent="0.2">
      <c r="B595"/>
      <c r="C595"/>
    </row>
    <row r="596" spans="2:3" x14ac:dyDescent="0.2">
      <c r="B596"/>
      <c r="C596"/>
    </row>
    <row r="597" spans="2:3" x14ac:dyDescent="0.2">
      <c r="B597"/>
      <c r="C597"/>
    </row>
    <row r="598" spans="2:3" x14ac:dyDescent="0.2">
      <c r="B598"/>
      <c r="C598"/>
    </row>
    <row r="599" spans="2:3" x14ac:dyDescent="0.2">
      <c r="B599"/>
      <c r="C599"/>
    </row>
    <row r="600" spans="2:3" x14ac:dyDescent="0.2">
      <c r="B600"/>
      <c r="C600"/>
    </row>
    <row r="601" spans="2:3" x14ac:dyDescent="0.2">
      <c r="B601"/>
      <c r="C601"/>
    </row>
    <row r="602" spans="2:3" x14ac:dyDescent="0.2">
      <c r="B602"/>
      <c r="C602"/>
    </row>
    <row r="603" spans="2:3" x14ac:dyDescent="0.2">
      <c r="B603"/>
      <c r="C603"/>
    </row>
    <row r="604" spans="2:3" x14ac:dyDescent="0.2">
      <c r="B604"/>
      <c r="C604"/>
    </row>
    <row r="605" spans="2:3" x14ac:dyDescent="0.2">
      <c r="B605"/>
      <c r="C605"/>
    </row>
    <row r="606" spans="2:3" x14ac:dyDescent="0.2">
      <c r="B606"/>
      <c r="C606"/>
    </row>
    <row r="607" spans="2:3" x14ac:dyDescent="0.2">
      <c r="B607"/>
      <c r="C607"/>
    </row>
    <row r="608" spans="2:3" x14ac:dyDescent="0.2">
      <c r="B608"/>
      <c r="C608"/>
    </row>
    <row r="609" spans="2:3" x14ac:dyDescent="0.2">
      <c r="B609"/>
      <c r="C609"/>
    </row>
    <row r="610" spans="2:3" x14ac:dyDescent="0.2">
      <c r="B610"/>
      <c r="C610"/>
    </row>
    <row r="611" spans="2:3" x14ac:dyDescent="0.2">
      <c r="B611"/>
      <c r="C611"/>
    </row>
    <row r="612" spans="2:3" x14ac:dyDescent="0.2">
      <c r="B612"/>
      <c r="C612"/>
    </row>
    <row r="613" spans="2:3" x14ac:dyDescent="0.2">
      <c r="B613"/>
      <c r="C613"/>
    </row>
    <row r="614" spans="2:3" x14ac:dyDescent="0.2">
      <c r="B614"/>
      <c r="C614"/>
    </row>
    <row r="615" spans="2:3" x14ac:dyDescent="0.2">
      <c r="B615"/>
      <c r="C615"/>
    </row>
    <row r="616" spans="2:3" x14ac:dyDescent="0.2">
      <c r="B616"/>
      <c r="C616"/>
    </row>
    <row r="617" spans="2:3" x14ac:dyDescent="0.2">
      <c r="B617"/>
      <c r="C617"/>
    </row>
    <row r="618" spans="2:3" x14ac:dyDescent="0.2">
      <c r="B618"/>
      <c r="C618"/>
    </row>
    <row r="619" spans="2:3" x14ac:dyDescent="0.2">
      <c r="B619"/>
      <c r="C619"/>
    </row>
    <row r="620" spans="2:3" x14ac:dyDescent="0.2">
      <c r="B620"/>
      <c r="C620"/>
    </row>
    <row r="621" spans="2:3" x14ac:dyDescent="0.2">
      <c r="B621"/>
      <c r="C621"/>
    </row>
    <row r="622" spans="2:3" x14ac:dyDescent="0.2">
      <c r="B622"/>
      <c r="C622"/>
    </row>
    <row r="623" spans="2:3" x14ac:dyDescent="0.2">
      <c r="B623"/>
      <c r="C623"/>
    </row>
    <row r="624" spans="2:3" x14ac:dyDescent="0.2">
      <c r="B624"/>
      <c r="C624"/>
    </row>
    <row r="625" spans="2:3" x14ac:dyDescent="0.2">
      <c r="B625"/>
      <c r="C625"/>
    </row>
    <row r="626" spans="2:3" x14ac:dyDescent="0.2">
      <c r="B626"/>
      <c r="C626"/>
    </row>
    <row r="627" spans="2:3" x14ac:dyDescent="0.2">
      <c r="B627"/>
      <c r="C627"/>
    </row>
    <row r="628" spans="2:3" x14ac:dyDescent="0.2">
      <c r="B628"/>
      <c r="C628"/>
    </row>
    <row r="629" spans="2:3" x14ac:dyDescent="0.2">
      <c r="B629"/>
      <c r="C629"/>
    </row>
    <row r="630" spans="2:3" x14ac:dyDescent="0.2">
      <c r="B630"/>
      <c r="C630"/>
    </row>
    <row r="631" spans="2:3" x14ac:dyDescent="0.2">
      <c r="B631"/>
      <c r="C631"/>
    </row>
    <row r="632" spans="2:3" x14ac:dyDescent="0.2">
      <c r="B632"/>
      <c r="C632"/>
    </row>
    <row r="633" spans="2:3" x14ac:dyDescent="0.2">
      <c r="B633"/>
      <c r="C633"/>
    </row>
    <row r="634" spans="2:3" x14ac:dyDescent="0.2">
      <c r="B634"/>
      <c r="C634"/>
    </row>
    <row r="635" spans="2:3" x14ac:dyDescent="0.2">
      <c r="B635"/>
      <c r="C635"/>
    </row>
    <row r="636" spans="2:3" x14ac:dyDescent="0.2">
      <c r="B636"/>
      <c r="C636"/>
    </row>
    <row r="637" spans="2:3" x14ac:dyDescent="0.2">
      <c r="B637"/>
      <c r="C637"/>
    </row>
    <row r="638" spans="2:3" x14ac:dyDescent="0.2">
      <c r="B638"/>
      <c r="C638"/>
    </row>
    <row r="639" spans="2:3" x14ac:dyDescent="0.2">
      <c r="B639"/>
      <c r="C639"/>
    </row>
    <row r="640" spans="2:3" x14ac:dyDescent="0.2">
      <c r="B640"/>
      <c r="C640"/>
    </row>
    <row r="641" spans="2:3" x14ac:dyDescent="0.2">
      <c r="B641"/>
      <c r="C641"/>
    </row>
    <row r="642" spans="2:3" x14ac:dyDescent="0.2">
      <c r="B642"/>
      <c r="C642"/>
    </row>
    <row r="643" spans="2:3" x14ac:dyDescent="0.2">
      <c r="B643"/>
      <c r="C643"/>
    </row>
    <row r="644" spans="2:3" x14ac:dyDescent="0.2">
      <c r="B644"/>
      <c r="C644"/>
    </row>
    <row r="645" spans="2:3" x14ac:dyDescent="0.2">
      <c r="B645"/>
      <c r="C645"/>
    </row>
    <row r="646" spans="2:3" x14ac:dyDescent="0.2">
      <c r="B646"/>
      <c r="C646"/>
    </row>
    <row r="647" spans="2:3" x14ac:dyDescent="0.2">
      <c r="B647"/>
      <c r="C647"/>
    </row>
    <row r="648" spans="2:3" x14ac:dyDescent="0.2">
      <c r="B648"/>
      <c r="C648"/>
    </row>
    <row r="649" spans="2:3" x14ac:dyDescent="0.2">
      <c r="B649"/>
      <c r="C649"/>
    </row>
    <row r="650" spans="2:3" x14ac:dyDescent="0.2">
      <c r="B650"/>
      <c r="C650"/>
    </row>
    <row r="651" spans="2:3" x14ac:dyDescent="0.2">
      <c r="B651"/>
      <c r="C651"/>
    </row>
    <row r="652" spans="2:3" x14ac:dyDescent="0.2">
      <c r="B652"/>
      <c r="C652"/>
    </row>
    <row r="653" spans="2:3" x14ac:dyDescent="0.2">
      <c r="B653"/>
      <c r="C653"/>
    </row>
    <row r="654" spans="2:3" x14ac:dyDescent="0.2">
      <c r="B654"/>
      <c r="C654"/>
    </row>
    <row r="655" spans="2:3" x14ac:dyDescent="0.2">
      <c r="B655"/>
      <c r="C655"/>
    </row>
    <row r="656" spans="2:3" x14ac:dyDescent="0.2">
      <c r="B656"/>
      <c r="C656"/>
    </row>
    <row r="657" spans="2:3" x14ac:dyDescent="0.2">
      <c r="B657"/>
      <c r="C657"/>
    </row>
    <row r="658" spans="2:3" x14ac:dyDescent="0.2">
      <c r="B658"/>
      <c r="C658"/>
    </row>
    <row r="659" spans="2:3" x14ac:dyDescent="0.2">
      <c r="B659"/>
      <c r="C659"/>
    </row>
    <row r="660" spans="2:3" x14ac:dyDescent="0.2">
      <c r="B660"/>
      <c r="C660"/>
    </row>
    <row r="661" spans="2:3" x14ac:dyDescent="0.2">
      <c r="B661"/>
      <c r="C661"/>
    </row>
    <row r="662" spans="2:3" x14ac:dyDescent="0.2">
      <c r="B662"/>
      <c r="C662"/>
    </row>
    <row r="663" spans="2:3" x14ac:dyDescent="0.2">
      <c r="B663"/>
      <c r="C663"/>
    </row>
    <row r="664" spans="2:3" x14ac:dyDescent="0.2">
      <c r="B664"/>
      <c r="C664"/>
    </row>
    <row r="665" spans="2:3" x14ac:dyDescent="0.2">
      <c r="B665"/>
      <c r="C665"/>
    </row>
    <row r="666" spans="2:3" x14ac:dyDescent="0.2">
      <c r="B666"/>
      <c r="C666"/>
    </row>
    <row r="667" spans="2:3" x14ac:dyDescent="0.2">
      <c r="B667"/>
      <c r="C667"/>
    </row>
    <row r="668" spans="2:3" x14ac:dyDescent="0.2">
      <c r="B668"/>
      <c r="C668"/>
    </row>
    <row r="669" spans="2:3" x14ac:dyDescent="0.2">
      <c r="B669"/>
      <c r="C669"/>
    </row>
    <row r="670" spans="2:3" x14ac:dyDescent="0.2">
      <c r="B670"/>
      <c r="C670"/>
    </row>
    <row r="671" spans="2:3" x14ac:dyDescent="0.2">
      <c r="B671"/>
      <c r="C671"/>
    </row>
    <row r="672" spans="2:3" x14ac:dyDescent="0.2">
      <c r="B672"/>
      <c r="C672"/>
    </row>
    <row r="673" spans="2:3" x14ac:dyDescent="0.2">
      <c r="B673"/>
      <c r="C673"/>
    </row>
    <row r="674" spans="2:3" x14ac:dyDescent="0.2">
      <c r="B674"/>
      <c r="C674"/>
    </row>
    <row r="675" spans="2:3" x14ac:dyDescent="0.2">
      <c r="B675"/>
      <c r="C675"/>
    </row>
    <row r="676" spans="2:3" x14ac:dyDescent="0.2">
      <c r="B676"/>
      <c r="C676"/>
    </row>
    <row r="677" spans="2:3" x14ac:dyDescent="0.2">
      <c r="B677"/>
      <c r="C677"/>
    </row>
    <row r="678" spans="2:3" x14ac:dyDescent="0.2">
      <c r="B678"/>
      <c r="C678"/>
    </row>
    <row r="679" spans="2:3" x14ac:dyDescent="0.2">
      <c r="B679"/>
      <c r="C679"/>
    </row>
    <row r="680" spans="2:3" x14ac:dyDescent="0.2">
      <c r="B680"/>
      <c r="C680"/>
    </row>
    <row r="681" spans="2:3" x14ac:dyDescent="0.2">
      <c r="B681"/>
      <c r="C681"/>
    </row>
    <row r="682" spans="2:3" x14ac:dyDescent="0.2">
      <c r="B682"/>
      <c r="C682"/>
    </row>
    <row r="683" spans="2:3" x14ac:dyDescent="0.2">
      <c r="B683"/>
      <c r="C683"/>
    </row>
    <row r="684" spans="2:3" x14ac:dyDescent="0.2">
      <c r="B684"/>
      <c r="C684"/>
    </row>
    <row r="685" spans="2:3" x14ac:dyDescent="0.2">
      <c r="B685"/>
      <c r="C685"/>
    </row>
    <row r="686" spans="2:3" x14ac:dyDescent="0.2">
      <c r="B686"/>
      <c r="C686"/>
    </row>
    <row r="687" spans="2:3" x14ac:dyDescent="0.2">
      <c r="B687"/>
      <c r="C687"/>
    </row>
    <row r="688" spans="2:3" x14ac:dyDescent="0.2">
      <c r="B688"/>
      <c r="C688"/>
    </row>
    <row r="689" spans="2:3" x14ac:dyDescent="0.2">
      <c r="B689"/>
      <c r="C689"/>
    </row>
    <row r="690" spans="2:3" x14ac:dyDescent="0.2">
      <c r="B690"/>
      <c r="C690"/>
    </row>
    <row r="691" spans="2:3" x14ac:dyDescent="0.2">
      <c r="B691"/>
      <c r="C691"/>
    </row>
    <row r="692" spans="2:3" x14ac:dyDescent="0.2">
      <c r="B692"/>
      <c r="C692"/>
    </row>
    <row r="693" spans="2:3" x14ac:dyDescent="0.2">
      <c r="B693"/>
      <c r="C693"/>
    </row>
    <row r="694" spans="2:3" x14ac:dyDescent="0.2">
      <c r="B694"/>
      <c r="C694"/>
    </row>
    <row r="695" spans="2:3" x14ac:dyDescent="0.2">
      <c r="B695"/>
      <c r="C695"/>
    </row>
    <row r="696" spans="2:3" x14ac:dyDescent="0.2">
      <c r="B696"/>
      <c r="C696"/>
    </row>
    <row r="697" spans="2:3" x14ac:dyDescent="0.2">
      <c r="B697"/>
      <c r="C697"/>
    </row>
    <row r="698" spans="2:3" x14ac:dyDescent="0.2">
      <c r="B698"/>
      <c r="C698"/>
    </row>
    <row r="699" spans="2:3" x14ac:dyDescent="0.2">
      <c r="B699"/>
      <c r="C699"/>
    </row>
    <row r="700" spans="2:3" x14ac:dyDescent="0.2">
      <c r="B700"/>
      <c r="C700"/>
    </row>
    <row r="701" spans="2:3" x14ac:dyDescent="0.2">
      <c r="B701"/>
      <c r="C701"/>
    </row>
    <row r="702" spans="2:3" x14ac:dyDescent="0.2">
      <c r="B702"/>
      <c r="C702"/>
    </row>
    <row r="703" spans="2:3" x14ac:dyDescent="0.2">
      <c r="B703"/>
      <c r="C703"/>
    </row>
    <row r="704" spans="2:3" x14ac:dyDescent="0.2">
      <c r="B704"/>
      <c r="C704"/>
    </row>
    <row r="705" spans="2:3" x14ac:dyDescent="0.2">
      <c r="B705"/>
      <c r="C705"/>
    </row>
    <row r="706" spans="2:3" x14ac:dyDescent="0.2">
      <c r="B706"/>
      <c r="C706"/>
    </row>
    <row r="707" spans="2:3" x14ac:dyDescent="0.2">
      <c r="B707"/>
      <c r="C707"/>
    </row>
    <row r="708" spans="2:3" x14ac:dyDescent="0.2">
      <c r="B708"/>
      <c r="C708"/>
    </row>
    <row r="709" spans="2:3" x14ac:dyDescent="0.2">
      <c r="B709"/>
      <c r="C709"/>
    </row>
    <row r="710" spans="2:3" x14ac:dyDescent="0.2">
      <c r="B710"/>
      <c r="C710"/>
    </row>
    <row r="711" spans="2:3" x14ac:dyDescent="0.2">
      <c r="B711"/>
      <c r="C711"/>
    </row>
    <row r="712" spans="2:3" x14ac:dyDescent="0.2">
      <c r="B712"/>
      <c r="C712"/>
    </row>
    <row r="713" spans="2:3" x14ac:dyDescent="0.2">
      <c r="B713"/>
      <c r="C713"/>
    </row>
    <row r="714" spans="2:3" x14ac:dyDescent="0.2">
      <c r="B714"/>
      <c r="C714"/>
    </row>
    <row r="715" spans="2:3" x14ac:dyDescent="0.2">
      <c r="B715"/>
      <c r="C715"/>
    </row>
    <row r="716" spans="2:3" x14ac:dyDescent="0.2">
      <c r="B716"/>
      <c r="C716"/>
    </row>
    <row r="717" spans="2:3" x14ac:dyDescent="0.2">
      <c r="B717"/>
      <c r="C717"/>
    </row>
    <row r="718" spans="2:3" x14ac:dyDescent="0.2">
      <c r="B718"/>
      <c r="C718"/>
    </row>
    <row r="719" spans="2:3" x14ac:dyDescent="0.2">
      <c r="B719"/>
      <c r="C719"/>
    </row>
    <row r="720" spans="2:3" x14ac:dyDescent="0.2">
      <c r="B720"/>
      <c r="C720"/>
    </row>
    <row r="721" spans="2:3" x14ac:dyDescent="0.2">
      <c r="B721"/>
      <c r="C721"/>
    </row>
    <row r="722" spans="2:3" x14ac:dyDescent="0.2">
      <c r="B722"/>
      <c r="C722"/>
    </row>
    <row r="723" spans="2:3" x14ac:dyDescent="0.2">
      <c r="B723"/>
      <c r="C723"/>
    </row>
    <row r="724" spans="2:3" x14ac:dyDescent="0.2">
      <c r="B724"/>
      <c r="C724"/>
    </row>
    <row r="725" spans="2:3" x14ac:dyDescent="0.2">
      <c r="B725"/>
      <c r="C725"/>
    </row>
    <row r="726" spans="2:3" x14ac:dyDescent="0.2">
      <c r="B726"/>
      <c r="C726"/>
    </row>
    <row r="727" spans="2:3" x14ac:dyDescent="0.2">
      <c r="B727"/>
      <c r="C727"/>
    </row>
    <row r="728" spans="2:3" x14ac:dyDescent="0.2">
      <c r="B728"/>
      <c r="C728"/>
    </row>
    <row r="729" spans="2:3" x14ac:dyDescent="0.2">
      <c r="B729"/>
      <c r="C729"/>
    </row>
    <row r="730" spans="2:3" x14ac:dyDescent="0.2">
      <c r="B730"/>
      <c r="C730"/>
    </row>
    <row r="731" spans="2:3" x14ac:dyDescent="0.2">
      <c r="B731"/>
      <c r="C731"/>
    </row>
    <row r="732" spans="2:3" x14ac:dyDescent="0.2">
      <c r="B732"/>
      <c r="C732"/>
    </row>
    <row r="733" spans="2:3" x14ac:dyDescent="0.2">
      <c r="B733"/>
      <c r="C733"/>
    </row>
    <row r="734" spans="2:3" x14ac:dyDescent="0.2">
      <c r="B734"/>
      <c r="C734"/>
    </row>
    <row r="735" spans="2:3" x14ac:dyDescent="0.2">
      <c r="B735"/>
      <c r="C735"/>
    </row>
    <row r="736" spans="2:3" x14ac:dyDescent="0.2">
      <c r="B736"/>
      <c r="C736"/>
    </row>
    <row r="737" spans="2:3" x14ac:dyDescent="0.2">
      <c r="B737"/>
      <c r="C737"/>
    </row>
    <row r="738" spans="2:3" x14ac:dyDescent="0.2">
      <c r="B738"/>
      <c r="C738"/>
    </row>
    <row r="739" spans="2:3" x14ac:dyDescent="0.2">
      <c r="B739"/>
      <c r="C739"/>
    </row>
    <row r="740" spans="2:3" x14ac:dyDescent="0.2">
      <c r="B740"/>
      <c r="C740"/>
    </row>
    <row r="741" spans="2:3" x14ac:dyDescent="0.2">
      <c r="B741"/>
      <c r="C741"/>
    </row>
    <row r="742" spans="2:3" x14ac:dyDescent="0.2">
      <c r="B742"/>
      <c r="C742"/>
    </row>
    <row r="743" spans="2:3" x14ac:dyDescent="0.2">
      <c r="B743"/>
      <c r="C743"/>
    </row>
    <row r="744" spans="2:3" x14ac:dyDescent="0.2">
      <c r="B744"/>
      <c r="C744"/>
    </row>
    <row r="745" spans="2:3" x14ac:dyDescent="0.2">
      <c r="B745"/>
      <c r="C745"/>
    </row>
    <row r="746" spans="2:3" x14ac:dyDescent="0.2">
      <c r="B746"/>
      <c r="C746"/>
    </row>
    <row r="747" spans="2:3" x14ac:dyDescent="0.2">
      <c r="B747"/>
      <c r="C747"/>
    </row>
    <row r="748" spans="2:3" x14ac:dyDescent="0.2">
      <c r="B748"/>
      <c r="C748"/>
    </row>
    <row r="749" spans="2:3" x14ac:dyDescent="0.2">
      <c r="B749"/>
      <c r="C749"/>
    </row>
    <row r="750" spans="2:3" x14ac:dyDescent="0.2">
      <c r="B750"/>
      <c r="C750"/>
    </row>
    <row r="751" spans="2:3" x14ac:dyDescent="0.2">
      <c r="B751"/>
      <c r="C751"/>
    </row>
    <row r="752" spans="2:3" x14ac:dyDescent="0.2">
      <c r="B752"/>
      <c r="C752"/>
    </row>
    <row r="753" spans="2:3" x14ac:dyDescent="0.2">
      <c r="B753"/>
      <c r="C753"/>
    </row>
    <row r="754" spans="2:3" x14ac:dyDescent="0.2">
      <c r="B754"/>
      <c r="C754"/>
    </row>
    <row r="755" spans="2:3" x14ac:dyDescent="0.2">
      <c r="B755"/>
      <c r="C755"/>
    </row>
    <row r="756" spans="2:3" x14ac:dyDescent="0.2">
      <c r="B756"/>
      <c r="C756"/>
    </row>
    <row r="757" spans="2:3" x14ac:dyDescent="0.2">
      <c r="B757"/>
      <c r="C757"/>
    </row>
    <row r="758" spans="2:3" x14ac:dyDescent="0.2">
      <c r="B758"/>
      <c r="C758"/>
    </row>
    <row r="759" spans="2:3" x14ac:dyDescent="0.2">
      <c r="B759"/>
      <c r="C759"/>
    </row>
    <row r="760" spans="2:3" x14ac:dyDescent="0.2">
      <c r="B760"/>
      <c r="C760"/>
    </row>
    <row r="761" spans="2:3" x14ac:dyDescent="0.2">
      <c r="B761"/>
      <c r="C761"/>
    </row>
    <row r="762" spans="2:3" x14ac:dyDescent="0.2">
      <c r="B762"/>
      <c r="C762"/>
    </row>
    <row r="763" spans="2:3" x14ac:dyDescent="0.2">
      <c r="B763"/>
      <c r="C763"/>
    </row>
    <row r="764" spans="2:3" x14ac:dyDescent="0.2">
      <c r="B764"/>
      <c r="C764"/>
    </row>
    <row r="765" spans="2:3" x14ac:dyDescent="0.2">
      <c r="B765"/>
      <c r="C765"/>
    </row>
    <row r="766" spans="2:3" x14ac:dyDescent="0.2">
      <c r="B766"/>
      <c r="C766"/>
    </row>
    <row r="767" spans="2:3" x14ac:dyDescent="0.2">
      <c r="B767"/>
      <c r="C767"/>
    </row>
    <row r="768" spans="2:3" x14ac:dyDescent="0.2">
      <c r="B768"/>
      <c r="C768"/>
    </row>
    <row r="769" spans="2:3" x14ac:dyDescent="0.2">
      <c r="B769"/>
      <c r="C769"/>
    </row>
    <row r="770" spans="2:3" x14ac:dyDescent="0.2">
      <c r="B770"/>
      <c r="C770"/>
    </row>
    <row r="771" spans="2:3" x14ac:dyDescent="0.2">
      <c r="B771"/>
      <c r="C771"/>
    </row>
    <row r="772" spans="2:3" x14ac:dyDescent="0.2">
      <c r="B772"/>
      <c r="C772"/>
    </row>
    <row r="773" spans="2:3" x14ac:dyDescent="0.2">
      <c r="B773"/>
      <c r="C773"/>
    </row>
    <row r="774" spans="2:3" x14ac:dyDescent="0.2">
      <c r="B774"/>
      <c r="C774"/>
    </row>
    <row r="775" spans="2:3" x14ac:dyDescent="0.2">
      <c r="B775"/>
      <c r="C775"/>
    </row>
    <row r="776" spans="2:3" x14ac:dyDescent="0.2">
      <c r="B776"/>
      <c r="C776"/>
    </row>
    <row r="777" spans="2:3" x14ac:dyDescent="0.2">
      <c r="B777"/>
      <c r="C777"/>
    </row>
    <row r="778" spans="2:3" x14ac:dyDescent="0.2">
      <c r="B778"/>
      <c r="C778"/>
    </row>
    <row r="779" spans="2:3" x14ac:dyDescent="0.2">
      <c r="B779"/>
      <c r="C779"/>
    </row>
    <row r="780" spans="2:3" x14ac:dyDescent="0.2">
      <c r="B780"/>
      <c r="C780"/>
    </row>
    <row r="781" spans="2:3" x14ac:dyDescent="0.2">
      <c r="B781"/>
      <c r="C781"/>
    </row>
    <row r="782" spans="2:3" x14ac:dyDescent="0.2">
      <c r="B782"/>
      <c r="C782"/>
    </row>
    <row r="783" spans="2:3" x14ac:dyDescent="0.2">
      <c r="B783"/>
      <c r="C783"/>
    </row>
    <row r="784" spans="2:3" x14ac:dyDescent="0.2">
      <c r="B784"/>
      <c r="C784"/>
    </row>
    <row r="785" spans="2:3" x14ac:dyDescent="0.2">
      <c r="B785"/>
      <c r="C785"/>
    </row>
    <row r="786" spans="2:3" x14ac:dyDescent="0.2">
      <c r="B786"/>
      <c r="C786"/>
    </row>
    <row r="787" spans="2:3" x14ac:dyDescent="0.2">
      <c r="B787"/>
      <c r="C787"/>
    </row>
    <row r="788" spans="2:3" x14ac:dyDescent="0.2">
      <c r="B788"/>
      <c r="C788"/>
    </row>
    <row r="789" spans="2:3" x14ac:dyDescent="0.2">
      <c r="B789"/>
      <c r="C789"/>
    </row>
    <row r="790" spans="2:3" x14ac:dyDescent="0.2">
      <c r="B790"/>
      <c r="C790"/>
    </row>
    <row r="791" spans="2:3" x14ac:dyDescent="0.2">
      <c r="B791"/>
      <c r="C791"/>
    </row>
    <row r="792" spans="2:3" x14ac:dyDescent="0.2">
      <c r="B792"/>
      <c r="C792"/>
    </row>
    <row r="793" spans="2:3" x14ac:dyDescent="0.2">
      <c r="B793"/>
      <c r="C793"/>
    </row>
    <row r="794" spans="2:3" x14ac:dyDescent="0.2">
      <c r="B794"/>
      <c r="C794"/>
    </row>
    <row r="795" spans="2:3" x14ac:dyDescent="0.2">
      <c r="B795"/>
      <c r="C795"/>
    </row>
    <row r="796" spans="2:3" x14ac:dyDescent="0.2">
      <c r="B796"/>
      <c r="C796"/>
    </row>
    <row r="797" spans="2:3" x14ac:dyDescent="0.2">
      <c r="B797"/>
      <c r="C797"/>
    </row>
    <row r="798" spans="2:3" x14ac:dyDescent="0.2">
      <c r="B798"/>
      <c r="C798"/>
    </row>
    <row r="799" spans="2:3" x14ac:dyDescent="0.2">
      <c r="B799"/>
      <c r="C799"/>
    </row>
    <row r="800" spans="2:3" x14ac:dyDescent="0.2">
      <c r="B800"/>
      <c r="C800"/>
    </row>
    <row r="801" spans="2:3" x14ac:dyDescent="0.2">
      <c r="B801"/>
      <c r="C801"/>
    </row>
    <row r="802" spans="2:3" x14ac:dyDescent="0.2">
      <c r="B802"/>
      <c r="C802"/>
    </row>
    <row r="803" spans="2:3" x14ac:dyDescent="0.2">
      <c r="B803"/>
      <c r="C803"/>
    </row>
    <row r="804" spans="2:3" x14ac:dyDescent="0.2">
      <c r="B804"/>
      <c r="C804"/>
    </row>
    <row r="805" spans="2:3" x14ac:dyDescent="0.2">
      <c r="B805"/>
      <c r="C805"/>
    </row>
    <row r="806" spans="2:3" x14ac:dyDescent="0.2">
      <c r="B806"/>
      <c r="C806"/>
    </row>
    <row r="807" spans="2:3" x14ac:dyDescent="0.2">
      <c r="B807"/>
      <c r="C807"/>
    </row>
    <row r="808" spans="2:3" x14ac:dyDescent="0.2">
      <c r="B808"/>
      <c r="C808"/>
    </row>
    <row r="809" spans="2:3" x14ac:dyDescent="0.2">
      <c r="B809"/>
      <c r="C809"/>
    </row>
    <row r="810" spans="2:3" x14ac:dyDescent="0.2">
      <c r="B810"/>
      <c r="C810"/>
    </row>
    <row r="811" spans="2:3" x14ac:dyDescent="0.2">
      <c r="B811"/>
      <c r="C811"/>
    </row>
    <row r="812" spans="2:3" x14ac:dyDescent="0.2">
      <c r="B812"/>
      <c r="C812"/>
    </row>
    <row r="813" spans="2:3" x14ac:dyDescent="0.2">
      <c r="B813"/>
      <c r="C813"/>
    </row>
    <row r="814" spans="2:3" x14ac:dyDescent="0.2">
      <c r="B814"/>
      <c r="C814"/>
    </row>
    <row r="815" spans="2:3" x14ac:dyDescent="0.2">
      <c r="B815"/>
      <c r="C815"/>
    </row>
    <row r="816" spans="2:3" x14ac:dyDescent="0.2">
      <c r="B816"/>
      <c r="C816"/>
    </row>
    <row r="817" spans="2:3" x14ac:dyDescent="0.2">
      <c r="B817"/>
      <c r="C817"/>
    </row>
    <row r="818" spans="2:3" x14ac:dyDescent="0.2">
      <c r="B818"/>
      <c r="C818"/>
    </row>
    <row r="819" spans="2:3" x14ac:dyDescent="0.2">
      <c r="B819"/>
      <c r="C819"/>
    </row>
    <row r="820" spans="2:3" x14ac:dyDescent="0.2">
      <c r="B820"/>
      <c r="C820"/>
    </row>
    <row r="821" spans="2:3" x14ac:dyDescent="0.2">
      <c r="B821"/>
      <c r="C821"/>
    </row>
    <row r="822" spans="2:3" x14ac:dyDescent="0.2">
      <c r="B822"/>
      <c r="C822"/>
    </row>
    <row r="823" spans="2:3" x14ac:dyDescent="0.2">
      <c r="B823"/>
      <c r="C823"/>
    </row>
    <row r="824" spans="2:3" x14ac:dyDescent="0.2">
      <c r="B824"/>
      <c r="C824"/>
    </row>
    <row r="825" spans="2:3" x14ac:dyDescent="0.2">
      <c r="B825"/>
      <c r="C825"/>
    </row>
    <row r="826" spans="2:3" x14ac:dyDescent="0.2">
      <c r="B826"/>
      <c r="C826"/>
    </row>
    <row r="827" spans="2:3" x14ac:dyDescent="0.2">
      <c r="B827"/>
      <c r="C827"/>
    </row>
    <row r="828" spans="2:3" x14ac:dyDescent="0.2">
      <c r="B828"/>
      <c r="C828"/>
    </row>
    <row r="829" spans="2:3" x14ac:dyDescent="0.2">
      <c r="B829"/>
      <c r="C829"/>
    </row>
    <row r="830" spans="2:3" x14ac:dyDescent="0.2">
      <c r="B830"/>
      <c r="C830"/>
    </row>
    <row r="831" spans="2:3" x14ac:dyDescent="0.2">
      <c r="B831"/>
      <c r="C831"/>
    </row>
    <row r="832" spans="2:3" x14ac:dyDescent="0.2">
      <c r="B832"/>
      <c r="C832"/>
    </row>
    <row r="833" spans="2:3" x14ac:dyDescent="0.2">
      <c r="B833"/>
      <c r="C833"/>
    </row>
    <row r="834" spans="2:3" x14ac:dyDescent="0.2">
      <c r="B834"/>
      <c r="C834"/>
    </row>
    <row r="835" spans="2:3" x14ac:dyDescent="0.2">
      <c r="B835"/>
      <c r="C835"/>
    </row>
    <row r="836" spans="2:3" x14ac:dyDescent="0.2">
      <c r="B836"/>
      <c r="C836"/>
    </row>
    <row r="837" spans="2:3" x14ac:dyDescent="0.2">
      <c r="B837"/>
      <c r="C837"/>
    </row>
    <row r="838" spans="2:3" x14ac:dyDescent="0.2">
      <c r="B838"/>
      <c r="C838"/>
    </row>
    <row r="839" spans="2:3" x14ac:dyDescent="0.2">
      <c r="B839"/>
      <c r="C839"/>
    </row>
    <row r="840" spans="2:3" x14ac:dyDescent="0.2">
      <c r="B840"/>
      <c r="C840"/>
    </row>
    <row r="841" spans="2:3" x14ac:dyDescent="0.2">
      <c r="B841"/>
      <c r="C841"/>
    </row>
    <row r="842" spans="2:3" x14ac:dyDescent="0.2">
      <c r="B842"/>
      <c r="C842"/>
    </row>
    <row r="843" spans="2:3" x14ac:dyDescent="0.2">
      <c r="B843"/>
      <c r="C843"/>
    </row>
    <row r="844" spans="2:3" x14ac:dyDescent="0.2">
      <c r="B844"/>
      <c r="C844"/>
    </row>
    <row r="845" spans="2:3" x14ac:dyDescent="0.2">
      <c r="B845"/>
      <c r="C845"/>
    </row>
    <row r="846" spans="2:3" x14ac:dyDescent="0.2">
      <c r="B846"/>
      <c r="C846"/>
    </row>
    <row r="847" spans="2:3" x14ac:dyDescent="0.2">
      <c r="B847"/>
      <c r="C847"/>
    </row>
    <row r="848" spans="2:3" x14ac:dyDescent="0.2">
      <c r="B848"/>
      <c r="C848"/>
    </row>
    <row r="849" spans="2:3" x14ac:dyDescent="0.2">
      <c r="B849"/>
      <c r="C849"/>
    </row>
    <row r="850" spans="2:3" x14ac:dyDescent="0.2">
      <c r="B850"/>
      <c r="C850"/>
    </row>
    <row r="851" spans="2:3" x14ac:dyDescent="0.2">
      <c r="B851"/>
      <c r="C851"/>
    </row>
    <row r="852" spans="2:3" x14ac:dyDescent="0.2">
      <c r="B852"/>
      <c r="C852"/>
    </row>
    <row r="853" spans="2:3" x14ac:dyDescent="0.2">
      <c r="B853"/>
      <c r="C853"/>
    </row>
    <row r="854" spans="2:3" x14ac:dyDescent="0.2">
      <c r="B854"/>
      <c r="C854"/>
    </row>
    <row r="855" spans="2:3" x14ac:dyDescent="0.2">
      <c r="B855"/>
      <c r="C855"/>
    </row>
    <row r="856" spans="2:3" x14ac:dyDescent="0.2">
      <c r="B856"/>
      <c r="C856"/>
    </row>
    <row r="857" spans="2:3" x14ac:dyDescent="0.2">
      <c r="B857"/>
      <c r="C857"/>
    </row>
    <row r="858" spans="2:3" x14ac:dyDescent="0.2">
      <c r="B858"/>
      <c r="C858"/>
    </row>
    <row r="859" spans="2:3" x14ac:dyDescent="0.2">
      <c r="B859"/>
      <c r="C859"/>
    </row>
    <row r="860" spans="2:3" x14ac:dyDescent="0.2">
      <c r="B860"/>
      <c r="C860"/>
    </row>
    <row r="861" spans="2:3" x14ac:dyDescent="0.2">
      <c r="B861"/>
      <c r="C861"/>
    </row>
    <row r="862" spans="2:3" x14ac:dyDescent="0.2">
      <c r="B862"/>
      <c r="C862"/>
    </row>
    <row r="863" spans="2:3" x14ac:dyDescent="0.2">
      <c r="B863"/>
      <c r="C863"/>
    </row>
    <row r="864" spans="2:3" x14ac:dyDescent="0.2">
      <c r="B864"/>
      <c r="C864"/>
    </row>
    <row r="865" spans="2:3" x14ac:dyDescent="0.2">
      <c r="B865"/>
      <c r="C865"/>
    </row>
    <row r="866" spans="2:3" x14ac:dyDescent="0.2">
      <c r="B866"/>
      <c r="C866"/>
    </row>
    <row r="867" spans="2:3" x14ac:dyDescent="0.2">
      <c r="B867"/>
      <c r="C867"/>
    </row>
    <row r="868" spans="2:3" x14ac:dyDescent="0.2">
      <c r="B868"/>
      <c r="C868"/>
    </row>
    <row r="869" spans="2:3" x14ac:dyDescent="0.2">
      <c r="B869"/>
      <c r="C869"/>
    </row>
    <row r="870" spans="2:3" x14ac:dyDescent="0.2">
      <c r="B870"/>
      <c r="C870"/>
    </row>
    <row r="871" spans="2:3" x14ac:dyDescent="0.2">
      <c r="B871"/>
      <c r="C871"/>
    </row>
    <row r="872" spans="2:3" x14ac:dyDescent="0.2">
      <c r="B872"/>
      <c r="C872"/>
    </row>
    <row r="873" spans="2:3" x14ac:dyDescent="0.2">
      <c r="B873"/>
      <c r="C873"/>
    </row>
    <row r="874" spans="2:3" x14ac:dyDescent="0.2">
      <c r="B874"/>
      <c r="C874"/>
    </row>
    <row r="875" spans="2:3" x14ac:dyDescent="0.2">
      <c r="B875"/>
      <c r="C875"/>
    </row>
    <row r="876" spans="2:3" x14ac:dyDescent="0.2">
      <c r="B876"/>
      <c r="C876"/>
    </row>
    <row r="877" spans="2:3" x14ac:dyDescent="0.2">
      <c r="B877"/>
      <c r="C877"/>
    </row>
    <row r="878" spans="2:3" x14ac:dyDescent="0.2">
      <c r="B878"/>
      <c r="C878"/>
    </row>
    <row r="879" spans="2:3" x14ac:dyDescent="0.2">
      <c r="B879"/>
      <c r="C879"/>
    </row>
    <row r="880" spans="2:3" x14ac:dyDescent="0.2">
      <c r="B880"/>
      <c r="C880"/>
    </row>
    <row r="881" spans="2:3" x14ac:dyDescent="0.2">
      <c r="B881"/>
      <c r="C881"/>
    </row>
    <row r="882" spans="2:3" x14ac:dyDescent="0.2">
      <c r="B882"/>
      <c r="C882"/>
    </row>
    <row r="883" spans="2:3" x14ac:dyDescent="0.2">
      <c r="B883"/>
      <c r="C883"/>
    </row>
    <row r="884" spans="2:3" x14ac:dyDescent="0.2">
      <c r="B884"/>
      <c r="C884"/>
    </row>
    <row r="885" spans="2:3" x14ac:dyDescent="0.2">
      <c r="B885"/>
      <c r="C885"/>
    </row>
    <row r="886" spans="2:3" x14ac:dyDescent="0.2">
      <c r="B886"/>
      <c r="C886"/>
    </row>
    <row r="887" spans="2:3" x14ac:dyDescent="0.2">
      <c r="B887"/>
      <c r="C887"/>
    </row>
    <row r="888" spans="2:3" x14ac:dyDescent="0.2">
      <c r="B888"/>
      <c r="C888"/>
    </row>
    <row r="889" spans="2:3" x14ac:dyDescent="0.2">
      <c r="B889"/>
      <c r="C889"/>
    </row>
    <row r="890" spans="2:3" x14ac:dyDescent="0.2">
      <c r="B890"/>
      <c r="C890"/>
    </row>
    <row r="891" spans="2:3" x14ac:dyDescent="0.2">
      <c r="B891"/>
      <c r="C891"/>
    </row>
    <row r="892" spans="2:3" x14ac:dyDescent="0.2">
      <c r="B892"/>
      <c r="C892"/>
    </row>
    <row r="893" spans="2:3" x14ac:dyDescent="0.2">
      <c r="B893"/>
      <c r="C893"/>
    </row>
    <row r="894" spans="2:3" x14ac:dyDescent="0.2">
      <c r="B894"/>
      <c r="C894"/>
    </row>
    <row r="895" spans="2:3" x14ac:dyDescent="0.2">
      <c r="B895"/>
      <c r="C895"/>
    </row>
    <row r="896" spans="2:3" x14ac:dyDescent="0.2">
      <c r="B896"/>
      <c r="C896"/>
    </row>
    <row r="897" spans="2:3" x14ac:dyDescent="0.2">
      <c r="B897"/>
      <c r="C897"/>
    </row>
    <row r="898" spans="2:3" x14ac:dyDescent="0.2">
      <c r="B898"/>
      <c r="C898"/>
    </row>
    <row r="899" spans="2:3" x14ac:dyDescent="0.2">
      <c r="B899"/>
      <c r="C899"/>
    </row>
    <row r="900" spans="2:3" x14ac:dyDescent="0.2">
      <c r="B900"/>
      <c r="C900"/>
    </row>
    <row r="901" spans="2:3" x14ac:dyDescent="0.2">
      <c r="B901"/>
      <c r="C901"/>
    </row>
    <row r="902" spans="2:3" x14ac:dyDescent="0.2">
      <c r="B902"/>
      <c r="C902"/>
    </row>
    <row r="903" spans="2:3" x14ac:dyDescent="0.2">
      <c r="B903"/>
      <c r="C903"/>
    </row>
    <row r="904" spans="2:3" x14ac:dyDescent="0.2">
      <c r="B904"/>
      <c r="C904"/>
    </row>
    <row r="905" spans="2:3" x14ac:dyDescent="0.2">
      <c r="B905"/>
      <c r="C905"/>
    </row>
    <row r="906" spans="2:3" x14ac:dyDescent="0.2">
      <c r="B906"/>
      <c r="C906"/>
    </row>
    <row r="907" spans="2:3" x14ac:dyDescent="0.2">
      <c r="B907"/>
      <c r="C907"/>
    </row>
    <row r="908" spans="2:3" x14ac:dyDescent="0.2">
      <c r="B908"/>
      <c r="C908"/>
    </row>
    <row r="909" spans="2:3" x14ac:dyDescent="0.2">
      <c r="B909"/>
      <c r="C909"/>
    </row>
    <row r="910" spans="2:3" x14ac:dyDescent="0.2">
      <c r="B910"/>
      <c r="C910"/>
    </row>
    <row r="911" spans="2:3" x14ac:dyDescent="0.2">
      <c r="B911"/>
      <c r="C911"/>
    </row>
    <row r="912" spans="2:3" x14ac:dyDescent="0.2">
      <c r="B912"/>
      <c r="C912"/>
    </row>
    <row r="913" spans="2:3" x14ac:dyDescent="0.2">
      <c r="B913"/>
      <c r="C913"/>
    </row>
    <row r="914" spans="2:3" x14ac:dyDescent="0.2">
      <c r="B914"/>
      <c r="C914"/>
    </row>
    <row r="915" spans="2:3" x14ac:dyDescent="0.2">
      <c r="B915"/>
      <c r="C915"/>
    </row>
    <row r="916" spans="2:3" x14ac:dyDescent="0.2">
      <c r="B916"/>
      <c r="C916"/>
    </row>
    <row r="917" spans="2:3" x14ac:dyDescent="0.2">
      <c r="B917"/>
      <c r="C917"/>
    </row>
    <row r="918" spans="2:3" x14ac:dyDescent="0.2">
      <c r="B918"/>
      <c r="C918"/>
    </row>
    <row r="919" spans="2:3" x14ac:dyDescent="0.2">
      <c r="B919"/>
      <c r="C919"/>
    </row>
    <row r="920" spans="2:3" x14ac:dyDescent="0.2">
      <c r="B920"/>
      <c r="C920"/>
    </row>
    <row r="921" spans="2:3" x14ac:dyDescent="0.2">
      <c r="B921"/>
      <c r="C921"/>
    </row>
    <row r="922" spans="2:3" x14ac:dyDescent="0.2">
      <c r="B922"/>
      <c r="C922"/>
    </row>
    <row r="923" spans="2:3" x14ac:dyDescent="0.2">
      <c r="B923"/>
      <c r="C923"/>
    </row>
    <row r="924" spans="2:3" x14ac:dyDescent="0.2">
      <c r="B924"/>
      <c r="C924"/>
    </row>
    <row r="925" spans="2:3" x14ac:dyDescent="0.2">
      <c r="B925"/>
      <c r="C925"/>
    </row>
    <row r="926" spans="2:3" x14ac:dyDescent="0.2">
      <c r="B926"/>
      <c r="C926"/>
    </row>
    <row r="927" spans="2:3" x14ac:dyDescent="0.2">
      <c r="B927"/>
      <c r="C927"/>
    </row>
    <row r="928" spans="2:3" x14ac:dyDescent="0.2">
      <c r="B928"/>
      <c r="C928"/>
    </row>
    <row r="929" spans="2:3" x14ac:dyDescent="0.2">
      <c r="B929"/>
      <c r="C929"/>
    </row>
    <row r="930" spans="2:3" x14ac:dyDescent="0.2">
      <c r="B930"/>
      <c r="C930"/>
    </row>
    <row r="931" spans="2:3" x14ac:dyDescent="0.2">
      <c r="B931"/>
      <c r="C931"/>
    </row>
    <row r="932" spans="2:3" x14ac:dyDescent="0.2">
      <c r="B932"/>
      <c r="C932"/>
    </row>
    <row r="933" spans="2:3" x14ac:dyDescent="0.2">
      <c r="B933"/>
      <c r="C933"/>
    </row>
    <row r="934" spans="2:3" x14ac:dyDescent="0.2">
      <c r="B934"/>
      <c r="C934"/>
    </row>
    <row r="935" spans="2:3" x14ac:dyDescent="0.2">
      <c r="B935"/>
      <c r="C935"/>
    </row>
    <row r="936" spans="2:3" x14ac:dyDescent="0.2">
      <c r="B936"/>
      <c r="C936"/>
    </row>
    <row r="937" spans="2:3" x14ac:dyDescent="0.2">
      <c r="B937"/>
      <c r="C937"/>
    </row>
    <row r="938" spans="2:3" x14ac:dyDescent="0.2">
      <c r="B938"/>
      <c r="C938"/>
    </row>
    <row r="939" spans="2:3" x14ac:dyDescent="0.2">
      <c r="B939"/>
      <c r="C939"/>
    </row>
    <row r="940" spans="2:3" x14ac:dyDescent="0.2">
      <c r="B940"/>
      <c r="C940"/>
    </row>
    <row r="941" spans="2:3" x14ac:dyDescent="0.2">
      <c r="B941"/>
      <c r="C941"/>
    </row>
    <row r="942" spans="2:3" x14ac:dyDescent="0.2">
      <c r="B942"/>
      <c r="C942"/>
    </row>
    <row r="943" spans="2:3" x14ac:dyDescent="0.2">
      <c r="B943"/>
      <c r="C943"/>
    </row>
    <row r="944" spans="2:3" x14ac:dyDescent="0.2">
      <c r="B944"/>
      <c r="C944"/>
    </row>
    <row r="945" spans="2:3" x14ac:dyDescent="0.2">
      <c r="B945"/>
      <c r="C945"/>
    </row>
    <row r="946" spans="2:3" x14ac:dyDescent="0.2">
      <c r="B946"/>
      <c r="C946"/>
    </row>
    <row r="947" spans="2:3" x14ac:dyDescent="0.2">
      <c r="B947"/>
      <c r="C947"/>
    </row>
    <row r="948" spans="2:3" x14ac:dyDescent="0.2">
      <c r="B948"/>
      <c r="C948"/>
    </row>
    <row r="949" spans="2:3" x14ac:dyDescent="0.2">
      <c r="B949"/>
      <c r="C949"/>
    </row>
    <row r="950" spans="2:3" x14ac:dyDescent="0.2">
      <c r="B950"/>
      <c r="C950"/>
    </row>
    <row r="951" spans="2:3" x14ac:dyDescent="0.2">
      <c r="B951"/>
      <c r="C951"/>
    </row>
    <row r="952" spans="2:3" x14ac:dyDescent="0.2">
      <c r="B952"/>
      <c r="C952"/>
    </row>
    <row r="953" spans="2:3" x14ac:dyDescent="0.2">
      <c r="B953"/>
      <c r="C953"/>
    </row>
    <row r="954" spans="2:3" x14ac:dyDescent="0.2">
      <c r="B954"/>
      <c r="C954"/>
    </row>
    <row r="955" spans="2:3" x14ac:dyDescent="0.2">
      <c r="B955"/>
      <c r="C955"/>
    </row>
    <row r="956" spans="2:3" x14ac:dyDescent="0.2">
      <c r="B956"/>
      <c r="C956"/>
    </row>
    <row r="957" spans="2:3" x14ac:dyDescent="0.2">
      <c r="B957"/>
      <c r="C957"/>
    </row>
    <row r="958" spans="2:3" x14ac:dyDescent="0.2">
      <c r="B958"/>
      <c r="C958"/>
    </row>
    <row r="959" spans="2:3" x14ac:dyDescent="0.2">
      <c r="B959"/>
      <c r="C959"/>
    </row>
    <row r="960" spans="2:3" x14ac:dyDescent="0.2">
      <c r="B960"/>
      <c r="C960"/>
    </row>
    <row r="961" spans="2:3" x14ac:dyDescent="0.2">
      <c r="B961"/>
      <c r="C961"/>
    </row>
    <row r="962" spans="2:3" x14ac:dyDescent="0.2">
      <c r="B962"/>
      <c r="C962"/>
    </row>
    <row r="963" spans="2:3" x14ac:dyDescent="0.2">
      <c r="B963"/>
      <c r="C963"/>
    </row>
    <row r="964" spans="2:3" x14ac:dyDescent="0.2">
      <c r="B964"/>
      <c r="C964"/>
    </row>
    <row r="965" spans="2:3" x14ac:dyDescent="0.2">
      <c r="B965"/>
      <c r="C965"/>
    </row>
    <row r="966" spans="2:3" x14ac:dyDescent="0.2">
      <c r="B966"/>
      <c r="C966"/>
    </row>
    <row r="967" spans="2:3" x14ac:dyDescent="0.2">
      <c r="B967"/>
      <c r="C967"/>
    </row>
    <row r="968" spans="2:3" x14ac:dyDescent="0.2">
      <c r="B968"/>
      <c r="C968"/>
    </row>
    <row r="969" spans="2:3" x14ac:dyDescent="0.2">
      <c r="B969"/>
      <c r="C969"/>
    </row>
    <row r="970" spans="2:3" x14ac:dyDescent="0.2">
      <c r="B970"/>
      <c r="C970"/>
    </row>
    <row r="971" spans="2:3" x14ac:dyDescent="0.2">
      <c r="B971"/>
      <c r="C971"/>
    </row>
    <row r="972" spans="2:3" x14ac:dyDescent="0.2">
      <c r="B972"/>
      <c r="C972"/>
    </row>
    <row r="973" spans="2:3" x14ac:dyDescent="0.2">
      <c r="B973"/>
      <c r="C973"/>
    </row>
    <row r="974" spans="2:3" x14ac:dyDescent="0.2">
      <c r="B974"/>
      <c r="C974"/>
    </row>
    <row r="975" spans="2:3" x14ac:dyDescent="0.2">
      <c r="B975"/>
      <c r="C975"/>
    </row>
    <row r="976" spans="2:3" x14ac:dyDescent="0.2">
      <c r="B976"/>
      <c r="C976"/>
    </row>
    <row r="977" spans="2:3" x14ac:dyDescent="0.2">
      <c r="B977"/>
      <c r="C977"/>
    </row>
    <row r="978" spans="2:3" x14ac:dyDescent="0.2">
      <c r="B978"/>
      <c r="C978"/>
    </row>
    <row r="979" spans="2:3" x14ac:dyDescent="0.2">
      <c r="B979"/>
      <c r="C979"/>
    </row>
    <row r="980" spans="2:3" x14ac:dyDescent="0.2">
      <c r="B980"/>
      <c r="C980"/>
    </row>
    <row r="981" spans="2:3" x14ac:dyDescent="0.2">
      <c r="B981"/>
      <c r="C981"/>
    </row>
    <row r="982" spans="2:3" x14ac:dyDescent="0.2">
      <c r="B982"/>
      <c r="C982"/>
    </row>
    <row r="983" spans="2:3" x14ac:dyDescent="0.2">
      <c r="B983"/>
      <c r="C983"/>
    </row>
    <row r="984" spans="2:3" x14ac:dyDescent="0.2">
      <c r="B984"/>
      <c r="C984"/>
    </row>
    <row r="985" spans="2:3" x14ac:dyDescent="0.2">
      <c r="B985"/>
      <c r="C985"/>
    </row>
    <row r="986" spans="2:3" x14ac:dyDescent="0.2">
      <c r="B986"/>
      <c r="C986"/>
    </row>
    <row r="987" spans="2:3" x14ac:dyDescent="0.2">
      <c r="B987"/>
      <c r="C987"/>
    </row>
    <row r="988" spans="2:3" x14ac:dyDescent="0.2">
      <c r="B988"/>
      <c r="C988"/>
    </row>
    <row r="989" spans="2:3" x14ac:dyDescent="0.2">
      <c r="B989"/>
      <c r="C989"/>
    </row>
    <row r="990" spans="2:3" x14ac:dyDescent="0.2">
      <c r="B990"/>
      <c r="C990"/>
    </row>
    <row r="991" spans="2:3" x14ac:dyDescent="0.2">
      <c r="B991"/>
      <c r="C991"/>
    </row>
    <row r="992" spans="2:3" x14ac:dyDescent="0.2">
      <c r="B992"/>
      <c r="C992"/>
    </row>
    <row r="993" spans="2:3" x14ac:dyDescent="0.2">
      <c r="B993"/>
      <c r="C993"/>
    </row>
    <row r="994" spans="2:3" x14ac:dyDescent="0.2">
      <c r="B994"/>
      <c r="C994"/>
    </row>
    <row r="995" spans="2:3" x14ac:dyDescent="0.2">
      <c r="B995"/>
      <c r="C995"/>
    </row>
    <row r="996" spans="2:3" x14ac:dyDescent="0.2">
      <c r="B996"/>
      <c r="C996"/>
    </row>
    <row r="997" spans="2:3" x14ac:dyDescent="0.2">
      <c r="B997"/>
      <c r="C997"/>
    </row>
    <row r="998" spans="2:3" x14ac:dyDescent="0.2">
      <c r="B998"/>
      <c r="C998"/>
    </row>
    <row r="999" spans="2:3" x14ac:dyDescent="0.2">
      <c r="B999"/>
      <c r="C999"/>
    </row>
    <row r="1000" spans="2:3" x14ac:dyDescent="0.2">
      <c r="B1000"/>
      <c r="C1000"/>
    </row>
    <row r="1001" spans="2:3" x14ac:dyDescent="0.2">
      <c r="B1001"/>
      <c r="C1001"/>
    </row>
    <row r="1002" spans="2:3" x14ac:dyDescent="0.2">
      <c r="B1002"/>
      <c r="C1002"/>
    </row>
    <row r="1003" spans="2:3" x14ac:dyDescent="0.2">
      <c r="B1003"/>
      <c r="C1003"/>
    </row>
    <row r="1004" spans="2:3" x14ac:dyDescent="0.2">
      <c r="B1004"/>
      <c r="C1004"/>
    </row>
    <row r="1005" spans="2:3" x14ac:dyDescent="0.2">
      <c r="B1005"/>
      <c r="C1005"/>
    </row>
    <row r="1006" spans="2:3" x14ac:dyDescent="0.2">
      <c r="B1006"/>
      <c r="C1006"/>
    </row>
    <row r="1007" spans="2:3" x14ac:dyDescent="0.2">
      <c r="B1007"/>
      <c r="C1007"/>
    </row>
    <row r="1008" spans="2:3" x14ac:dyDescent="0.2">
      <c r="B1008"/>
      <c r="C1008"/>
    </row>
    <row r="1009" spans="2:3" x14ac:dyDescent="0.2">
      <c r="B1009"/>
      <c r="C1009"/>
    </row>
    <row r="1010" spans="2:3" x14ac:dyDescent="0.2">
      <c r="B1010"/>
      <c r="C1010"/>
    </row>
    <row r="1011" spans="2:3" x14ac:dyDescent="0.2">
      <c r="B1011"/>
      <c r="C1011"/>
    </row>
    <row r="1012" spans="2:3" x14ac:dyDescent="0.2">
      <c r="B1012"/>
      <c r="C1012"/>
    </row>
    <row r="1013" spans="2:3" x14ac:dyDescent="0.2">
      <c r="B1013"/>
      <c r="C1013"/>
    </row>
    <row r="1014" spans="2:3" x14ac:dyDescent="0.2">
      <c r="B1014"/>
      <c r="C1014"/>
    </row>
    <row r="1015" spans="2:3" x14ac:dyDescent="0.2">
      <c r="B1015"/>
      <c r="C1015"/>
    </row>
    <row r="1016" spans="2:3" x14ac:dyDescent="0.2">
      <c r="B1016"/>
      <c r="C1016"/>
    </row>
    <row r="1017" spans="2:3" x14ac:dyDescent="0.2">
      <c r="B1017"/>
      <c r="C1017"/>
    </row>
    <row r="1018" spans="2:3" x14ac:dyDescent="0.2">
      <c r="B1018"/>
      <c r="C1018"/>
    </row>
    <row r="1019" spans="2:3" x14ac:dyDescent="0.2">
      <c r="B1019"/>
      <c r="C1019"/>
    </row>
    <row r="1020" spans="2:3" x14ac:dyDescent="0.2">
      <c r="B1020"/>
      <c r="C1020"/>
    </row>
    <row r="1021" spans="2:3" x14ac:dyDescent="0.2">
      <c r="B1021"/>
      <c r="C1021"/>
    </row>
    <row r="1022" spans="2:3" x14ac:dyDescent="0.2">
      <c r="B1022"/>
      <c r="C1022"/>
    </row>
    <row r="1023" spans="2:3" x14ac:dyDescent="0.2">
      <c r="B1023"/>
      <c r="C1023"/>
    </row>
    <row r="1024" spans="2:3" x14ac:dyDescent="0.2">
      <c r="B1024"/>
      <c r="C1024"/>
    </row>
    <row r="1025" spans="2:3" x14ac:dyDescent="0.2">
      <c r="B1025"/>
      <c r="C1025"/>
    </row>
    <row r="1026" spans="2:3" x14ac:dyDescent="0.2">
      <c r="B1026"/>
      <c r="C1026"/>
    </row>
    <row r="1027" spans="2:3" x14ac:dyDescent="0.2">
      <c r="B1027"/>
      <c r="C1027"/>
    </row>
    <row r="1028" spans="2:3" x14ac:dyDescent="0.2">
      <c r="B1028"/>
      <c r="C1028"/>
    </row>
    <row r="1029" spans="2:3" x14ac:dyDescent="0.2">
      <c r="B1029"/>
      <c r="C1029"/>
    </row>
    <row r="1030" spans="2:3" x14ac:dyDescent="0.2">
      <c r="B1030"/>
      <c r="C1030"/>
    </row>
    <row r="1031" spans="2:3" x14ac:dyDescent="0.2">
      <c r="B1031"/>
      <c r="C1031"/>
    </row>
    <row r="1032" spans="2:3" x14ac:dyDescent="0.2">
      <c r="B1032"/>
      <c r="C1032"/>
    </row>
    <row r="1033" spans="2:3" x14ac:dyDescent="0.2">
      <c r="B1033"/>
      <c r="C1033"/>
    </row>
    <row r="1034" spans="2:3" x14ac:dyDescent="0.2">
      <c r="B1034"/>
      <c r="C1034"/>
    </row>
    <row r="1035" spans="2:3" x14ac:dyDescent="0.2">
      <c r="B1035"/>
      <c r="C1035"/>
    </row>
    <row r="1036" spans="2:3" x14ac:dyDescent="0.2">
      <c r="B1036"/>
      <c r="C1036"/>
    </row>
    <row r="1037" spans="2:3" x14ac:dyDescent="0.2">
      <c r="B1037"/>
      <c r="C1037"/>
    </row>
    <row r="1038" spans="2:3" x14ac:dyDescent="0.2">
      <c r="B1038"/>
      <c r="C1038"/>
    </row>
    <row r="1039" spans="2:3" x14ac:dyDescent="0.2">
      <c r="B1039"/>
      <c r="C1039"/>
    </row>
    <row r="1040" spans="2:3" x14ac:dyDescent="0.2">
      <c r="B1040"/>
      <c r="C1040"/>
    </row>
    <row r="1041" spans="2:3" x14ac:dyDescent="0.2">
      <c r="B1041"/>
      <c r="C1041"/>
    </row>
    <row r="1042" spans="2:3" x14ac:dyDescent="0.2">
      <c r="B1042"/>
      <c r="C1042"/>
    </row>
    <row r="1043" spans="2:3" x14ac:dyDescent="0.2">
      <c r="B1043"/>
      <c r="C1043"/>
    </row>
    <row r="1044" spans="2:3" x14ac:dyDescent="0.2">
      <c r="B1044"/>
      <c r="C1044"/>
    </row>
    <row r="1045" spans="2:3" x14ac:dyDescent="0.2">
      <c r="B1045"/>
      <c r="C1045"/>
    </row>
    <row r="1046" spans="2:3" x14ac:dyDescent="0.2">
      <c r="B1046"/>
      <c r="C1046"/>
    </row>
    <row r="1047" spans="2:3" x14ac:dyDescent="0.2">
      <c r="B1047"/>
      <c r="C1047"/>
    </row>
    <row r="1048" spans="2:3" x14ac:dyDescent="0.2">
      <c r="B1048"/>
      <c r="C1048"/>
    </row>
    <row r="1049" spans="2:3" x14ac:dyDescent="0.2">
      <c r="B1049"/>
      <c r="C1049"/>
    </row>
    <row r="1050" spans="2:3" x14ac:dyDescent="0.2">
      <c r="B1050"/>
      <c r="C1050"/>
    </row>
    <row r="1051" spans="2:3" x14ac:dyDescent="0.2">
      <c r="B1051"/>
      <c r="C1051"/>
    </row>
    <row r="1052" spans="2:3" x14ac:dyDescent="0.2">
      <c r="B1052"/>
      <c r="C1052"/>
    </row>
    <row r="1053" spans="2:3" x14ac:dyDescent="0.2">
      <c r="B1053"/>
      <c r="C1053"/>
    </row>
    <row r="1054" spans="2:3" x14ac:dyDescent="0.2">
      <c r="B1054"/>
      <c r="C1054"/>
    </row>
    <row r="1055" spans="2:3" x14ac:dyDescent="0.2">
      <c r="B1055"/>
      <c r="C1055"/>
    </row>
    <row r="1056" spans="2:3" x14ac:dyDescent="0.2">
      <c r="B1056"/>
      <c r="C1056"/>
    </row>
    <row r="1057" spans="2:3" x14ac:dyDescent="0.2">
      <c r="B1057"/>
      <c r="C1057"/>
    </row>
    <row r="1058" spans="2:3" x14ac:dyDescent="0.2">
      <c r="B1058"/>
      <c r="C1058"/>
    </row>
    <row r="1059" spans="2:3" x14ac:dyDescent="0.2">
      <c r="B1059"/>
      <c r="C1059"/>
    </row>
    <row r="1060" spans="2:3" x14ac:dyDescent="0.2">
      <c r="B1060"/>
      <c r="C1060"/>
    </row>
    <row r="1061" spans="2:3" x14ac:dyDescent="0.2">
      <c r="B1061"/>
      <c r="C1061"/>
    </row>
    <row r="1062" spans="2:3" x14ac:dyDescent="0.2">
      <c r="B1062"/>
      <c r="C1062"/>
    </row>
    <row r="1063" spans="2:3" x14ac:dyDescent="0.2">
      <c r="B1063"/>
      <c r="C1063"/>
    </row>
    <row r="1064" spans="2:3" x14ac:dyDescent="0.2">
      <c r="B1064"/>
      <c r="C1064"/>
    </row>
    <row r="1065" spans="2:3" x14ac:dyDescent="0.2">
      <c r="B1065"/>
      <c r="C1065"/>
    </row>
    <row r="1066" spans="2:3" x14ac:dyDescent="0.2">
      <c r="B1066"/>
      <c r="C1066"/>
    </row>
    <row r="1067" spans="2:3" x14ac:dyDescent="0.2">
      <c r="B1067"/>
      <c r="C1067"/>
    </row>
    <row r="1068" spans="2:3" x14ac:dyDescent="0.2">
      <c r="B1068"/>
      <c r="C1068"/>
    </row>
    <row r="1069" spans="2:3" x14ac:dyDescent="0.2">
      <c r="B1069"/>
      <c r="C1069"/>
    </row>
    <row r="1070" spans="2:3" x14ac:dyDescent="0.2">
      <c r="B1070"/>
      <c r="C1070"/>
    </row>
    <row r="1071" spans="2:3" x14ac:dyDescent="0.2">
      <c r="B1071"/>
      <c r="C1071"/>
    </row>
    <row r="1072" spans="2:3" x14ac:dyDescent="0.2">
      <c r="B1072"/>
      <c r="C1072"/>
    </row>
    <row r="1073" spans="2:3" x14ac:dyDescent="0.2">
      <c r="B1073"/>
      <c r="C1073"/>
    </row>
    <row r="1074" spans="2:3" x14ac:dyDescent="0.2">
      <c r="B1074"/>
      <c r="C1074"/>
    </row>
    <row r="1075" spans="2:3" x14ac:dyDescent="0.2">
      <c r="B1075"/>
      <c r="C1075"/>
    </row>
    <row r="1076" spans="2:3" x14ac:dyDescent="0.2">
      <c r="B1076"/>
      <c r="C1076"/>
    </row>
    <row r="1077" spans="2:3" x14ac:dyDescent="0.2">
      <c r="B1077"/>
      <c r="C1077"/>
    </row>
    <row r="1078" spans="2:3" x14ac:dyDescent="0.2">
      <c r="B1078"/>
      <c r="C1078"/>
    </row>
    <row r="1079" spans="2:3" x14ac:dyDescent="0.2">
      <c r="B1079"/>
      <c r="C1079"/>
    </row>
    <row r="1080" spans="2:3" x14ac:dyDescent="0.2">
      <c r="B1080"/>
      <c r="C1080"/>
    </row>
    <row r="1081" spans="2:3" x14ac:dyDescent="0.2">
      <c r="B1081"/>
      <c r="C1081"/>
    </row>
    <row r="1082" spans="2:3" x14ac:dyDescent="0.2">
      <c r="B1082"/>
      <c r="C1082"/>
    </row>
    <row r="1083" spans="2:3" x14ac:dyDescent="0.2">
      <c r="B1083"/>
      <c r="C1083"/>
    </row>
  </sheetData>
  <pageMargins left="0.7" right="0.7" top="0.75" bottom="0.75" header="0.3" footer="0.3"/>
  <drawing r:id="rId4"/>
  <extLst>
    <ext xmlns:x14="http://schemas.microsoft.com/office/spreadsheetml/2009/9/main" uri="{A8765BA9-456A-4dab-B4F3-ACF838C121DE}">
      <x14:slicerList>
        <x14:slicer r:id="rId5"/>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E71C5F-E8CF-6746-A17A-F1C93B39DC91}">
  <dimension ref="A1:P59"/>
  <sheetViews>
    <sheetView tabSelected="1" zoomScale="60" zoomScaleNormal="60" workbookViewId="0">
      <selection activeCell="S39" sqref="S39"/>
    </sheetView>
  </sheetViews>
  <sheetFormatPr baseColWidth="10" defaultRowHeight="16" x14ac:dyDescent="0.2"/>
  <cols>
    <col min="1" max="1" width="12.1640625" bestFit="1" customWidth="1"/>
    <col min="2" max="2" width="13.1640625" bestFit="1" customWidth="1"/>
    <col min="3" max="3" width="16.33203125" bestFit="1" customWidth="1"/>
    <col min="4" max="4" width="18.6640625" bestFit="1" customWidth="1"/>
    <col min="5" max="5" width="19.6640625" bestFit="1" customWidth="1"/>
  </cols>
  <sheetData>
    <row r="1" spans="1:16" x14ac:dyDescent="0.2">
      <c r="A1" s="8"/>
      <c r="B1" s="8"/>
      <c r="C1" s="8"/>
      <c r="D1" s="8"/>
      <c r="E1" s="8"/>
      <c r="F1" s="8"/>
      <c r="G1" s="8"/>
      <c r="H1" s="8"/>
      <c r="I1" s="8"/>
      <c r="J1" s="8"/>
      <c r="K1" s="8"/>
      <c r="L1" s="8"/>
      <c r="M1" s="8"/>
      <c r="N1" s="8"/>
      <c r="O1" s="8"/>
      <c r="P1" s="9"/>
    </row>
    <row r="2" spans="1:16" x14ac:dyDescent="0.2">
      <c r="A2" s="8"/>
      <c r="B2" s="8"/>
      <c r="C2" s="8"/>
      <c r="D2" s="8"/>
      <c r="E2" s="8"/>
      <c r="F2" s="8"/>
      <c r="G2" s="8"/>
      <c r="H2" s="8"/>
      <c r="I2" s="8"/>
      <c r="J2" s="8"/>
      <c r="K2" s="8"/>
      <c r="L2" s="8"/>
      <c r="M2" s="8"/>
      <c r="N2" s="8"/>
      <c r="O2" s="8"/>
      <c r="P2" s="9"/>
    </row>
    <row r="3" spans="1:16" x14ac:dyDescent="0.2">
      <c r="A3" s="8"/>
      <c r="B3" s="8"/>
      <c r="C3" s="8"/>
      <c r="D3" s="8"/>
      <c r="E3" s="8"/>
      <c r="F3" s="8"/>
      <c r="G3" s="8"/>
      <c r="H3" s="8"/>
      <c r="I3" s="8"/>
      <c r="J3" s="8"/>
      <c r="K3" s="8"/>
      <c r="L3" s="8"/>
      <c r="M3" s="8"/>
      <c r="N3" s="8"/>
      <c r="O3" s="8"/>
      <c r="P3" s="9"/>
    </row>
    <row r="4" spans="1:16" x14ac:dyDescent="0.2">
      <c r="A4" s="8"/>
      <c r="B4" s="8"/>
      <c r="C4" s="8"/>
      <c r="D4" s="8"/>
      <c r="E4" s="8"/>
      <c r="F4" s="8"/>
      <c r="G4" s="8"/>
      <c r="H4" s="8"/>
      <c r="I4" s="8"/>
      <c r="J4" s="8"/>
      <c r="K4" s="8"/>
      <c r="L4" s="8"/>
      <c r="M4" s="8"/>
      <c r="N4" s="8"/>
      <c r="O4" s="8"/>
      <c r="P4" s="9"/>
    </row>
    <row r="5" spans="1:16" x14ac:dyDescent="0.2">
      <c r="A5" s="8"/>
      <c r="B5" s="8"/>
      <c r="C5" s="8"/>
      <c r="D5" s="8"/>
      <c r="E5" s="8"/>
      <c r="F5" s="8"/>
      <c r="G5" s="8"/>
      <c r="H5" s="8"/>
      <c r="I5" s="8"/>
      <c r="J5" s="8"/>
      <c r="K5" s="8"/>
      <c r="L5" s="8"/>
      <c r="M5" s="8"/>
      <c r="N5" s="8"/>
      <c r="O5" s="8"/>
      <c r="P5" s="9"/>
    </row>
    <row r="6" spans="1:16" x14ac:dyDescent="0.2">
      <c r="A6" s="8"/>
      <c r="B6" s="8"/>
      <c r="C6" s="8"/>
      <c r="D6" s="8"/>
      <c r="E6" s="8"/>
      <c r="F6" s="8"/>
      <c r="G6" s="8"/>
      <c r="H6" s="8"/>
      <c r="I6" s="8"/>
      <c r="J6" s="8"/>
      <c r="K6" s="8"/>
      <c r="L6" s="8"/>
      <c r="M6" s="8"/>
      <c r="N6" s="8"/>
      <c r="O6" s="8"/>
      <c r="P6" s="9"/>
    </row>
    <row r="7" spans="1:16" x14ac:dyDescent="0.2">
      <c r="A7" s="8"/>
      <c r="B7" s="8"/>
      <c r="C7" s="8"/>
      <c r="D7" s="8"/>
      <c r="E7" s="8"/>
      <c r="F7" s="8"/>
      <c r="G7" s="8"/>
      <c r="H7" s="8"/>
      <c r="I7" s="8"/>
      <c r="J7" s="8"/>
      <c r="K7" s="8"/>
      <c r="L7" s="8"/>
      <c r="M7" s="8"/>
      <c r="N7" s="8"/>
      <c r="O7" s="8"/>
      <c r="P7" s="9"/>
    </row>
    <row r="8" spans="1:16" x14ac:dyDescent="0.2">
      <c r="A8" s="8"/>
      <c r="B8" s="8"/>
      <c r="C8" s="8"/>
      <c r="D8" s="8"/>
      <c r="E8" s="8"/>
      <c r="F8" s="8"/>
      <c r="G8" s="8"/>
      <c r="H8" s="8"/>
      <c r="I8" s="8"/>
      <c r="J8" s="8"/>
      <c r="K8" s="8"/>
      <c r="L8" s="8"/>
      <c r="M8" s="8"/>
      <c r="N8" s="8"/>
      <c r="O8" s="8"/>
      <c r="P8" s="9"/>
    </row>
    <row r="9" spans="1:16" x14ac:dyDescent="0.2">
      <c r="A9" s="8"/>
      <c r="B9" s="8"/>
      <c r="C9" s="8"/>
      <c r="D9" s="8"/>
      <c r="E9" s="8"/>
      <c r="F9" s="8"/>
      <c r="G9" s="8"/>
      <c r="H9" s="8"/>
      <c r="I9" s="8"/>
      <c r="J9" s="8"/>
      <c r="K9" s="8"/>
      <c r="L9" s="8"/>
      <c r="M9" s="8"/>
      <c r="N9" s="8"/>
      <c r="O9" s="8"/>
      <c r="P9" s="9"/>
    </row>
    <row r="10" spans="1:16" x14ac:dyDescent="0.2">
      <c r="A10" s="8"/>
      <c r="B10" s="8"/>
      <c r="C10" s="8"/>
      <c r="D10" s="8"/>
      <c r="E10" s="8"/>
      <c r="F10" s="8"/>
      <c r="G10" s="8"/>
      <c r="H10" s="8"/>
      <c r="I10" s="8"/>
      <c r="J10" s="8"/>
      <c r="K10" s="8"/>
      <c r="L10" s="8"/>
      <c r="M10" s="8"/>
      <c r="N10" s="8"/>
      <c r="O10" s="8"/>
      <c r="P10" s="9"/>
    </row>
    <row r="11" spans="1:16" x14ac:dyDescent="0.2">
      <c r="A11" s="8"/>
      <c r="B11" s="8"/>
      <c r="C11" s="8"/>
      <c r="D11" s="8"/>
      <c r="E11" s="8"/>
      <c r="F11" s="8"/>
      <c r="G11" s="8"/>
      <c r="H11" s="8"/>
      <c r="I11" s="8"/>
      <c r="J11" s="8"/>
      <c r="K11" s="8"/>
      <c r="L11" s="8"/>
      <c r="M11" s="8"/>
      <c r="N11" s="8"/>
      <c r="O11" s="8"/>
      <c r="P11" s="9"/>
    </row>
    <row r="12" spans="1:16" x14ac:dyDescent="0.2">
      <c r="A12" s="8"/>
      <c r="B12" s="8"/>
      <c r="C12" s="8"/>
      <c r="D12" s="8"/>
      <c r="E12" s="8"/>
      <c r="F12" s="8"/>
      <c r="G12" s="8"/>
      <c r="H12" s="8"/>
      <c r="I12" s="8"/>
      <c r="J12" s="8"/>
      <c r="K12" s="8"/>
      <c r="L12" s="8"/>
      <c r="M12" s="8"/>
      <c r="N12" s="8"/>
      <c r="O12" s="8"/>
      <c r="P12" s="9"/>
    </row>
    <row r="13" spans="1:16" x14ac:dyDescent="0.2">
      <c r="A13" s="8"/>
      <c r="B13" s="8"/>
      <c r="C13" s="8"/>
      <c r="D13" s="8"/>
      <c r="E13" s="8"/>
      <c r="F13" s="8"/>
      <c r="G13" s="8"/>
      <c r="H13" s="8"/>
      <c r="I13" s="8"/>
      <c r="J13" s="8"/>
      <c r="K13" s="8"/>
      <c r="L13" s="8"/>
      <c r="M13" s="8"/>
      <c r="N13" s="8"/>
      <c r="O13" s="8"/>
      <c r="P13" s="9"/>
    </row>
    <row r="14" spans="1:16" x14ac:dyDescent="0.2">
      <c r="A14" s="12"/>
      <c r="B14" s="12"/>
      <c r="C14" s="12"/>
      <c r="D14" s="12"/>
      <c r="E14" s="12"/>
      <c r="F14" s="12"/>
      <c r="G14" s="12"/>
      <c r="H14" s="12"/>
      <c r="I14" s="12"/>
      <c r="J14" s="9"/>
      <c r="K14" s="9"/>
      <c r="L14" s="9"/>
      <c r="M14" s="9"/>
      <c r="N14" s="9"/>
      <c r="O14" s="9"/>
      <c r="P14" s="9"/>
    </row>
    <row r="15" spans="1:16" x14ac:dyDescent="0.2">
      <c r="A15" s="12"/>
      <c r="B15" s="12"/>
      <c r="C15" s="12"/>
      <c r="D15" s="12"/>
      <c r="E15" s="12"/>
      <c r="F15" s="12"/>
      <c r="G15" s="12"/>
      <c r="H15" s="12"/>
      <c r="I15" s="12"/>
      <c r="J15" s="9"/>
      <c r="K15" s="9"/>
      <c r="L15" s="9"/>
      <c r="M15" s="9"/>
      <c r="N15" s="9"/>
      <c r="O15" s="9"/>
      <c r="P15" s="9"/>
    </row>
    <row r="16" spans="1:16" x14ac:dyDescent="0.2">
      <c r="A16" s="12"/>
      <c r="B16" s="12"/>
      <c r="C16" s="12"/>
      <c r="D16" s="12"/>
      <c r="E16" s="12"/>
      <c r="F16" s="12"/>
      <c r="G16" s="12"/>
      <c r="H16" s="12"/>
      <c r="I16" s="12"/>
      <c r="J16" s="9"/>
      <c r="K16" s="9"/>
      <c r="L16" s="9"/>
      <c r="M16" s="9"/>
      <c r="N16" s="9"/>
      <c r="O16" s="9"/>
      <c r="P16" s="9"/>
    </row>
    <row r="17" spans="1:16" x14ac:dyDescent="0.2">
      <c r="A17" s="12"/>
      <c r="B17" s="12"/>
      <c r="C17" s="12"/>
      <c r="D17" s="12"/>
      <c r="E17" s="12"/>
      <c r="F17" s="12"/>
      <c r="G17" s="12"/>
      <c r="H17" s="12"/>
      <c r="I17" s="12"/>
      <c r="J17" s="9"/>
      <c r="K17" s="9"/>
      <c r="L17" s="9"/>
      <c r="M17" s="9"/>
      <c r="N17" s="9"/>
      <c r="O17" s="9"/>
      <c r="P17" s="9"/>
    </row>
    <row r="18" spans="1:16" x14ac:dyDescent="0.2">
      <c r="A18" s="12"/>
      <c r="B18" s="12"/>
      <c r="C18" s="12"/>
      <c r="D18" s="12"/>
      <c r="E18" s="12"/>
      <c r="F18" s="12"/>
      <c r="G18" s="12"/>
      <c r="H18" s="12"/>
      <c r="I18" s="12"/>
      <c r="J18" s="9"/>
      <c r="K18" s="9"/>
      <c r="L18" s="9"/>
      <c r="M18" s="9"/>
      <c r="N18" s="9"/>
      <c r="O18" s="9"/>
      <c r="P18" s="9"/>
    </row>
    <row r="19" spans="1:16" x14ac:dyDescent="0.2">
      <c r="A19" s="12"/>
      <c r="B19" s="12"/>
      <c r="C19" s="12"/>
      <c r="D19" s="12"/>
      <c r="E19" s="12"/>
      <c r="F19" s="12"/>
      <c r="G19" s="12"/>
      <c r="H19" s="12"/>
      <c r="I19" s="12"/>
      <c r="J19" s="9"/>
      <c r="K19" s="9"/>
      <c r="L19" s="9"/>
      <c r="M19" s="9"/>
      <c r="N19" s="9"/>
      <c r="O19" s="9"/>
      <c r="P19" s="9"/>
    </row>
    <row r="20" spans="1:16" x14ac:dyDescent="0.2">
      <c r="A20" s="12"/>
      <c r="B20" s="12"/>
      <c r="C20" s="12"/>
      <c r="D20" s="12"/>
      <c r="E20" s="12"/>
      <c r="F20" s="12"/>
      <c r="G20" s="12"/>
      <c r="H20" s="12"/>
      <c r="I20" s="12"/>
      <c r="J20" s="9"/>
      <c r="K20" s="9"/>
      <c r="L20" s="9"/>
      <c r="M20" s="9"/>
      <c r="N20" s="9"/>
      <c r="O20" s="9"/>
      <c r="P20" s="9"/>
    </row>
    <row r="21" spans="1:16" x14ac:dyDescent="0.2">
      <c r="A21" s="12"/>
      <c r="B21" s="12"/>
      <c r="C21" s="12"/>
      <c r="D21" s="12"/>
      <c r="E21" s="12"/>
      <c r="F21" s="12"/>
      <c r="G21" s="12"/>
      <c r="H21" s="12"/>
      <c r="I21" s="12"/>
      <c r="J21" s="9"/>
      <c r="K21" s="9"/>
      <c r="L21" s="9"/>
      <c r="M21" s="9"/>
      <c r="N21" s="9"/>
      <c r="O21" s="9"/>
      <c r="P21" s="9"/>
    </row>
    <row r="22" spans="1:16" x14ac:dyDescent="0.2">
      <c r="A22" s="12"/>
      <c r="B22" s="12"/>
      <c r="C22" s="12"/>
      <c r="D22" s="12"/>
      <c r="E22" s="12"/>
      <c r="F22" s="12"/>
      <c r="G22" s="12"/>
      <c r="H22" s="12"/>
      <c r="I22" s="12"/>
      <c r="J22" s="9"/>
      <c r="K22" s="9"/>
      <c r="L22" s="9"/>
      <c r="M22" s="9"/>
      <c r="N22" s="9"/>
      <c r="O22" s="9"/>
      <c r="P22" s="9"/>
    </row>
    <row r="23" spans="1:16" x14ac:dyDescent="0.2">
      <c r="A23" s="12"/>
      <c r="B23" s="12"/>
      <c r="C23" s="12"/>
      <c r="D23" s="12"/>
      <c r="E23" s="12"/>
      <c r="F23" s="12"/>
      <c r="G23" s="12"/>
      <c r="H23" s="12"/>
      <c r="I23" s="12"/>
      <c r="J23" s="9"/>
      <c r="K23" s="9"/>
      <c r="L23" s="9"/>
      <c r="M23" s="9"/>
      <c r="N23" s="9"/>
      <c r="O23" s="9"/>
      <c r="P23" s="9"/>
    </row>
    <row r="24" spans="1:16" x14ac:dyDescent="0.2">
      <c r="A24" s="12"/>
      <c r="B24" s="12"/>
      <c r="C24" s="12"/>
      <c r="D24" s="12"/>
      <c r="E24" s="12"/>
      <c r="F24" s="12"/>
      <c r="G24" s="12"/>
      <c r="H24" s="12"/>
      <c r="I24" s="12"/>
      <c r="J24" s="9"/>
      <c r="K24" s="9"/>
      <c r="L24" s="9"/>
      <c r="M24" s="9"/>
      <c r="N24" s="9"/>
      <c r="O24" s="9"/>
      <c r="P24" s="9"/>
    </row>
    <row r="25" spans="1:16" x14ac:dyDescent="0.2">
      <c r="A25" s="12"/>
      <c r="B25" s="12"/>
      <c r="C25" s="12"/>
      <c r="D25" s="12"/>
      <c r="E25" s="12"/>
      <c r="F25" s="12"/>
      <c r="G25" s="12"/>
      <c r="H25" s="12"/>
      <c r="I25" s="12"/>
      <c r="J25" s="9"/>
      <c r="K25" s="9"/>
      <c r="L25" s="9"/>
      <c r="M25" s="9"/>
      <c r="N25" s="9"/>
      <c r="O25" s="9"/>
      <c r="P25" s="9"/>
    </row>
    <row r="26" spans="1:16" x14ac:dyDescent="0.2">
      <c r="A26" s="12"/>
      <c r="B26" s="12"/>
      <c r="C26" s="12"/>
      <c r="D26" s="12"/>
      <c r="E26" s="12"/>
      <c r="F26" s="12"/>
      <c r="G26" s="12"/>
      <c r="H26" s="12"/>
      <c r="I26" s="12"/>
      <c r="J26" s="9"/>
      <c r="K26" s="9"/>
      <c r="L26" s="9"/>
      <c r="M26" s="9"/>
      <c r="N26" s="9"/>
      <c r="O26" s="9"/>
      <c r="P26" s="9"/>
    </row>
    <row r="27" spans="1:16" x14ac:dyDescent="0.2">
      <c r="A27" s="12"/>
      <c r="B27" s="12"/>
      <c r="C27" s="12"/>
      <c r="D27" s="12"/>
      <c r="E27" s="12"/>
      <c r="F27" s="12"/>
      <c r="G27" s="12"/>
      <c r="H27" s="12"/>
      <c r="I27" s="12"/>
      <c r="J27" s="9"/>
      <c r="K27" s="9"/>
      <c r="L27" s="9"/>
      <c r="M27" s="9"/>
      <c r="N27" s="9"/>
      <c r="O27" s="9"/>
      <c r="P27" s="9"/>
    </row>
    <row r="28" spans="1:16" x14ac:dyDescent="0.2">
      <c r="A28" s="12"/>
      <c r="B28" s="12"/>
      <c r="C28" s="12"/>
      <c r="D28" s="12"/>
      <c r="E28" s="12"/>
      <c r="F28" s="12"/>
      <c r="G28" s="12"/>
      <c r="H28" s="12"/>
      <c r="I28" s="12"/>
      <c r="J28" s="9"/>
      <c r="K28" s="9"/>
      <c r="L28" s="9"/>
      <c r="M28" s="9"/>
      <c r="N28" s="9"/>
      <c r="O28" s="9"/>
      <c r="P28" s="9"/>
    </row>
    <row r="29" spans="1:16" x14ac:dyDescent="0.2">
      <c r="A29" s="12"/>
      <c r="B29" s="12"/>
      <c r="C29" s="12"/>
      <c r="D29" s="12"/>
      <c r="E29" s="12"/>
      <c r="F29" s="12"/>
      <c r="G29" s="12"/>
      <c r="H29" s="12"/>
      <c r="I29" s="12"/>
      <c r="J29" s="9"/>
      <c r="K29" s="9"/>
      <c r="L29" s="9"/>
      <c r="M29" s="9"/>
      <c r="N29" s="9"/>
      <c r="O29" s="9"/>
      <c r="P29" s="9"/>
    </row>
    <row r="30" spans="1:16" x14ac:dyDescent="0.2">
      <c r="A30" s="12"/>
      <c r="B30" s="12"/>
      <c r="C30" s="12"/>
      <c r="D30" s="12"/>
      <c r="E30" s="12"/>
      <c r="F30" s="12"/>
      <c r="G30" s="12"/>
      <c r="H30" s="12"/>
      <c r="I30" s="12"/>
      <c r="J30" s="9"/>
      <c r="K30" s="9"/>
      <c r="L30" s="9"/>
      <c r="M30" s="9"/>
      <c r="N30" s="9"/>
      <c r="O30" s="9"/>
      <c r="P30" s="9"/>
    </row>
    <row r="31" spans="1:16" x14ac:dyDescent="0.2">
      <c r="A31" s="12"/>
      <c r="B31" s="12"/>
      <c r="C31" s="12"/>
      <c r="D31" s="12"/>
      <c r="E31" s="12"/>
      <c r="F31" s="12"/>
      <c r="G31" s="12"/>
      <c r="H31" s="12"/>
      <c r="I31" s="12"/>
      <c r="J31" s="9"/>
      <c r="K31" s="9"/>
      <c r="L31" s="9"/>
      <c r="M31" s="9"/>
      <c r="N31" s="9"/>
      <c r="O31" s="9"/>
      <c r="P31" s="9"/>
    </row>
    <row r="32" spans="1:16" x14ac:dyDescent="0.2">
      <c r="A32" s="12"/>
      <c r="B32" s="12"/>
      <c r="C32" s="12"/>
      <c r="D32" s="12"/>
      <c r="E32" s="12"/>
      <c r="F32" s="12"/>
      <c r="G32" s="12"/>
      <c r="H32" s="12"/>
      <c r="I32" s="12"/>
      <c r="J32" s="9"/>
      <c r="K32" s="9"/>
      <c r="L32" s="9"/>
      <c r="M32" s="9"/>
      <c r="N32" s="9"/>
      <c r="O32" s="9"/>
      <c r="P32" s="9"/>
    </row>
    <row r="33" spans="1:16" x14ac:dyDescent="0.2">
      <c r="A33" s="12"/>
      <c r="B33" s="12"/>
      <c r="C33" s="12"/>
      <c r="D33" s="12"/>
      <c r="E33" s="12"/>
      <c r="F33" s="12"/>
      <c r="G33" s="12"/>
      <c r="H33" s="12"/>
      <c r="I33" s="12"/>
      <c r="J33" s="9"/>
      <c r="K33" s="9"/>
      <c r="L33" s="9"/>
      <c r="M33" s="9"/>
      <c r="N33" s="9"/>
      <c r="O33" s="9"/>
      <c r="P33" s="9"/>
    </row>
    <row r="34" spans="1:16" x14ac:dyDescent="0.2">
      <c r="A34" s="12"/>
      <c r="B34" s="12"/>
      <c r="C34" s="12"/>
      <c r="D34" s="12"/>
      <c r="E34" s="12"/>
      <c r="F34" s="12"/>
      <c r="G34" s="12"/>
      <c r="H34" s="12"/>
      <c r="I34" s="12"/>
      <c r="J34" s="9"/>
      <c r="K34" s="9"/>
      <c r="L34" s="9"/>
      <c r="M34" s="9"/>
      <c r="N34" s="9"/>
      <c r="O34" s="9"/>
      <c r="P34" s="9"/>
    </row>
    <row r="35" spans="1:16" x14ac:dyDescent="0.2">
      <c r="A35" s="12"/>
      <c r="B35" s="12"/>
      <c r="C35" s="12"/>
      <c r="D35" s="12"/>
      <c r="E35" s="12"/>
      <c r="F35" s="12"/>
      <c r="G35" s="12"/>
      <c r="H35" s="12"/>
      <c r="I35" s="12"/>
      <c r="J35" s="9"/>
      <c r="K35" s="9"/>
      <c r="L35" s="9"/>
      <c r="M35" s="9"/>
      <c r="N35" s="9"/>
      <c r="O35" s="9"/>
      <c r="P35" s="9"/>
    </row>
    <row r="36" spans="1:16" x14ac:dyDescent="0.2">
      <c r="A36" s="12"/>
      <c r="B36" s="12"/>
      <c r="C36" s="12"/>
      <c r="D36" s="12"/>
      <c r="E36" s="12"/>
      <c r="F36" s="12"/>
      <c r="G36" s="12"/>
      <c r="H36" s="12"/>
      <c r="I36" s="12"/>
      <c r="J36" s="9"/>
      <c r="K36" s="9"/>
      <c r="L36" s="9"/>
      <c r="M36" s="9"/>
      <c r="N36" s="9"/>
      <c r="O36" s="9"/>
      <c r="P36" s="9"/>
    </row>
    <row r="37" spans="1:16" x14ac:dyDescent="0.2">
      <c r="A37" s="8"/>
      <c r="B37" s="8"/>
      <c r="C37" s="8"/>
      <c r="D37" s="8"/>
      <c r="E37" s="8"/>
      <c r="F37" s="8"/>
      <c r="G37" s="8"/>
      <c r="H37" s="8"/>
      <c r="I37" s="8"/>
      <c r="J37" s="8"/>
      <c r="K37" s="9"/>
      <c r="L37" s="9"/>
      <c r="M37" s="9"/>
      <c r="N37" s="9"/>
      <c r="O37" s="9"/>
      <c r="P37" s="9"/>
    </row>
    <row r="38" spans="1:16" x14ac:dyDescent="0.2">
      <c r="A38" s="8"/>
      <c r="B38" s="8"/>
      <c r="C38" s="8"/>
      <c r="D38" s="8"/>
      <c r="E38" s="8"/>
      <c r="F38" s="8"/>
      <c r="G38" s="8"/>
      <c r="H38" s="8"/>
      <c r="I38" s="8"/>
      <c r="J38" s="8"/>
      <c r="K38" s="9"/>
      <c r="L38" s="9"/>
      <c r="M38" s="9"/>
      <c r="N38" s="9"/>
      <c r="O38" s="9"/>
      <c r="P38" s="9"/>
    </row>
    <row r="39" spans="1:16" x14ac:dyDescent="0.2">
      <c r="A39" s="8"/>
      <c r="B39" s="8"/>
      <c r="C39" s="8"/>
      <c r="D39" s="8"/>
      <c r="E39" s="8"/>
      <c r="F39" s="8"/>
      <c r="G39" s="8"/>
      <c r="H39" s="8"/>
      <c r="I39" s="8"/>
      <c r="J39" s="8"/>
      <c r="K39" s="9"/>
      <c r="L39" s="9"/>
      <c r="M39" s="9"/>
      <c r="N39" s="9"/>
      <c r="O39" s="9"/>
      <c r="P39" s="9"/>
    </row>
    <row r="40" spans="1:16" x14ac:dyDescent="0.2">
      <c r="A40" s="8"/>
      <c r="B40" s="8"/>
      <c r="C40" s="8"/>
      <c r="D40" s="8"/>
      <c r="E40" s="8"/>
      <c r="F40" s="8"/>
      <c r="G40" s="8"/>
      <c r="H40" s="8"/>
      <c r="I40" s="8"/>
      <c r="J40" s="8"/>
      <c r="K40" s="9"/>
      <c r="L40" s="9"/>
      <c r="M40" s="9"/>
      <c r="N40" s="9"/>
      <c r="O40" s="9"/>
      <c r="P40" s="9"/>
    </row>
    <row r="41" spans="1:16" x14ac:dyDescent="0.2">
      <c r="A41" s="8"/>
      <c r="B41" s="8"/>
      <c r="C41" s="8"/>
      <c r="D41" s="8"/>
      <c r="E41" s="8"/>
      <c r="F41" s="8"/>
      <c r="G41" s="8"/>
      <c r="H41" s="8"/>
      <c r="I41" s="8"/>
      <c r="J41" s="8"/>
      <c r="K41" s="9"/>
      <c r="L41" s="9"/>
      <c r="M41" s="9"/>
      <c r="N41" s="9"/>
      <c r="O41" s="9"/>
      <c r="P41" s="9"/>
    </row>
    <row r="42" spans="1:16" x14ac:dyDescent="0.2">
      <c r="A42" s="8"/>
      <c r="B42" s="8"/>
      <c r="C42" s="8"/>
      <c r="D42" s="8"/>
      <c r="E42" s="8"/>
      <c r="F42" s="8"/>
      <c r="G42" s="8"/>
      <c r="H42" s="8"/>
      <c r="I42" s="8"/>
      <c r="J42" s="8"/>
      <c r="K42" s="9"/>
      <c r="L42" s="9"/>
      <c r="M42" s="9"/>
      <c r="N42" s="9"/>
      <c r="O42" s="9"/>
      <c r="P42" s="9"/>
    </row>
    <row r="43" spans="1:16" x14ac:dyDescent="0.2">
      <c r="A43" s="8"/>
      <c r="B43" s="8"/>
      <c r="C43" s="8"/>
      <c r="D43" s="8"/>
      <c r="E43" s="8"/>
      <c r="F43" s="8"/>
      <c r="G43" s="8"/>
      <c r="H43" s="8"/>
      <c r="I43" s="8"/>
      <c r="J43" s="8"/>
      <c r="K43" s="9"/>
      <c r="L43" s="9"/>
      <c r="M43" s="9"/>
      <c r="N43" s="9"/>
      <c r="O43" s="9"/>
      <c r="P43" s="9"/>
    </row>
    <row r="44" spans="1:16" x14ac:dyDescent="0.2">
      <c r="A44" s="8"/>
      <c r="B44" s="8"/>
      <c r="C44" s="8"/>
      <c r="D44" s="8"/>
      <c r="E44" s="8"/>
      <c r="F44" s="8"/>
      <c r="G44" s="8"/>
      <c r="H44" s="8"/>
      <c r="I44" s="8"/>
      <c r="J44" s="8"/>
      <c r="K44" s="9"/>
      <c r="L44" s="9"/>
      <c r="M44" s="9"/>
      <c r="N44" s="9"/>
      <c r="O44" s="9"/>
      <c r="P44" s="9"/>
    </row>
    <row r="45" spans="1:16" x14ac:dyDescent="0.2">
      <c r="A45" s="8"/>
      <c r="B45" s="8"/>
      <c r="C45" s="8"/>
      <c r="D45" s="8"/>
      <c r="E45" s="8"/>
      <c r="F45" s="8"/>
      <c r="G45" s="8"/>
      <c r="H45" s="8"/>
      <c r="I45" s="8"/>
      <c r="J45" s="8"/>
      <c r="K45" s="9"/>
      <c r="L45" s="9"/>
      <c r="M45" s="9"/>
      <c r="N45" s="9"/>
      <c r="O45" s="9"/>
      <c r="P45" s="9"/>
    </row>
    <row r="46" spans="1:16" x14ac:dyDescent="0.2">
      <c r="A46" s="8"/>
      <c r="B46" s="8"/>
      <c r="C46" s="8"/>
      <c r="D46" s="8"/>
      <c r="E46" s="8"/>
      <c r="F46" s="8"/>
      <c r="G46" s="8"/>
      <c r="H46" s="8"/>
      <c r="I46" s="8"/>
      <c r="J46" s="8"/>
      <c r="K46" s="9"/>
      <c r="L46" s="9"/>
      <c r="M46" s="9"/>
      <c r="N46" s="9"/>
      <c r="O46" s="9"/>
      <c r="P46" s="9"/>
    </row>
    <row r="47" spans="1:16" x14ac:dyDescent="0.2">
      <c r="A47" s="8"/>
      <c r="B47" s="8"/>
      <c r="C47" s="8"/>
      <c r="D47" s="8"/>
      <c r="E47" s="8"/>
      <c r="F47" s="8"/>
      <c r="G47" s="8"/>
      <c r="H47" s="8"/>
      <c r="I47" s="8"/>
      <c r="J47" s="8"/>
      <c r="K47" s="9"/>
      <c r="L47" s="9"/>
      <c r="M47" s="9"/>
      <c r="N47" s="9"/>
      <c r="O47" s="9"/>
      <c r="P47" s="9"/>
    </row>
    <row r="48" spans="1:16" x14ac:dyDescent="0.2">
      <c r="A48" s="8"/>
      <c r="B48" s="8"/>
      <c r="C48" s="8"/>
      <c r="D48" s="8"/>
      <c r="E48" s="8"/>
      <c r="F48" s="8"/>
      <c r="G48" s="8"/>
      <c r="H48" s="8"/>
      <c r="I48" s="8"/>
      <c r="J48" s="8"/>
      <c r="K48" s="9"/>
      <c r="L48" s="9"/>
      <c r="M48" s="9"/>
      <c r="N48" s="9"/>
      <c r="O48" s="9"/>
      <c r="P48" s="9"/>
    </row>
    <row r="49" spans="1:16" x14ac:dyDescent="0.2">
      <c r="A49" s="8"/>
      <c r="B49" s="8"/>
      <c r="C49" s="8"/>
      <c r="D49" s="8"/>
      <c r="E49" s="8"/>
      <c r="F49" s="8"/>
      <c r="G49" s="8"/>
      <c r="H49" s="8"/>
      <c r="I49" s="8"/>
      <c r="J49" s="8"/>
      <c r="K49" s="9"/>
      <c r="L49" s="9"/>
      <c r="M49" s="9"/>
      <c r="N49" s="9"/>
      <c r="O49" s="9"/>
      <c r="P49" s="9"/>
    </row>
    <row r="50" spans="1:16" x14ac:dyDescent="0.2">
      <c r="A50" s="8"/>
      <c r="B50" s="8"/>
      <c r="C50" s="8"/>
      <c r="D50" s="8"/>
      <c r="E50" s="8"/>
      <c r="F50" s="8"/>
      <c r="G50" s="8"/>
      <c r="H50" s="8"/>
      <c r="I50" s="8"/>
      <c r="J50" s="8"/>
      <c r="K50" s="9"/>
      <c r="L50" s="9"/>
      <c r="M50" s="9"/>
      <c r="N50" s="9"/>
      <c r="O50" s="9"/>
      <c r="P50" s="9"/>
    </row>
    <row r="51" spans="1:16" x14ac:dyDescent="0.2">
      <c r="A51" s="8"/>
      <c r="B51" s="8"/>
      <c r="C51" s="8"/>
      <c r="D51" s="8"/>
      <c r="E51" s="8"/>
      <c r="F51" s="8"/>
      <c r="G51" s="8"/>
      <c r="H51" s="8"/>
      <c r="I51" s="8"/>
      <c r="J51" s="8"/>
      <c r="K51" s="9"/>
      <c r="L51" s="9"/>
      <c r="M51" s="9"/>
      <c r="N51" s="9"/>
      <c r="O51" s="9"/>
      <c r="P51" s="9"/>
    </row>
    <row r="52" spans="1:16" x14ac:dyDescent="0.2">
      <c r="A52" s="8"/>
      <c r="B52" s="8"/>
      <c r="C52" s="8"/>
      <c r="D52" s="8"/>
      <c r="E52" s="8"/>
      <c r="F52" s="8"/>
      <c r="G52" s="8"/>
      <c r="H52" s="8"/>
      <c r="I52" s="8"/>
      <c r="J52" s="8"/>
      <c r="K52" s="9"/>
      <c r="L52" s="9"/>
      <c r="M52" s="9"/>
      <c r="N52" s="9"/>
      <c r="O52" s="9"/>
      <c r="P52" s="9"/>
    </row>
    <row r="53" spans="1:16" x14ac:dyDescent="0.2">
      <c r="A53" s="8"/>
      <c r="B53" s="8"/>
      <c r="C53" s="8"/>
      <c r="D53" s="8"/>
      <c r="E53" s="8"/>
      <c r="F53" s="8"/>
      <c r="G53" s="8"/>
      <c r="H53" s="8"/>
      <c r="I53" s="8"/>
      <c r="J53" s="8"/>
      <c r="K53" s="9"/>
      <c r="L53" s="9"/>
      <c r="M53" s="9"/>
      <c r="N53" s="9"/>
      <c r="O53" s="9"/>
      <c r="P53" s="9"/>
    </row>
    <row r="54" spans="1:16" x14ac:dyDescent="0.2">
      <c r="A54" s="8"/>
      <c r="B54" s="8"/>
      <c r="C54" s="8"/>
      <c r="D54" s="8"/>
      <c r="E54" s="8"/>
      <c r="F54" s="8"/>
      <c r="G54" s="8"/>
      <c r="H54" s="8"/>
      <c r="I54" s="8"/>
      <c r="J54" s="8"/>
      <c r="K54" s="9"/>
      <c r="L54" s="9"/>
      <c r="M54" s="9"/>
      <c r="N54" s="9"/>
      <c r="O54" s="9"/>
      <c r="P54" s="9"/>
    </row>
    <row r="55" spans="1:16" x14ac:dyDescent="0.2">
      <c r="A55" s="8"/>
      <c r="B55" s="8"/>
      <c r="C55" s="8"/>
      <c r="D55" s="8"/>
      <c r="E55" s="8"/>
      <c r="F55" s="8"/>
      <c r="G55" s="8"/>
      <c r="H55" s="8"/>
      <c r="I55" s="8"/>
      <c r="J55" s="8"/>
      <c r="K55" s="9"/>
      <c r="L55" s="9"/>
      <c r="M55" s="9"/>
      <c r="N55" s="9"/>
      <c r="O55" s="9"/>
      <c r="P55" s="9"/>
    </row>
    <row r="56" spans="1:16" x14ac:dyDescent="0.2">
      <c r="A56" s="8"/>
      <c r="B56" s="8"/>
      <c r="C56" s="8"/>
      <c r="D56" s="8"/>
      <c r="E56" s="8"/>
      <c r="F56" s="8"/>
      <c r="G56" s="8"/>
      <c r="H56" s="8"/>
      <c r="I56" s="8"/>
      <c r="J56" s="8"/>
      <c r="K56" s="9"/>
      <c r="L56" s="9"/>
      <c r="M56" s="9"/>
      <c r="N56" s="9"/>
      <c r="O56" s="9"/>
      <c r="P56" s="9"/>
    </row>
    <row r="57" spans="1:16" x14ac:dyDescent="0.2">
      <c r="A57" s="8"/>
      <c r="B57" s="8"/>
      <c r="C57" s="8"/>
      <c r="D57" s="8"/>
      <c r="E57" s="8"/>
      <c r="F57" s="8"/>
      <c r="G57" s="8"/>
      <c r="H57" s="8"/>
      <c r="I57" s="8"/>
      <c r="J57" s="8"/>
      <c r="K57" s="9"/>
      <c r="L57" s="9"/>
      <c r="M57" s="9"/>
      <c r="N57" s="9"/>
      <c r="O57" s="9"/>
      <c r="P57" s="9"/>
    </row>
    <row r="58" spans="1:16" x14ac:dyDescent="0.2">
      <c r="A58" s="9"/>
      <c r="B58" s="9"/>
      <c r="C58" s="9"/>
      <c r="D58" s="9"/>
      <c r="E58" s="9"/>
      <c r="F58" s="9"/>
      <c r="G58" s="9"/>
      <c r="H58" s="9"/>
      <c r="I58" s="9"/>
      <c r="J58" s="9"/>
      <c r="K58" s="9"/>
      <c r="L58" s="9"/>
      <c r="M58" s="9"/>
      <c r="N58" s="9"/>
      <c r="O58" s="9"/>
      <c r="P58" s="9"/>
    </row>
    <row r="59" spans="1:16" x14ac:dyDescent="0.2">
      <c r="A59" s="9"/>
      <c r="B59" s="9"/>
      <c r="C59" s="9"/>
      <c r="D59" s="9"/>
      <c r="E59" s="9"/>
      <c r="F59" s="9"/>
      <c r="G59" s="9"/>
      <c r="H59" s="9"/>
      <c r="I59" s="9"/>
      <c r="J59" s="9"/>
      <c r="K59" s="9"/>
      <c r="L59" s="9"/>
      <c r="M59" s="9"/>
      <c r="N59" s="9"/>
      <c r="O59" s="9"/>
      <c r="P59" s="9"/>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xl_EPL_20_21 </vt:lpstr>
      <vt:lpstr>WorkSheet</vt:lpstr>
      <vt:lpstr>PivotTable</vt:lpstr>
      <vt:lpstr>Sheet4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ORNELLA MBULA</dc:creator>
  <cp:lastModifiedBy>ORNELLA MBULA</cp:lastModifiedBy>
  <dcterms:created xsi:type="dcterms:W3CDTF">2023-07-25T18:58:58Z</dcterms:created>
  <dcterms:modified xsi:type="dcterms:W3CDTF">2023-07-27T17:13:39Z</dcterms:modified>
</cp:coreProperties>
</file>