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mtl365-my.sharepoint.com/personal/ornwipa_thamsuwan_etsmtl_ca/Documents/Documents/"/>
    </mc:Choice>
  </mc:AlternateContent>
  <xr:revisionPtr revIDLastSave="0" documentId="8_{47AB59B7-AD43-460D-A84D-A9840883A2A8}" xr6:coauthVersionLast="36" xr6:coauthVersionMax="36" xr10:uidLastSave="{00000000-0000-0000-0000-000000000000}"/>
  <bookViews>
    <workbookView xWindow="0" yWindow="0" windowWidth="14380" windowHeight="5540" xr2:uid="{79DC7370-693C-4234-85EC-9F1E64209390}"/>
  </bookViews>
  <sheets>
    <sheet name="Sheet1" sheetId="1" r:id="rId1"/>
  </sheets>
  <definedNames>
    <definedName name="_xlnm._FilterDatabase" localSheetId="0" hidden="1">Sheet1!$A$2:$M$97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9" i="1" l="1"/>
  <c r="M18" i="1"/>
  <c r="M2" i="1"/>
  <c r="M10" i="1"/>
  <c r="M11" i="1"/>
  <c r="M3" i="1"/>
  <c r="M12" i="1"/>
  <c r="M17" i="1"/>
  <c r="M4" i="1"/>
  <c r="M48" i="1"/>
  <c r="M49" i="1"/>
  <c r="M60" i="1"/>
  <c r="M75" i="1"/>
  <c r="M87" i="1"/>
  <c r="M97" i="1"/>
  <c r="M16" i="1"/>
  <c r="M72" i="1"/>
  <c r="M61" i="1"/>
  <c r="M53" i="1"/>
  <c r="M13" i="1"/>
  <c r="M14" i="1"/>
  <c r="M15" i="1"/>
  <c r="M41" i="1"/>
  <c r="M73" i="1"/>
  <c r="M74" i="1"/>
  <c r="M79" i="1"/>
  <c r="M95" i="1"/>
  <c r="M96" i="1"/>
  <c r="M54" i="1"/>
  <c r="M55" i="1"/>
  <c r="M56" i="1"/>
  <c r="M57" i="1"/>
  <c r="M58" i="1"/>
  <c r="M59" i="1"/>
  <c r="M5" i="1"/>
  <c r="M6" i="1"/>
  <c r="M7" i="1"/>
  <c r="M50" i="1"/>
  <c r="M51" i="1"/>
  <c r="M62" i="1"/>
  <c r="M63" i="1"/>
  <c r="M64" i="1"/>
  <c r="M65" i="1"/>
  <c r="M52" i="1"/>
  <c r="M8" i="1"/>
  <c r="M42" i="1"/>
  <c r="M43" i="1"/>
  <c r="M44" i="1"/>
  <c r="M45" i="1"/>
  <c r="M46" i="1"/>
  <c r="M47" i="1"/>
  <c r="M80" i="1"/>
  <c r="M81" i="1"/>
  <c r="M82" i="1"/>
  <c r="M90" i="1"/>
  <c r="M91" i="1"/>
  <c r="M92" i="1"/>
  <c r="M93" i="1"/>
  <c r="M94" i="1"/>
  <c r="M88" i="1"/>
  <c r="M89" i="1"/>
  <c r="M83" i="1"/>
  <c r="M84" i="1"/>
  <c r="M85" i="1"/>
  <c r="M86" i="1"/>
  <c r="M76" i="1"/>
  <c r="M77" i="1"/>
  <c r="M78" i="1"/>
  <c r="M66" i="1"/>
  <c r="M67" i="1"/>
  <c r="M68" i="1"/>
  <c r="M69" i="1"/>
  <c r="M70" i="1"/>
  <c r="M71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9" i="1"/>
  <c r="K91" i="1"/>
  <c r="K92" i="1"/>
  <c r="K93" i="1"/>
  <c r="K94" i="1"/>
  <c r="K88" i="1"/>
  <c r="K89" i="1"/>
  <c r="K83" i="1"/>
  <c r="K84" i="1"/>
  <c r="K85" i="1"/>
  <c r="K86" i="1"/>
  <c r="K76" i="1"/>
  <c r="K77" i="1"/>
  <c r="K78" i="1"/>
  <c r="K66" i="1"/>
  <c r="K67" i="1"/>
  <c r="K68" i="1"/>
  <c r="K69" i="1"/>
  <c r="K70" i="1"/>
  <c r="K71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90" i="1"/>
  <c r="K8" i="1"/>
  <c r="K42" i="1"/>
  <c r="K43" i="1"/>
  <c r="K44" i="1"/>
  <c r="K45" i="1"/>
  <c r="K46" i="1"/>
  <c r="K47" i="1"/>
  <c r="K80" i="1"/>
  <c r="K81" i="1"/>
  <c r="K82" i="1"/>
  <c r="K52" i="1"/>
  <c r="K55" i="1"/>
  <c r="K56" i="1"/>
  <c r="K57" i="1"/>
  <c r="K58" i="1"/>
  <c r="K59" i="1"/>
  <c r="K5" i="1"/>
  <c r="K6" i="1"/>
  <c r="K7" i="1"/>
  <c r="K50" i="1"/>
  <c r="K51" i="1"/>
  <c r="K62" i="1"/>
  <c r="K63" i="1"/>
  <c r="K64" i="1"/>
  <c r="K65" i="1"/>
  <c r="K54" i="1"/>
  <c r="K53" i="1"/>
  <c r="K13" i="1"/>
  <c r="K14" i="1"/>
  <c r="K15" i="1"/>
  <c r="K41" i="1"/>
  <c r="K73" i="1"/>
  <c r="K74" i="1"/>
  <c r="K79" i="1"/>
  <c r="K95" i="1"/>
  <c r="K96" i="1"/>
  <c r="K61" i="1"/>
  <c r="J19" i="1"/>
  <c r="J80" i="1"/>
  <c r="J81" i="1"/>
  <c r="J20" i="1"/>
  <c r="J21" i="1"/>
  <c r="J22" i="1"/>
  <c r="J23" i="1"/>
  <c r="J97" i="1"/>
  <c r="J24" i="1"/>
  <c r="J25" i="1"/>
  <c r="J26" i="1"/>
  <c r="J27" i="1"/>
  <c r="J95" i="1"/>
  <c r="J96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82" i="1"/>
  <c r="J18" i="1"/>
  <c r="J42" i="1"/>
  <c r="J87" i="1"/>
  <c r="J43" i="1"/>
  <c r="J63" i="1"/>
  <c r="J79" i="1"/>
  <c r="J64" i="1"/>
  <c r="J44" i="1"/>
  <c r="J45" i="1"/>
  <c r="J46" i="1"/>
  <c r="J66" i="1"/>
  <c r="J65" i="1"/>
  <c r="J67" i="1"/>
  <c r="J68" i="1"/>
  <c r="J69" i="1"/>
  <c r="J70" i="1"/>
  <c r="J71" i="1"/>
  <c r="J47" i="1"/>
  <c r="J62" i="1"/>
  <c r="J50" i="1"/>
  <c r="J76" i="1"/>
  <c r="J77" i="1"/>
  <c r="J74" i="1"/>
  <c r="J51" i="1"/>
  <c r="J8" i="1"/>
  <c r="J78" i="1"/>
  <c r="J73" i="1"/>
  <c r="J6" i="1"/>
  <c r="J75" i="1"/>
  <c r="J7" i="1"/>
  <c r="J52" i="1"/>
  <c r="J72" i="1"/>
  <c r="J83" i="1"/>
  <c r="J84" i="1"/>
  <c r="J85" i="1"/>
  <c r="J86" i="1"/>
  <c r="J5" i="1"/>
  <c r="J48" i="1"/>
  <c r="J16" i="1"/>
  <c r="J90" i="1"/>
  <c r="J91" i="1"/>
  <c r="J92" i="1"/>
  <c r="J55" i="1"/>
  <c r="J93" i="1"/>
  <c r="J56" i="1"/>
  <c r="J57" i="1"/>
  <c r="J13" i="1"/>
  <c r="J58" i="1"/>
  <c r="J14" i="1"/>
  <c r="J15" i="1"/>
  <c r="J94" i="1"/>
  <c r="J59" i="1"/>
  <c r="J49" i="1"/>
  <c r="J54" i="1"/>
  <c r="H49" i="1"/>
  <c r="G50" i="1"/>
  <c r="H50" i="1"/>
  <c r="G62" i="1"/>
  <c r="H62" i="1"/>
  <c r="G4" i="1"/>
  <c r="H4" i="1"/>
  <c r="G18" i="1"/>
  <c r="H18" i="1"/>
  <c r="G54" i="1"/>
  <c r="H54" i="1"/>
  <c r="G3" i="1"/>
  <c r="H3" i="1"/>
  <c r="G42" i="1"/>
  <c r="H42" i="1"/>
  <c r="G19" i="1"/>
  <c r="H19" i="1"/>
  <c r="G80" i="1"/>
  <c r="H80" i="1"/>
  <c r="G81" i="1"/>
  <c r="H81" i="1"/>
  <c r="G60" i="1"/>
  <c r="H60" i="1"/>
  <c r="G20" i="1"/>
  <c r="H20" i="1"/>
  <c r="G5" i="1"/>
  <c r="H5" i="1"/>
  <c r="G6" i="1"/>
  <c r="H6" i="1"/>
  <c r="G9" i="1"/>
  <c r="H9" i="1"/>
  <c r="G87" i="1"/>
  <c r="H87" i="1"/>
  <c r="G43" i="1"/>
  <c r="H43" i="1"/>
  <c r="G63" i="1"/>
  <c r="H63" i="1"/>
  <c r="G48" i="1"/>
  <c r="H48" i="1"/>
  <c r="G21" i="1"/>
  <c r="H21" i="1"/>
  <c r="G79" i="1"/>
  <c r="H79" i="1"/>
  <c r="G64" i="1"/>
  <c r="H64" i="1"/>
  <c r="G16" i="1"/>
  <c r="H16" i="1"/>
  <c r="G90" i="1"/>
  <c r="H90" i="1"/>
  <c r="G91" i="1"/>
  <c r="H91" i="1"/>
  <c r="G92" i="1"/>
  <c r="H92" i="1"/>
  <c r="G55" i="1"/>
  <c r="H55" i="1"/>
  <c r="G22" i="1"/>
  <c r="H22" i="1"/>
  <c r="G88" i="1"/>
  <c r="H88" i="1"/>
  <c r="G23" i="1"/>
  <c r="H23" i="1"/>
  <c r="G97" i="1"/>
  <c r="H97" i="1"/>
  <c r="G44" i="1"/>
  <c r="H44" i="1"/>
  <c r="G45" i="1"/>
  <c r="H45" i="1"/>
  <c r="G46" i="1"/>
  <c r="H46" i="1"/>
  <c r="G53" i="1"/>
  <c r="H53" i="1"/>
  <c r="G66" i="1"/>
  <c r="H66" i="1"/>
  <c r="G76" i="1"/>
  <c r="H76" i="1"/>
  <c r="G77" i="1"/>
  <c r="H77" i="1"/>
  <c r="G12" i="1"/>
  <c r="H12" i="1"/>
  <c r="G74" i="1"/>
  <c r="H74" i="1"/>
  <c r="G24" i="1"/>
  <c r="H24" i="1"/>
  <c r="G25" i="1"/>
  <c r="H25" i="1"/>
  <c r="G65" i="1"/>
  <c r="H65" i="1"/>
  <c r="G26" i="1"/>
  <c r="H26" i="1"/>
  <c r="G27" i="1"/>
  <c r="H27" i="1"/>
  <c r="G67" i="1"/>
  <c r="H67" i="1"/>
  <c r="G75" i="1"/>
  <c r="H75" i="1"/>
  <c r="G41" i="1"/>
  <c r="H41" i="1"/>
  <c r="G95" i="1"/>
  <c r="H95" i="1"/>
  <c r="G96" i="1"/>
  <c r="H96" i="1"/>
  <c r="G51" i="1"/>
  <c r="H51" i="1"/>
  <c r="G7" i="1"/>
  <c r="H7" i="1"/>
  <c r="G68" i="1"/>
  <c r="H68" i="1"/>
  <c r="G52" i="1"/>
  <c r="H52" i="1"/>
  <c r="G10" i="1"/>
  <c r="H10" i="1"/>
  <c r="G93" i="1"/>
  <c r="H93" i="1"/>
  <c r="G56" i="1"/>
  <c r="H56" i="1"/>
  <c r="G57" i="1"/>
  <c r="H57" i="1"/>
  <c r="G11" i="1"/>
  <c r="H11" i="1"/>
  <c r="G28" i="1"/>
  <c r="H28" i="1"/>
  <c r="G8" i="1"/>
  <c r="H8" i="1"/>
  <c r="G69" i="1"/>
  <c r="H69" i="1"/>
  <c r="G17" i="1"/>
  <c r="H17" i="1"/>
  <c r="G29" i="1"/>
  <c r="H29" i="1"/>
  <c r="G30" i="1"/>
  <c r="H30" i="1"/>
  <c r="G31" i="1"/>
  <c r="H31" i="1"/>
  <c r="G13" i="1"/>
  <c r="H13" i="1"/>
  <c r="G32" i="1"/>
  <c r="H32" i="1"/>
  <c r="G58" i="1"/>
  <c r="H58" i="1"/>
  <c r="G14" i="1"/>
  <c r="H14" i="1"/>
  <c r="G2" i="1"/>
  <c r="H2" i="1"/>
  <c r="G33" i="1"/>
  <c r="H33" i="1"/>
  <c r="G70" i="1"/>
  <c r="H70" i="1"/>
  <c r="G71" i="1"/>
  <c r="H71" i="1"/>
  <c r="G15" i="1"/>
  <c r="H15" i="1"/>
  <c r="G34" i="1"/>
  <c r="H34" i="1"/>
  <c r="G35" i="1"/>
  <c r="H35" i="1"/>
  <c r="G47" i="1"/>
  <c r="H47" i="1"/>
  <c r="G72" i="1"/>
  <c r="H72" i="1"/>
  <c r="G94" i="1"/>
  <c r="H94" i="1"/>
  <c r="G36" i="1"/>
  <c r="H36" i="1"/>
  <c r="G83" i="1"/>
  <c r="H83" i="1"/>
  <c r="G84" i="1"/>
  <c r="H84" i="1"/>
  <c r="G37" i="1"/>
  <c r="H37" i="1"/>
  <c r="G85" i="1"/>
  <c r="H85" i="1"/>
  <c r="G86" i="1"/>
  <c r="H86" i="1"/>
  <c r="G89" i="1"/>
  <c r="H89" i="1"/>
  <c r="G38" i="1"/>
  <c r="H38" i="1"/>
  <c r="G78" i="1"/>
  <c r="H78" i="1"/>
  <c r="G39" i="1"/>
  <c r="H39" i="1"/>
  <c r="G59" i="1"/>
  <c r="H59" i="1"/>
  <c r="G40" i="1"/>
  <c r="H40" i="1"/>
  <c r="G61" i="1"/>
  <c r="H61" i="1"/>
  <c r="G82" i="1"/>
  <c r="H82" i="1"/>
  <c r="G49" i="1"/>
  <c r="H73" i="1"/>
  <c r="G73" i="1"/>
</calcChain>
</file>

<file path=xl/sharedStrings.xml><?xml version="1.0" encoding="utf-8"?>
<sst xmlns="http://schemas.openxmlformats.org/spreadsheetml/2006/main" count="202" uniqueCount="17">
  <si>
    <t>BorgRPE</t>
  </si>
  <si>
    <t>OmniRPE</t>
  </si>
  <si>
    <t>Platform</t>
  </si>
  <si>
    <t>Start_Work</t>
  </si>
  <si>
    <t>Start_Lunch</t>
  </si>
  <si>
    <t>End_Lunch</t>
  </si>
  <si>
    <t>End_Work</t>
  </si>
  <si>
    <t>Ground</t>
  </si>
  <si>
    <t>Ladder</t>
  </si>
  <si>
    <t>ID</t>
  </si>
  <si>
    <t>Period</t>
  </si>
  <si>
    <t>Method</t>
  </si>
  <si>
    <t>Rank Borg</t>
  </si>
  <si>
    <t>Rank Omni</t>
  </si>
  <si>
    <t>Adjust Borg</t>
  </si>
  <si>
    <t>Adjust Omni</t>
  </si>
  <si>
    <t>Diff^2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</si>
</sst>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24292F"/>
      <name val="Segoe UI"/>
      <family val="2"/>
    </font>
    <font>
      <sz val="10"/>
      <color theme="1"/>
      <name val="Calibri"/>
      <family val="2"/>
      <scheme val="minor"/>
    </font>
    <font>
      <sz val="10"/>
      <color rgb="FF24292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0" borderId="0" xfId="0" applyFont="1"/>
    <xf numFmtId="0" fontId="3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C7CD-AFD8-4F49-94A2-F82CA25095E5}">
  <dimension ref="A1:M99"/>
  <sheetViews>
    <sheetView tabSelected="1" topLeftCell="A63" workbookViewId="0">
      <selection activeCell="L99" sqref="L99"/>
    </sheetView>
  </sheetViews>
  <sheetFormatPr defaultRowHeight="13" x14ac:dyDescent="0.3"/>
  <cols>
    <col min="1" max="1" width="9" style="2" bestFit="1" customWidth="1"/>
    <col min="2" max="2" width="8.7265625" style="2"/>
    <col min="3" max="3" width="13.6328125" style="2" customWidth="1"/>
    <col min="4" max="5" width="9" style="2" bestFit="1" customWidth="1"/>
    <col min="6" max="16384" width="8.7265625" style="2"/>
  </cols>
  <sheetData>
    <row r="1" spans="1:13" ht="16" x14ac:dyDescent="0.3">
      <c r="A1" s="1" t="s">
        <v>9</v>
      </c>
      <c r="B1" s="1" t="s">
        <v>11</v>
      </c>
      <c r="C1" s="1" t="s">
        <v>10</v>
      </c>
      <c r="D1" s="1" t="s">
        <v>0</v>
      </c>
      <c r="E1" s="1" t="s">
        <v>1</v>
      </c>
      <c r="G1" s="2" t="s">
        <v>12</v>
      </c>
      <c r="H1" s="2" t="s">
        <v>13</v>
      </c>
      <c r="J1" s="2" t="s">
        <v>14</v>
      </c>
      <c r="K1" s="2" t="s">
        <v>15</v>
      </c>
      <c r="M1" s="2" t="s">
        <v>16</v>
      </c>
    </row>
    <row r="2" spans="1:13" ht="16" x14ac:dyDescent="0.3">
      <c r="A2" s="3">
        <v>718</v>
      </c>
      <c r="B2" s="3" t="s">
        <v>2</v>
      </c>
      <c r="C2" s="3" t="s">
        <v>6</v>
      </c>
      <c r="D2" s="3">
        <v>15</v>
      </c>
      <c r="E2" s="3">
        <v>7</v>
      </c>
      <c r="G2" s="2">
        <f>RANK(D2,D$2:D$97,0)</f>
        <v>1</v>
      </c>
      <c r="H2" s="2">
        <f>RANK(E2,E$2:E$97,0)</f>
        <v>2</v>
      </c>
      <c r="J2" s="2">
        <v>3</v>
      </c>
      <c r="K2" s="2">
        <v>2</v>
      </c>
      <c r="M2" s="2">
        <f>(J2-K2)^2</f>
        <v>1</v>
      </c>
    </row>
    <row r="3" spans="1:13" ht="16" x14ac:dyDescent="0.3">
      <c r="A3" s="3">
        <v>702</v>
      </c>
      <c r="B3" s="3" t="s">
        <v>2</v>
      </c>
      <c r="C3" s="3" t="s">
        <v>6</v>
      </c>
      <c r="D3" s="3">
        <v>14</v>
      </c>
      <c r="E3" s="3">
        <v>6</v>
      </c>
      <c r="G3" s="2">
        <f>RANK(D3,D$2:D$97,0)</f>
        <v>6</v>
      </c>
      <c r="H3" s="2">
        <f>RANK(E3,E$2:E$97,0)</f>
        <v>3</v>
      </c>
      <c r="J3" s="2">
        <v>6</v>
      </c>
      <c r="K3" s="2">
        <v>5</v>
      </c>
      <c r="M3" s="2">
        <f>(J3-K3)^2</f>
        <v>1</v>
      </c>
    </row>
    <row r="4" spans="1:13" ht="16" x14ac:dyDescent="0.3">
      <c r="A4" s="3">
        <v>701</v>
      </c>
      <c r="B4" s="3" t="s">
        <v>2</v>
      </c>
      <c r="C4" s="3" t="s">
        <v>6</v>
      </c>
      <c r="D4" s="3">
        <v>12</v>
      </c>
      <c r="E4" s="3">
        <v>5</v>
      </c>
      <c r="G4" s="2">
        <f>RANK(D4,D$2:D$97,0)</f>
        <v>9</v>
      </c>
      <c r="H4" s="2">
        <f>RANK(E4,E$2:E$97,0)</f>
        <v>8</v>
      </c>
      <c r="J4" s="2">
        <v>9.5</v>
      </c>
      <c r="K4" s="2">
        <v>11</v>
      </c>
      <c r="M4" s="2">
        <f>(J4-K4)^2</f>
        <v>2.25</v>
      </c>
    </row>
    <row r="5" spans="1:13" ht="16" x14ac:dyDescent="0.3">
      <c r="A5" s="3">
        <v>704</v>
      </c>
      <c r="B5" s="3" t="s">
        <v>2</v>
      </c>
      <c r="C5" s="3" t="s">
        <v>4</v>
      </c>
      <c r="D5" s="3">
        <v>9</v>
      </c>
      <c r="E5" s="3">
        <v>2</v>
      </c>
      <c r="G5" s="2">
        <f>RANK(D5,D$2:D$97,0)</f>
        <v>32</v>
      </c>
      <c r="H5" s="2">
        <f>RANK(E5,E$2:E$97,0)</f>
        <v>28</v>
      </c>
      <c r="J5" s="2">
        <f>(32+41)/2</f>
        <v>36.5</v>
      </c>
      <c r="K5" s="2">
        <f>(28+42)/2</f>
        <v>35</v>
      </c>
      <c r="M5" s="2">
        <f>(J5-K5)^2</f>
        <v>2.25</v>
      </c>
    </row>
    <row r="6" spans="1:13" ht="16" x14ac:dyDescent="0.3">
      <c r="A6" s="3">
        <v>704</v>
      </c>
      <c r="B6" s="3" t="s">
        <v>2</v>
      </c>
      <c r="C6" s="3" t="s">
        <v>5</v>
      </c>
      <c r="D6" s="3">
        <v>9</v>
      </c>
      <c r="E6" s="3">
        <v>2</v>
      </c>
      <c r="G6" s="2">
        <f>RANK(D6,D$2:D$97,0)</f>
        <v>32</v>
      </c>
      <c r="H6" s="2">
        <f>RANK(E6,E$2:E$97,0)</f>
        <v>28</v>
      </c>
      <c r="J6" s="2">
        <f>(32+41)/2</f>
        <v>36.5</v>
      </c>
      <c r="K6" s="2">
        <f>(28+42)/2</f>
        <v>35</v>
      </c>
      <c r="M6" s="2">
        <f>(J6-K6)^2</f>
        <v>2.25</v>
      </c>
    </row>
    <row r="7" spans="1:13" ht="16" x14ac:dyDescent="0.3">
      <c r="A7" s="3">
        <v>714</v>
      </c>
      <c r="B7" s="3" t="s">
        <v>8</v>
      </c>
      <c r="C7" s="3" t="s">
        <v>3</v>
      </c>
      <c r="D7" s="3">
        <v>9</v>
      </c>
      <c r="E7" s="3">
        <v>2</v>
      </c>
      <c r="G7" s="2">
        <f>RANK(D7,D$2:D$97,0)</f>
        <v>32</v>
      </c>
      <c r="H7" s="2">
        <f>RANK(E7,E$2:E$97,0)</f>
        <v>28</v>
      </c>
      <c r="J7" s="2">
        <f>(32+41)/2</f>
        <v>36.5</v>
      </c>
      <c r="K7" s="2">
        <f>(28+42)/2</f>
        <v>35</v>
      </c>
      <c r="M7" s="2">
        <f>(J7-K7)^2</f>
        <v>2.25</v>
      </c>
    </row>
    <row r="8" spans="1:13" ht="16" x14ac:dyDescent="0.3">
      <c r="A8" s="3">
        <v>716</v>
      </c>
      <c r="B8" s="3" t="s">
        <v>8</v>
      </c>
      <c r="C8" s="3" t="s">
        <v>4</v>
      </c>
      <c r="D8" s="3">
        <v>8</v>
      </c>
      <c r="E8" s="3">
        <v>1</v>
      </c>
      <c r="G8" s="2">
        <f>RANK(D8,D$2:D$97,0)</f>
        <v>42</v>
      </c>
      <c r="H8" s="2">
        <f>RANK(E8,E$2:E$97,0)</f>
        <v>43</v>
      </c>
      <c r="J8" s="2">
        <f>(42+51)/2</f>
        <v>46.5</v>
      </c>
      <c r="K8" s="2">
        <f>(43+53)/2</f>
        <v>48</v>
      </c>
      <c r="M8" s="2">
        <f>(J8-K8)^2</f>
        <v>2.25</v>
      </c>
    </row>
    <row r="9" spans="1:13" ht="16" x14ac:dyDescent="0.3">
      <c r="A9" s="3">
        <v>704</v>
      </c>
      <c r="B9" s="3" t="s">
        <v>2</v>
      </c>
      <c r="C9" s="3" t="s">
        <v>6</v>
      </c>
      <c r="D9" s="3">
        <v>15</v>
      </c>
      <c r="E9" s="3">
        <v>8</v>
      </c>
      <c r="G9" s="2">
        <f>RANK(D9,D$2:D$97,0)</f>
        <v>1</v>
      </c>
      <c r="H9" s="2">
        <f>RANK(E9,E$2:E$97,0)</f>
        <v>1</v>
      </c>
      <c r="J9" s="2">
        <v>3</v>
      </c>
      <c r="K9" s="2">
        <v>1</v>
      </c>
      <c r="M9" s="2">
        <f>(J9-K9)^2</f>
        <v>4</v>
      </c>
    </row>
    <row r="10" spans="1:13" ht="16" x14ac:dyDescent="0.3">
      <c r="A10" s="3">
        <v>714</v>
      </c>
      <c r="B10" s="3" t="s">
        <v>8</v>
      </c>
      <c r="C10" s="3" t="s">
        <v>6</v>
      </c>
      <c r="D10" s="3">
        <v>15</v>
      </c>
      <c r="E10" s="3">
        <v>6</v>
      </c>
      <c r="G10" s="2">
        <f>RANK(D10,D$2:D$97,0)</f>
        <v>1</v>
      </c>
      <c r="H10" s="2">
        <f>RANK(E10,E$2:E$97,0)</f>
        <v>3</v>
      </c>
      <c r="J10" s="2">
        <v>3</v>
      </c>
      <c r="K10" s="2">
        <v>5</v>
      </c>
      <c r="M10" s="2">
        <f>(J10-K10)^2</f>
        <v>4</v>
      </c>
    </row>
    <row r="11" spans="1:13" ht="16" x14ac:dyDescent="0.3">
      <c r="A11" s="3">
        <v>715</v>
      </c>
      <c r="B11" s="3" t="s">
        <v>8</v>
      </c>
      <c r="C11" s="3" t="s">
        <v>6</v>
      </c>
      <c r="D11" s="3">
        <v>15</v>
      </c>
      <c r="E11" s="3">
        <v>6</v>
      </c>
      <c r="G11" s="2">
        <f>RANK(D11,D$2:D$97,0)</f>
        <v>1</v>
      </c>
      <c r="H11" s="2">
        <f>RANK(E11,E$2:E$97,0)</f>
        <v>3</v>
      </c>
      <c r="J11" s="2">
        <v>3</v>
      </c>
      <c r="K11" s="2">
        <v>5</v>
      </c>
      <c r="M11" s="2">
        <f>(J11-K11)^2</f>
        <v>4</v>
      </c>
    </row>
    <row r="12" spans="1:13" ht="16" x14ac:dyDescent="0.3">
      <c r="A12" s="3">
        <v>710</v>
      </c>
      <c r="B12" s="3" t="s">
        <v>8</v>
      </c>
      <c r="C12" s="3" t="s">
        <v>5</v>
      </c>
      <c r="D12" s="3">
        <v>13</v>
      </c>
      <c r="E12" s="3">
        <v>6</v>
      </c>
      <c r="G12" s="2">
        <f>RANK(D12,D$2:D$97,0)</f>
        <v>7</v>
      </c>
      <c r="H12" s="2">
        <f>RANK(E12,E$2:E$97,0)</f>
        <v>3</v>
      </c>
      <c r="J12" s="2">
        <v>7.5</v>
      </c>
      <c r="K12" s="2">
        <v>5</v>
      </c>
      <c r="M12" s="2">
        <f>(J12-K12)^2</f>
        <v>6.25</v>
      </c>
    </row>
    <row r="13" spans="1:13" ht="16" x14ac:dyDescent="0.3">
      <c r="A13" s="3">
        <v>717</v>
      </c>
      <c r="B13" s="3" t="s">
        <v>2</v>
      </c>
      <c r="C13" s="3" t="s">
        <v>6</v>
      </c>
      <c r="D13" s="3">
        <v>11</v>
      </c>
      <c r="E13" s="3">
        <v>3</v>
      </c>
      <c r="G13" s="2">
        <f>RANK(D13,D$2:D$97,0)</f>
        <v>11</v>
      </c>
      <c r="H13" s="2">
        <f>RANK(E13,E$2:E$97,0)</f>
        <v>17</v>
      </c>
      <c r="J13" s="2">
        <f>(11+27)/2</f>
        <v>19</v>
      </c>
      <c r="K13" s="2">
        <f>(17+27)/2</f>
        <v>22</v>
      </c>
      <c r="M13" s="2">
        <f>(J13-K13)^2</f>
        <v>9</v>
      </c>
    </row>
    <row r="14" spans="1:13" ht="16" x14ac:dyDescent="0.3">
      <c r="A14" s="3">
        <v>718</v>
      </c>
      <c r="B14" s="3" t="s">
        <v>2</v>
      </c>
      <c r="C14" s="3" t="s">
        <v>5</v>
      </c>
      <c r="D14" s="3">
        <v>11</v>
      </c>
      <c r="E14" s="3">
        <v>3</v>
      </c>
      <c r="G14" s="2">
        <f>RANK(D14,D$2:D$97,0)</f>
        <v>11</v>
      </c>
      <c r="H14" s="2">
        <f>RANK(E14,E$2:E$97,0)</f>
        <v>17</v>
      </c>
      <c r="J14" s="2">
        <f>(11+27)/2</f>
        <v>19</v>
      </c>
      <c r="K14" s="2">
        <f>(17+27)/2</f>
        <v>22</v>
      </c>
      <c r="M14" s="2">
        <f>(J14-K14)^2</f>
        <v>9</v>
      </c>
    </row>
    <row r="15" spans="1:13" ht="16" x14ac:dyDescent="0.3">
      <c r="A15" s="3">
        <v>719</v>
      </c>
      <c r="B15" s="3" t="s">
        <v>2</v>
      </c>
      <c r="C15" s="3" t="s">
        <v>6</v>
      </c>
      <c r="D15" s="3">
        <v>11</v>
      </c>
      <c r="E15" s="3">
        <v>3</v>
      </c>
      <c r="G15" s="2">
        <f>RANK(D15,D$2:D$97,0)</f>
        <v>11</v>
      </c>
      <c r="H15" s="2">
        <f>RANK(E15,E$2:E$97,0)</f>
        <v>17</v>
      </c>
      <c r="J15" s="2">
        <f>(11+27)/2</f>
        <v>19</v>
      </c>
      <c r="K15" s="2">
        <f>(17+27)/2</f>
        <v>22</v>
      </c>
      <c r="M15" s="2">
        <f>(J15-K15)^2</f>
        <v>9</v>
      </c>
    </row>
    <row r="16" spans="1:13" ht="16" x14ac:dyDescent="0.3">
      <c r="A16" s="3">
        <v>706</v>
      </c>
      <c r="B16" s="3" t="s">
        <v>7</v>
      </c>
      <c r="C16" s="3" t="s">
        <v>6</v>
      </c>
      <c r="D16" s="3">
        <v>11</v>
      </c>
      <c r="E16" s="3">
        <v>4</v>
      </c>
      <c r="G16" s="2">
        <f>RANK(D16,D$2:D$97,0)</f>
        <v>11</v>
      </c>
      <c r="H16" s="2">
        <f>RANK(E16,E$2:E$97,0)</f>
        <v>15</v>
      </c>
      <c r="J16" s="2">
        <f>(11+27)/2</f>
        <v>19</v>
      </c>
      <c r="K16" s="2">
        <v>15.5</v>
      </c>
      <c r="M16" s="2">
        <f>(J16-K16)^2</f>
        <v>12.25</v>
      </c>
    </row>
    <row r="17" spans="1:13" ht="16" x14ac:dyDescent="0.3">
      <c r="A17" s="3">
        <v>716</v>
      </c>
      <c r="B17" s="3" t="s">
        <v>8</v>
      </c>
      <c r="C17" s="3" t="s">
        <v>6</v>
      </c>
      <c r="D17" s="3">
        <v>12</v>
      </c>
      <c r="E17" s="3">
        <v>6</v>
      </c>
      <c r="G17" s="2">
        <f>RANK(D17,D$2:D$97,0)</f>
        <v>9</v>
      </c>
      <c r="H17" s="2">
        <f>RANK(E17,E$2:E$97,0)</f>
        <v>3</v>
      </c>
      <c r="J17" s="2">
        <v>9.5</v>
      </c>
      <c r="K17" s="2">
        <v>5</v>
      </c>
      <c r="M17" s="2">
        <f>(J17-K17)^2</f>
        <v>20.25</v>
      </c>
    </row>
    <row r="18" spans="1:13" ht="16" x14ac:dyDescent="0.3">
      <c r="A18" s="3">
        <v>702</v>
      </c>
      <c r="B18" s="3" t="s">
        <v>2</v>
      </c>
      <c r="C18" s="3" t="s">
        <v>3</v>
      </c>
      <c r="D18" s="3">
        <v>6</v>
      </c>
      <c r="E18" s="3">
        <v>0</v>
      </c>
      <c r="G18" s="2">
        <f>RANK(D18,D$2:D$97,0)</f>
        <v>68</v>
      </c>
      <c r="H18" s="2">
        <f>RANK(E18,E$2:E$97,0)</f>
        <v>54</v>
      </c>
      <c r="J18" s="2">
        <f>(68+98)/2</f>
        <v>83</v>
      </c>
      <c r="K18" s="2">
        <f>(54+98)/2</f>
        <v>76</v>
      </c>
      <c r="M18" s="2">
        <f>(J18-K18)^2</f>
        <v>49</v>
      </c>
    </row>
    <row r="19" spans="1:13" ht="16" x14ac:dyDescent="0.3">
      <c r="A19" s="3">
        <v>703</v>
      </c>
      <c r="B19" s="3" t="s">
        <v>2</v>
      </c>
      <c r="C19" s="3" t="s">
        <v>3</v>
      </c>
      <c r="D19" s="3">
        <v>6</v>
      </c>
      <c r="E19" s="3">
        <v>0</v>
      </c>
      <c r="G19" s="2">
        <f>RANK(D19,D$2:D$97,0)</f>
        <v>68</v>
      </c>
      <c r="H19" s="2">
        <f>RANK(E19,E$2:E$97,0)</f>
        <v>54</v>
      </c>
      <c r="J19" s="2">
        <f>(68+98)/2</f>
        <v>83</v>
      </c>
      <c r="K19" s="2">
        <f>(54+98)/2</f>
        <v>76</v>
      </c>
      <c r="M19" s="2">
        <f>(J19-K19)^2</f>
        <v>49</v>
      </c>
    </row>
    <row r="20" spans="1:13" ht="16" x14ac:dyDescent="0.3">
      <c r="A20" s="3">
        <v>704</v>
      </c>
      <c r="B20" s="3" t="s">
        <v>2</v>
      </c>
      <c r="C20" s="3" t="s">
        <v>3</v>
      </c>
      <c r="D20" s="3">
        <v>6</v>
      </c>
      <c r="E20" s="3">
        <v>0</v>
      </c>
      <c r="G20" s="2">
        <f>RANK(D20,D$2:D$97,0)</f>
        <v>68</v>
      </c>
      <c r="H20" s="2">
        <f>RANK(E20,E$2:E$97,0)</f>
        <v>54</v>
      </c>
      <c r="J20" s="2">
        <f>(68+98)/2</f>
        <v>83</v>
      </c>
      <c r="K20" s="2">
        <f>(54+98)/2</f>
        <v>76</v>
      </c>
      <c r="M20" s="2">
        <f>(J20-K20)^2</f>
        <v>49</v>
      </c>
    </row>
    <row r="21" spans="1:13" ht="16" x14ac:dyDescent="0.3">
      <c r="A21" s="3">
        <v>706</v>
      </c>
      <c r="B21" s="3" t="s">
        <v>7</v>
      </c>
      <c r="C21" s="3" t="s">
        <v>3</v>
      </c>
      <c r="D21" s="3">
        <v>6</v>
      </c>
      <c r="E21" s="3">
        <v>0</v>
      </c>
      <c r="G21" s="2">
        <f>RANK(D21,D$2:D$97,0)</f>
        <v>68</v>
      </c>
      <c r="H21" s="2">
        <f>RANK(E21,E$2:E$97,0)</f>
        <v>54</v>
      </c>
      <c r="J21" s="2">
        <f>(68+98)/2</f>
        <v>83</v>
      </c>
      <c r="K21" s="2">
        <f>(54+98)/2</f>
        <v>76</v>
      </c>
      <c r="M21" s="2">
        <f>(J21-K21)^2</f>
        <v>49</v>
      </c>
    </row>
    <row r="22" spans="1:13" ht="16" x14ac:dyDescent="0.3">
      <c r="A22" s="3">
        <v>708</v>
      </c>
      <c r="B22" s="3" t="s">
        <v>7</v>
      </c>
      <c r="C22" s="3" t="s">
        <v>3</v>
      </c>
      <c r="D22" s="3">
        <v>6</v>
      </c>
      <c r="E22" s="3">
        <v>0</v>
      </c>
      <c r="G22" s="2">
        <f>RANK(D22,D$2:D$97,0)</f>
        <v>68</v>
      </c>
      <c r="H22" s="2">
        <f>RANK(E22,E$2:E$97,0)</f>
        <v>54</v>
      </c>
      <c r="J22" s="2">
        <f>(68+98)/2</f>
        <v>83</v>
      </c>
      <c r="K22" s="2">
        <f>(54+98)/2</f>
        <v>76</v>
      </c>
      <c r="M22" s="2">
        <f>(J22-K22)^2</f>
        <v>49</v>
      </c>
    </row>
    <row r="23" spans="1:13" ht="16" x14ac:dyDescent="0.3">
      <c r="A23" s="3">
        <v>708</v>
      </c>
      <c r="B23" s="3" t="s">
        <v>7</v>
      </c>
      <c r="C23" s="3" t="s">
        <v>5</v>
      </c>
      <c r="D23" s="3">
        <v>6</v>
      </c>
      <c r="E23" s="3">
        <v>0</v>
      </c>
      <c r="G23" s="2">
        <f>RANK(D23,D$2:D$97,0)</f>
        <v>68</v>
      </c>
      <c r="H23" s="2">
        <f>RANK(E23,E$2:E$97,0)</f>
        <v>54</v>
      </c>
      <c r="J23" s="2">
        <f>(68+98)/2</f>
        <v>83</v>
      </c>
      <c r="K23" s="2">
        <f>(54+98)/2</f>
        <v>76</v>
      </c>
      <c r="M23" s="2">
        <f>(J23-K23)^2</f>
        <v>49</v>
      </c>
    </row>
    <row r="24" spans="1:13" ht="16" x14ac:dyDescent="0.3">
      <c r="A24" s="3">
        <v>711</v>
      </c>
      <c r="B24" s="3" t="s">
        <v>8</v>
      </c>
      <c r="C24" s="3" t="s">
        <v>4</v>
      </c>
      <c r="D24" s="3">
        <v>6</v>
      </c>
      <c r="E24" s="3">
        <v>0</v>
      </c>
      <c r="G24" s="2">
        <f>RANK(D24,D$2:D$97,0)</f>
        <v>68</v>
      </c>
      <c r="H24" s="2">
        <f>RANK(E24,E$2:E$97,0)</f>
        <v>54</v>
      </c>
      <c r="J24" s="2">
        <f>(68+98)/2</f>
        <v>83</v>
      </c>
      <c r="K24" s="2">
        <f>(54+98)/2</f>
        <v>76</v>
      </c>
      <c r="M24" s="2">
        <f>(J24-K24)^2</f>
        <v>49</v>
      </c>
    </row>
    <row r="25" spans="1:13" ht="16" x14ac:dyDescent="0.3">
      <c r="A25" s="3">
        <v>711</v>
      </c>
      <c r="B25" s="3" t="s">
        <v>8</v>
      </c>
      <c r="C25" s="3" t="s">
        <v>5</v>
      </c>
      <c r="D25" s="3">
        <v>6</v>
      </c>
      <c r="E25" s="3">
        <v>0</v>
      </c>
      <c r="G25" s="2">
        <f>RANK(D25,D$2:D$97,0)</f>
        <v>68</v>
      </c>
      <c r="H25" s="2">
        <f>RANK(E25,E$2:E$97,0)</f>
        <v>54</v>
      </c>
      <c r="J25" s="2">
        <f>(68+98)/2</f>
        <v>83</v>
      </c>
      <c r="K25" s="2">
        <f>(54+98)/2</f>
        <v>76</v>
      </c>
      <c r="M25" s="2">
        <f>(J25-K25)^2</f>
        <v>49</v>
      </c>
    </row>
    <row r="26" spans="1:13" ht="16" x14ac:dyDescent="0.3">
      <c r="A26" s="3">
        <v>712</v>
      </c>
      <c r="B26" s="3" t="s">
        <v>8</v>
      </c>
      <c r="C26" s="3" t="s">
        <v>3</v>
      </c>
      <c r="D26" s="3">
        <v>6</v>
      </c>
      <c r="E26" s="3">
        <v>0</v>
      </c>
      <c r="G26" s="2">
        <f>RANK(D26,D$2:D$97,0)</f>
        <v>68</v>
      </c>
      <c r="H26" s="2">
        <f>RANK(E26,E$2:E$97,0)</f>
        <v>54</v>
      </c>
      <c r="J26" s="2">
        <f>(68+98)/2</f>
        <v>83</v>
      </c>
      <c r="K26" s="2">
        <f>(54+98)/2</f>
        <v>76</v>
      </c>
      <c r="M26" s="2">
        <f>(J26-K26)^2</f>
        <v>49</v>
      </c>
    </row>
    <row r="27" spans="1:13" ht="16" x14ac:dyDescent="0.3">
      <c r="A27" s="3">
        <v>712</v>
      </c>
      <c r="B27" s="3" t="s">
        <v>8</v>
      </c>
      <c r="C27" s="3" t="s">
        <v>4</v>
      </c>
      <c r="D27" s="3">
        <v>6</v>
      </c>
      <c r="E27" s="3">
        <v>0</v>
      </c>
      <c r="G27" s="2">
        <f>RANK(D27,D$2:D$97,0)</f>
        <v>68</v>
      </c>
      <c r="H27" s="2">
        <f>RANK(E27,E$2:E$97,0)</f>
        <v>54</v>
      </c>
      <c r="J27" s="2">
        <f>(68+98)/2</f>
        <v>83</v>
      </c>
      <c r="K27" s="2">
        <f>(54+98)/2</f>
        <v>76</v>
      </c>
      <c r="M27" s="2">
        <f>(J27-K27)^2</f>
        <v>49</v>
      </c>
    </row>
    <row r="28" spans="1:13" ht="16" x14ac:dyDescent="0.3">
      <c r="A28" s="3">
        <v>716</v>
      </c>
      <c r="B28" s="3" t="s">
        <v>8</v>
      </c>
      <c r="C28" s="3" t="s">
        <v>3</v>
      </c>
      <c r="D28" s="3">
        <v>6</v>
      </c>
      <c r="E28" s="3">
        <v>0</v>
      </c>
      <c r="G28" s="2">
        <f>RANK(D28,D$2:D$97,0)</f>
        <v>68</v>
      </c>
      <c r="H28" s="2">
        <f>RANK(E28,E$2:E$97,0)</f>
        <v>54</v>
      </c>
      <c r="J28" s="2">
        <f>(68+98)/2</f>
        <v>83</v>
      </c>
      <c r="K28" s="2">
        <f>(54+98)/2</f>
        <v>76</v>
      </c>
      <c r="M28" s="2">
        <f>(J28-K28)^2</f>
        <v>49</v>
      </c>
    </row>
    <row r="29" spans="1:13" ht="16" x14ac:dyDescent="0.3">
      <c r="A29" s="3">
        <v>717</v>
      </c>
      <c r="B29" s="3" t="s">
        <v>2</v>
      </c>
      <c r="C29" s="3" t="s">
        <v>3</v>
      </c>
      <c r="D29" s="3">
        <v>6</v>
      </c>
      <c r="E29" s="3">
        <v>0</v>
      </c>
      <c r="G29" s="2">
        <f>RANK(D29,D$2:D$97,0)</f>
        <v>68</v>
      </c>
      <c r="H29" s="2">
        <f>RANK(E29,E$2:E$97,0)</f>
        <v>54</v>
      </c>
      <c r="J29" s="2">
        <f>(68+98)/2</f>
        <v>83</v>
      </c>
      <c r="K29" s="2">
        <f>(54+98)/2</f>
        <v>76</v>
      </c>
      <c r="M29" s="2">
        <f>(J29-K29)^2</f>
        <v>49</v>
      </c>
    </row>
    <row r="30" spans="1:13" ht="16" x14ac:dyDescent="0.3">
      <c r="A30" s="3">
        <v>717</v>
      </c>
      <c r="B30" s="3" t="s">
        <v>2</v>
      </c>
      <c r="C30" s="3" t="s">
        <v>4</v>
      </c>
      <c r="D30" s="3">
        <v>6</v>
      </c>
      <c r="E30" s="3">
        <v>0</v>
      </c>
      <c r="G30" s="2">
        <f>RANK(D30,D$2:D$97,0)</f>
        <v>68</v>
      </c>
      <c r="H30" s="2">
        <f>RANK(E30,E$2:E$97,0)</f>
        <v>54</v>
      </c>
      <c r="J30" s="2">
        <f>(68+98)/2</f>
        <v>83</v>
      </c>
      <c r="K30" s="2">
        <f>(54+98)/2</f>
        <v>76</v>
      </c>
      <c r="M30" s="2">
        <f>(J30-K30)^2</f>
        <v>49</v>
      </c>
    </row>
    <row r="31" spans="1:13" ht="16" x14ac:dyDescent="0.3">
      <c r="A31" s="3">
        <v>717</v>
      </c>
      <c r="B31" s="3" t="s">
        <v>2</v>
      </c>
      <c r="C31" s="3" t="s">
        <v>5</v>
      </c>
      <c r="D31" s="3">
        <v>6</v>
      </c>
      <c r="E31" s="3">
        <v>0</v>
      </c>
      <c r="G31" s="2">
        <f>RANK(D31,D$2:D$97,0)</f>
        <v>68</v>
      </c>
      <c r="H31" s="2">
        <f>RANK(E31,E$2:E$97,0)</f>
        <v>54</v>
      </c>
      <c r="J31" s="2">
        <f>(68+98)/2</f>
        <v>83</v>
      </c>
      <c r="K31" s="2">
        <f>(54+98)/2</f>
        <v>76</v>
      </c>
      <c r="M31" s="2">
        <f>(J31-K31)^2</f>
        <v>49</v>
      </c>
    </row>
    <row r="32" spans="1:13" ht="16" x14ac:dyDescent="0.3">
      <c r="A32" s="3">
        <v>718</v>
      </c>
      <c r="B32" s="3" t="s">
        <v>2</v>
      </c>
      <c r="C32" s="3" t="s">
        <v>3</v>
      </c>
      <c r="D32" s="3">
        <v>6</v>
      </c>
      <c r="E32" s="3">
        <v>0</v>
      </c>
      <c r="G32" s="2">
        <f>RANK(D32,D$2:D$97,0)</f>
        <v>68</v>
      </c>
      <c r="H32" s="2">
        <f>RANK(E32,E$2:E$97,0)</f>
        <v>54</v>
      </c>
      <c r="J32" s="2">
        <f>(68+98)/2</f>
        <v>83</v>
      </c>
      <c r="K32" s="2">
        <f>(54+98)/2</f>
        <v>76</v>
      </c>
      <c r="M32" s="2">
        <f>(J32-K32)^2</f>
        <v>49</v>
      </c>
    </row>
    <row r="33" spans="1:13" ht="16" x14ac:dyDescent="0.3">
      <c r="A33" s="3">
        <v>719</v>
      </c>
      <c r="B33" s="3" t="s">
        <v>2</v>
      </c>
      <c r="C33" s="3" t="s">
        <v>3</v>
      </c>
      <c r="D33" s="3">
        <v>6</v>
      </c>
      <c r="E33" s="3">
        <v>0</v>
      </c>
      <c r="G33" s="2">
        <f>RANK(D33,D$2:D$97,0)</f>
        <v>68</v>
      </c>
      <c r="H33" s="2">
        <f>RANK(E33,E$2:E$97,0)</f>
        <v>54</v>
      </c>
      <c r="J33" s="2">
        <f>(68+98)/2</f>
        <v>83</v>
      </c>
      <c r="K33" s="2">
        <f>(54+98)/2</f>
        <v>76</v>
      </c>
      <c r="M33" s="2">
        <f>(J33-K33)^2</f>
        <v>49</v>
      </c>
    </row>
    <row r="34" spans="1:13" ht="16" x14ac:dyDescent="0.3">
      <c r="A34" s="3">
        <v>720</v>
      </c>
      <c r="B34" s="3" t="s">
        <v>2</v>
      </c>
      <c r="C34" s="3" t="s">
        <v>3</v>
      </c>
      <c r="D34" s="3">
        <v>6</v>
      </c>
      <c r="E34" s="3">
        <v>0</v>
      </c>
      <c r="G34" s="2">
        <f>RANK(D34,D$2:D$97,0)</f>
        <v>68</v>
      </c>
      <c r="H34" s="2">
        <f>RANK(E34,E$2:E$97,0)</f>
        <v>54</v>
      </c>
      <c r="J34" s="2">
        <f>(68+98)/2</f>
        <v>83</v>
      </c>
      <c r="K34" s="2">
        <f>(54+98)/2</f>
        <v>76</v>
      </c>
      <c r="M34" s="2">
        <f>(J34-K34)^2</f>
        <v>49</v>
      </c>
    </row>
    <row r="35" spans="1:13" ht="16" x14ac:dyDescent="0.3">
      <c r="A35" s="3">
        <v>720</v>
      </c>
      <c r="B35" s="3" t="s">
        <v>2</v>
      </c>
      <c r="C35" s="3" t="s">
        <v>4</v>
      </c>
      <c r="D35" s="3">
        <v>6</v>
      </c>
      <c r="E35" s="3">
        <v>0</v>
      </c>
      <c r="G35" s="2">
        <f>RANK(D35,D$2:D$97,0)</f>
        <v>68</v>
      </c>
      <c r="H35" s="2">
        <f>RANK(E35,E$2:E$97,0)</f>
        <v>54</v>
      </c>
      <c r="J35" s="2">
        <f>(68+98)/2</f>
        <v>83</v>
      </c>
      <c r="K35" s="2">
        <f>(54+98)/2</f>
        <v>76</v>
      </c>
      <c r="M35" s="2">
        <f>(J35-K35)^2</f>
        <v>49</v>
      </c>
    </row>
    <row r="36" spans="1:13" ht="16" x14ac:dyDescent="0.3">
      <c r="A36" s="3">
        <v>721</v>
      </c>
      <c r="B36" s="3" t="s">
        <v>7</v>
      </c>
      <c r="C36" s="3" t="s">
        <v>4</v>
      </c>
      <c r="D36" s="3">
        <v>6</v>
      </c>
      <c r="E36" s="3">
        <v>0</v>
      </c>
      <c r="G36" s="2">
        <f>RANK(D36,D$2:D$97,0)</f>
        <v>68</v>
      </c>
      <c r="H36" s="2">
        <f>RANK(E36,E$2:E$97,0)</f>
        <v>54</v>
      </c>
      <c r="J36" s="2">
        <f>(68+98)/2</f>
        <v>83</v>
      </c>
      <c r="K36" s="2">
        <f>(54+98)/2</f>
        <v>76</v>
      </c>
      <c r="M36" s="2">
        <f>(J36-K36)^2</f>
        <v>49</v>
      </c>
    </row>
    <row r="37" spans="1:13" ht="16" x14ac:dyDescent="0.3">
      <c r="A37" s="3">
        <v>722</v>
      </c>
      <c r="B37" s="3" t="s">
        <v>7</v>
      </c>
      <c r="C37" s="3" t="s">
        <v>3</v>
      </c>
      <c r="D37" s="3">
        <v>6</v>
      </c>
      <c r="E37" s="3">
        <v>0</v>
      </c>
      <c r="G37" s="2">
        <f>RANK(D37,D$2:D$97,0)</f>
        <v>68</v>
      </c>
      <c r="H37" s="2">
        <f>RANK(E37,E$2:E$97,0)</f>
        <v>54</v>
      </c>
      <c r="J37" s="2">
        <f>(68+98)/2</f>
        <v>83</v>
      </c>
      <c r="K37" s="2">
        <f>(54+98)/2</f>
        <v>76</v>
      </c>
      <c r="M37" s="2">
        <f>(J37-K37)^2</f>
        <v>49</v>
      </c>
    </row>
    <row r="38" spans="1:13" ht="16" x14ac:dyDescent="0.3">
      <c r="A38" s="3">
        <v>723</v>
      </c>
      <c r="B38" s="3" t="s">
        <v>7</v>
      </c>
      <c r="C38" s="3" t="s">
        <v>3</v>
      </c>
      <c r="D38" s="3">
        <v>6</v>
      </c>
      <c r="E38" s="3">
        <v>0</v>
      </c>
      <c r="G38" s="2">
        <f>RANK(D38,D$2:D$97,0)</f>
        <v>68</v>
      </c>
      <c r="H38" s="2">
        <f>RANK(E38,E$2:E$97,0)</f>
        <v>54</v>
      </c>
      <c r="J38" s="2">
        <f>(68+98)/2</f>
        <v>83</v>
      </c>
      <c r="K38" s="2">
        <f>(54+98)/2</f>
        <v>76</v>
      </c>
      <c r="M38" s="2">
        <f>(J38-K38)^2</f>
        <v>49</v>
      </c>
    </row>
    <row r="39" spans="1:13" ht="16" x14ac:dyDescent="0.3">
      <c r="A39" s="3">
        <v>723</v>
      </c>
      <c r="B39" s="3" t="s">
        <v>7</v>
      </c>
      <c r="C39" s="3" t="s">
        <v>5</v>
      </c>
      <c r="D39" s="3">
        <v>6</v>
      </c>
      <c r="E39" s="3">
        <v>0</v>
      </c>
      <c r="G39" s="2">
        <f>RANK(D39,D$2:D$97,0)</f>
        <v>68</v>
      </c>
      <c r="H39" s="2">
        <f>RANK(E39,E$2:E$97,0)</f>
        <v>54</v>
      </c>
      <c r="J39" s="2">
        <f>(68+98)/2</f>
        <v>83</v>
      </c>
      <c r="K39" s="2">
        <f>(54+98)/2</f>
        <v>76</v>
      </c>
      <c r="M39" s="2">
        <f>(J39-K39)^2</f>
        <v>49</v>
      </c>
    </row>
    <row r="40" spans="1:13" ht="16" x14ac:dyDescent="0.3">
      <c r="A40" s="3">
        <v>724</v>
      </c>
      <c r="B40" s="3" t="s">
        <v>7</v>
      </c>
      <c r="C40" s="3" t="s">
        <v>3</v>
      </c>
      <c r="D40" s="3">
        <v>6</v>
      </c>
      <c r="E40" s="3">
        <v>0</v>
      </c>
      <c r="G40" s="2">
        <f>RANK(D40,D$2:D$97,0)</f>
        <v>68</v>
      </c>
      <c r="H40" s="2">
        <f>RANK(E40,E$2:E$97,0)</f>
        <v>54</v>
      </c>
      <c r="J40" s="2">
        <f>(68+98)/2</f>
        <v>83</v>
      </c>
      <c r="K40" s="2">
        <f>(54+98)/2</f>
        <v>76</v>
      </c>
      <c r="M40" s="2">
        <f>(J40-K40)^2</f>
        <v>49</v>
      </c>
    </row>
    <row r="41" spans="1:13" ht="16" x14ac:dyDescent="0.3">
      <c r="A41" s="3">
        <v>713</v>
      </c>
      <c r="B41" s="3" t="s">
        <v>8</v>
      </c>
      <c r="C41" s="3" t="s">
        <v>3</v>
      </c>
      <c r="D41" s="3">
        <v>10</v>
      </c>
      <c r="E41" s="3">
        <v>3</v>
      </c>
      <c r="G41" s="2">
        <f>RANK(D41,D$2:D$97,0)</f>
        <v>28</v>
      </c>
      <c r="H41" s="2">
        <f>RANK(E41,E$2:E$97,0)</f>
        <v>17</v>
      </c>
      <c r="J41" s="2">
        <v>29.5</v>
      </c>
      <c r="K41" s="2">
        <f>(17+27)/2</f>
        <v>22</v>
      </c>
      <c r="M41" s="2">
        <f>(J41-K41)^2</f>
        <v>56.25</v>
      </c>
    </row>
    <row r="42" spans="1:13" ht="16" x14ac:dyDescent="0.3">
      <c r="A42" s="3">
        <v>702</v>
      </c>
      <c r="B42" s="3" t="s">
        <v>2</v>
      </c>
      <c r="C42" s="3" t="s">
        <v>5</v>
      </c>
      <c r="D42" s="3">
        <v>7</v>
      </c>
      <c r="E42" s="3">
        <v>1</v>
      </c>
      <c r="G42" s="2">
        <f>RANK(D42,D$2:D$97,0)</f>
        <v>50</v>
      </c>
      <c r="H42" s="2">
        <f>RANK(E42,E$2:E$97,0)</f>
        <v>43</v>
      </c>
      <c r="J42" s="2">
        <f>(50+61)/2</f>
        <v>55.5</v>
      </c>
      <c r="K42" s="2">
        <f>(43+53)/2</f>
        <v>48</v>
      </c>
      <c r="M42" s="2">
        <f>(J42-K42)^2</f>
        <v>56.25</v>
      </c>
    </row>
    <row r="43" spans="1:13" ht="16" x14ac:dyDescent="0.3">
      <c r="A43" s="3">
        <v>705</v>
      </c>
      <c r="B43" s="3" t="s">
        <v>7</v>
      </c>
      <c r="C43" s="3" t="s">
        <v>4</v>
      </c>
      <c r="D43" s="3">
        <v>7</v>
      </c>
      <c r="E43" s="3">
        <v>1</v>
      </c>
      <c r="G43" s="2">
        <f>RANK(D43,D$2:D$97,0)</f>
        <v>50</v>
      </c>
      <c r="H43" s="2">
        <f>RANK(E43,E$2:E$97,0)</f>
        <v>43</v>
      </c>
      <c r="J43" s="2">
        <f>(50+61)/2</f>
        <v>55.5</v>
      </c>
      <c r="K43" s="2">
        <f>(43+53)/2</f>
        <v>48</v>
      </c>
      <c r="M43" s="2">
        <f>(J43-K43)^2</f>
        <v>56.25</v>
      </c>
    </row>
    <row r="44" spans="1:13" ht="16" x14ac:dyDescent="0.3">
      <c r="A44" s="3">
        <v>709</v>
      </c>
      <c r="B44" s="3" t="s">
        <v>8</v>
      </c>
      <c r="C44" s="3" t="s">
        <v>3</v>
      </c>
      <c r="D44" s="3">
        <v>7</v>
      </c>
      <c r="E44" s="3">
        <v>1</v>
      </c>
      <c r="G44" s="2">
        <f>RANK(D44,D$2:D$97,0)</f>
        <v>50</v>
      </c>
      <c r="H44" s="2">
        <f>RANK(E44,E$2:E$97,0)</f>
        <v>43</v>
      </c>
      <c r="J44" s="2">
        <f>(50+61)/2</f>
        <v>55.5</v>
      </c>
      <c r="K44" s="2">
        <f>(43+53)/2</f>
        <v>48</v>
      </c>
      <c r="M44" s="2">
        <f>(J44-K44)^2</f>
        <v>56.25</v>
      </c>
    </row>
    <row r="45" spans="1:13" ht="16" x14ac:dyDescent="0.3">
      <c r="A45" s="3">
        <v>709</v>
      </c>
      <c r="B45" s="3" t="s">
        <v>8</v>
      </c>
      <c r="C45" s="3" t="s">
        <v>4</v>
      </c>
      <c r="D45" s="3">
        <v>7</v>
      </c>
      <c r="E45" s="3">
        <v>1</v>
      </c>
      <c r="G45" s="2">
        <f>RANK(D45,D$2:D$97,0)</f>
        <v>50</v>
      </c>
      <c r="H45" s="2">
        <f>RANK(E45,E$2:E$97,0)</f>
        <v>43</v>
      </c>
      <c r="J45" s="2">
        <f>(50+61)/2</f>
        <v>55.5</v>
      </c>
      <c r="K45" s="2">
        <f>(43+53)/2</f>
        <v>48</v>
      </c>
      <c r="M45" s="2">
        <f>(J45-K45)^2</f>
        <v>56.25</v>
      </c>
    </row>
    <row r="46" spans="1:13" ht="16" x14ac:dyDescent="0.3">
      <c r="A46" s="3">
        <v>709</v>
      </c>
      <c r="B46" s="3" t="s">
        <v>8</v>
      </c>
      <c r="C46" s="3" t="s">
        <v>5</v>
      </c>
      <c r="D46" s="3">
        <v>7</v>
      </c>
      <c r="E46" s="3">
        <v>1</v>
      </c>
      <c r="G46" s="2">
        <f>RANK(D46,D$2:D$97,0)</f>
        <v>50</v>
      </c>
      <c r="H46" s="2">
        <f>RANK(E46,E$2:E$97,0)</f>
        <v>43</v>
      </c>
      <c r="J46" s="2">
        <f>(50+61)/2</f>
        <v>55.5</v>
      </c>
      <c r="K46" s="2">
        <f>(43+53)/2</f>
        <v>48</v>
      </c>
      <c r="M46" s="2">
        <f>(J46-K46)^2</f>
        <v>56.25</v>
      </c>
    </row>
    <row r="47" spans="1:13" ht="16" x14ac:dyDescent="0.3">
      <c r="A47" s="3">
        <v>720</v>
      </c>
      <c r="B47" s="3" t="s">
        <v>2</v>
      </c>
      <c r="C47" s="3" t="s">
        <v>5</v>
      </c>
      <c r="D47" s="3">
        <v>7</v>
      </c>
      <c r="E47" s="3">
        <v>1</v>
      </c>
      <c r="G47" s="2">
        <f>RANK(D47,D$2:D$97,0)</f>
        <v>50</v>
      </c>
      <c r="H47" s="2">
        <f>RANK(E47,E$2:E$97,0)</f>
        <v>43</v>
      </c>
      <c r="J47" s="2">
        <f>(50+61)/2</f>
        <v>55.5</v>
      </c>
      <c r="K47" s="2">
        <f>(43+53)/2</f>
        <v>48</v>
      </c>
      <c r="M47" s="2">
        <f>(J47-K47)^2</f>
        <v>56.25</v>
      </c>
    </row>
    <row r="48" spans="1:13" ht="16" x14ac:dyDescent="0.3">
      <c r="A48" s="3">
        <v>705</v>
      </c>
      <c r="B48" s="3" t="s">
        <v>7</v>
      </c>
      <c r="C48" s="3" t="s">
        <v>6</v>
      </c>
      <c r="D48" s="3">
        <v>11</v>
      </c>
      <c r="E48" s="3">
        <v>5</v>
      </c>
      <c r="G48" s="2">
        <f>RANK(D48,D$2:D$97,0)</f>
        <v>11</v>
      </c>
      <c r="H48" s="2">
        <f>RANK(E48,E$2:E$97,0)</f>
        <v>8</v>
      </c>
      <c r="J48" s="2">
        <f>(11+27)/2</f>
        <v>19</v>
      </c>
      <c r="K48" s="2">
        <v>11</v>
      </c>
      <c r="M48" s="2">
        <f>(J48-K48)^2</f>
        <v>64</v>
      </c>
    </row>
    <row r="49" spans="1:13" ht="16" x14ac:dyDescent="0.3">
      <c r="A49" s="3">
        <v>724</v>
      </c>
      <c r="B49" s="3" t="s">
        <v>7</v>
      </c>
      <c r="C49" s="3" t="s">
        <v>6</v>
      </c>
      <c r="D49" s="3">
        <v>11</v>
      </c>
      <c r="E49" s="3">
        <v>5</v>
      </c>
      <c r="G49" s="2">
        <f>RANK(D49,D$2:D$97,0)</f>
        <v>11</v>
      </c>
      <c r="H49" s="2">
        <f>RANK(E49,E$2:E$97,0)</f>
        <v>8</v>
      </c>
      <c r="J49" s="2">
        <f>(11+27)/2</f>
        <v>19</v>
      </c>
      <c r="K49" s="2">
        <v>11</v>
      </c>
      <c r="M49" s="2">
        <f>(J49-K49)^2</f>
        <v>64</v>
      </c>
    </row>
    <row r="50" spans="1:13" ht="16" x14ac:dyDescent="0.3">
      <c r="A50" s="3">
        <v>701</v>
      </c>
      <c r="B50" s="3" t="s">
        <v>2</v>
      </c>
      <c r="C50" s="3" t="s">
        <v>4</v>
      </c>
      <c r="D50" s="3">
        <v>8</v>
      </c>
      <c r="E50" s="3">
        <v>2</v>
      </c>
      <c r="G50" s="2">
        <f>RANK(D50,D$2:D$97,0)</f>
        <v>42</v>
      </c>
      <c r="H50" s="2">
        <f>RANK(E50,E$2:E$97,0)</f>
        <v>28</v>
      </c>
      <c r="J50" s="2">
        <f>(42+51)/2</f>
        <v>46.5</v>
      </c>
      <c r="K50" s="2">
        <f>(28+42)/2</f>
        <v>35</v>
      </c>
      <c r="M50" s="2">
        <f>(J50-K50)^2</f>
        <v>132.25</v>
      </c>
    </row>
    <row r="51" spans="1:13" ht="16" x14ac:dyDescent="0.3">
      <c r="A51" s="3">
        <v>713</v>
      </c>
      <c r="B51" s="3" t="s">
        <v>8</v>
      </c>
      <c r="C51" s="3" t="s">
        <v>6</v>
      </c>
      <c r="D51" s="3">
        <v>8</v>
      </c>
      <c r="E51" s="3">
        <v>2</v>
      </c>
      <c r="G51" s="2">
        <f>RANK(D51,D$2:D$97,0)</f>
        <v>42</v>
      </c>
      <c r="H51" s="2">
        <f>RANK(E51,E$2:E$97,0)</f>
        <v>28</v>
      </c>
      <c r="J51" s="2">
        <f>(42+51)/2</f>
        <v>46.5</v>
      </c>
      <c r="K51" s="2">
        <f>(28+42)/2</f>
        <v>35</v>
      </c>
      <c r="M51" s="2">
        <f>(J51-K51)^2</f>
        <v>132.25</v>
      </c>
    </row>
    <row r="52" spans="1:13" ht="16" x14ac:dyDescent="0.3">
      <c r="A52" s="3">
        <v>714</v>
      </c>
      <c r="B52" s="3" t="s">
        <v>8</v>
      </c>
      <c r="C52" s="3" t="s">
        <v>5</v>
      </c>
      <c r="D52" s="3">
        <v>9</v>
      </c>
      <c r="E52" s="3">
        <v>1</v>
      </c>
      <c r="G52" s="2">
        <f>RANK(D52,D$2:D$97,0)</f>
        <v>32</v>
      </c>
      <c r="H52" s="2">
        <f>RANK(E52,E$2:E$97,0)</f>
        <v>43</v>
      </c>
      <c r="J52" s="2">
        <f>(32+41)/2</f>
        <v>36.5</v>
      </c>
      <c r="K52" s="2">
        <f>(43+53)/2</f>
        <v>48</v>
      </c>
      <c r="M52" s="2">
        <f>(J52-K52)^2</f>
        <v>132.25</v>
      </c>
    </row>
    <row r="53" spans="1:13" ht="16" x14ac:dyDescent="0.3">
      <c r="A53" s="3">
        <v>709</v>
      </c>
      <c r="B53" s="3" t="s">
        <v>8</v>
      </c>
      <c r="C53" s="3" t="s">
        <v>6</v>
      </c>
      <c r="D53" s="3">
        <v>13</v>
      </c>
      <c r="E53" s="3">
        <v>3</v>
      </c>
      <c r="G53" s="2">
        <f>RANK(D53,D$2:D$97,0)</f>
        <v>7</v>
      </c>
      <c r="H53" s="2">
        <f>RANK(E53,E$2:E$97,0)</f>
        <v>17</v>
      </c>
      <c r="J53" s="2">
        <v>7.5</v>
      </c>
      <c r="K53" s="2">
        <f>(17+27)/2</f>
        <v>22</v>
      </c>
      <c r="M53" s="2">
        <f>(J53-K53)^2</f>
        <v>210.25</v>
      </c>
    </row>
    <row r="54" spans="1:13" ht="16" x14ac:dyDescent="0.3">
      <c r="A54" s="3">
        <v>702</v>
      </c>
      <c r="B54" s="3" t="s">
        <v>2</v>
      </c>
      <c r="C54" s="3" t="s">
        <v>4</v>
      </c>
      <c r="D54" s="3">
        <v>11</v>
      </c>
      <c r="E54" s="3">
        <v>2</v>
      </c>
      <c r="G54" s="2">
        <f>RANK(D54,D$2:D$97,0)</f>
        <v>11</v>
      </c>
      <c r="H54" s="2">
        <f>RANK(E54,E$2:E$97,0)</f>
        <v>28</v>
      </c>
      <c r="J54" s="2">
        <f>(11+27)/2</f>
        <v>19</v>
      </c>
      <c r="K54" s="2">
        <f>(28+42)/2</f>
        <v>35</v>
      </c>
      <c r="M54" s="2">
        <f>(J54-K54)^2</f>
        <v>256</v>
      </c>
    </row>
    <row r="55" spans="1:13" ht="16" x14ac:dyDescent="0.3">
      <c r="A55" s="3">
        <v>707</v>
      </c>
      <c r="B55" s="3" t="s">
        <v>7</v>
      </c>
      <c r="C55" s="3" t="s">
        <v>6</v>
      </c>
      <c r="D55" s="3">
        <v>11</v>
      </c>
      <c r="E55" s="3">
        <v>2</v>
      </c>
      <c r="G55" s="2">
        <f>RANK(D55,D$2:D$97,0)</f>
        <v>11</v>
      </c>
      <c r="H55" s="2">
        <f>RANK(E55,E$2:E$97,0)</f>
        <v>28</v>
      </c>
      <c r="J55" s="2">
        <f>(11+27)/2</f>
        <v>19</v>
      </c>
      <c r="K55" s="2">
        <f>(28+42)/2</f>
        <v>35</v>
      </c>
      <c r="M55" s="2">
        <f>(J55-K55)^2</f>
        <v>256</v>
      </c>
    </row>
    <row r="56" spans="1:13" ht="16" x14ac:dyDescent="0.3">
      <c r="A56" s="3">
        <v>715</v>
      </c>
      <c r="B56" s="3" t="s">
        <v>8</v>
      </c>
      <c r="C56" s="3" t="s">
        <v>4</v>
      </c>
      <c r="D56" s="3">
        <v>11</v>
      </c>
      <c r="E56" s="3">
        <v>2</v>
      </c>
      <c r="G56" s="2">
        <f>RANK(D56,D$2:D$97,0)</f>
        <v>11</v>
      </c>
      <c r="H56" s="2">
        <f>RANK(E56,E$2:E$97,0)</f>
        <v>28</v>
      </c>
      <c r="J56" s="2">
        <f>(11+27)/2</f>
        <v>19</v>
      </c>
      <c r="K56" s="2">
        <f>(28+42)/2</f>
        <v>35</v>
      </c>
      <c r="M56" s="2">
        <f>(J56-K56)^2</f>
        <v>256</v>
      </c>
    </row>
    <row r="57" spans="1:13" ht="16" x14ac:dyDescent="0.3">
      <c r="A57" s="3">
        <v>715</v>
      </c>
      <c r="B57" s="3" t="s">
        <v>8</v>
      </c>
      <c r="C57" s="3" t="s">
        <v>5</v>
      </c>
      <c r="D57" s="3">
        <v>11</v>
      </c>
      <c r="E57" s="3">
        <v>2</v>
      </c>
      <c r="G57" s="2">
        <f>RANK(D57,D$2:D$97,0)</f>
        <v>11</v>
      </c>
      <c r="H57" s="2">
        <f>RANK(E57,E$2:E$97,0)</f>
        <v>28</v>
      </c>
      <c r="J57" s="2">
        <f>(11+27)/2</f>
        <v>19</v>
      </c>
      <c r="K57" s="2">
        <f>(28+42)/2</f>
        <v>35</v>
      </c>
      <c r="M57" s="2">
        <f>(J57-K57)^2</f>
        <v>256</v>
      </c>
    </row>
    <row r="58" spans="1:13" ht="16" x14ac:dyDescent="0.3">
      <c r="A58" s="3">
        <v>718</v>
      </c>
      <c r="B58" s="3" t="s">
        <v>2</v>
      </c>
      <c r="C58" s="3" t="s">
        <v>4</v>
      </c>
      <c r="D58" s="3">
        <v>11</v>
      </c>
      <c r="E58" s="3">
        <v>2</v>
      </c>
      <c r="G58" s="2">
        <f>RANK(D58,D$2:D$97,0)</f>
        <v>11</v>
      </c>
      <c r="H58" s="2">
        <f>RANK(E58,E$2:E$97,0)</f>
        <v>28</v>
      </c>
      <c r="J58" s="2">
        <f>(11+27)/2</f>
        <v>19</v>
      </c>
      <c r="K58" s="2">
        <f>(28+42)/2</f>
        <v>35</v>
      </c>
      <c r="M58" s="2">
        <f>(J58-K58)^2</f>
        <v>256</v>
      </c>
    </row>
    <row r="59" spans="1:13" ht="16" x14ac:dyDescent="0.3">
      <c r="A59" s="3">
        <v>723</v>
      </c>
      <c r="B59" s="3" t="s">
        <v>7</v>
      </c>
      <c r="C59" s="3" t="s">
        <v>6</v>
      </c>
      <c r="D59" s="3">
        <v>11</v>
      </c>
      <c r="E59" s="3">
        <v>2</v>
      </c>
      <c r="G59" s="2">
        <f>RANK(D59,D$2:D$97,0)</f>
        <v>11</v>
      </c>
      <c r="H59" s="2">
        <f>RANK(E59,E$2:E$97,0)</f>
        <v>28</v>
      </c>
      <c r="J59" s="2">
        <f>(11+27)/2</f>
        <v>19</v>
      </c>
      <c r="K59" s="2">
        <f>(28+42)/2</f>
        <v>35</v>
      </c>
      <c r="M59" s="2">
        <f>(J59-K59)^2</f>
        <v>256</v>
      </c>
    </row>
    <row r="60" spans="1:13" ht="16" x14ac:dyDescent="0.3">
      <c r="A60" s="3">
        <v>703</v>
      </c>
      <c r="B60" s="3" t="s">
        <v>2</v>
      </c>
      <c r="C60" s="3" t="s">
        <v>6</v>
      </c>
      <c r="D60" s="3">
        <v>10</v>
      </c>
      <c r="E60" s="3">
        <v>5</v>
      </c>
      <c r="G60" s="2">
        <f>RANK(D60,D$2:D$97,0)</f>
        <v>28</v>
      </c>
      <c r="H60" s="2">
        <f>RANK(E60,E$2:E$97,0)</f>
        <v>8</v>
      </c>
      <c r="J60" s="2">
        <v>29.5</v>
      </c>
      <c r="K60" s="2">
        <v>11</v>
      </c>
      <c r="M60" s="2">
        <f>(J60-K60)^2</f>
        <v>342.25</v>
      </c>
    </row>
    <row r="61" spans="1:13" ht="16" x14ac:dyDescent="0.3">
      <c r="A61" s="3">
        <v>724</v>
      </c>
      <c r="B61" s="3" t="s">
        <v>7</v>
      </c>
      <c r="C61" s="3" t="s">
        <v>4</v>
      </c>
      <c r="D61" s="3">
        <v>15</v>
      </c>
      <c r="E61" s="3">
        <v>3</v>
      </c>
      <c r="G61" s="2">
        <f>RANK(D61,D$2:D$97,0)</f>
        <v>1</v>
      </c>
      <c r="H61" s="2">
        <f>RANK(E61,E$2:E$97,0)</f>
        <v>17</v>
      </c>
      <c r="J61" s="2">
        <v>3</v>
      </c>
      <c r="K61" s="2">
        <f>(17+27)/2</f>
        <v>22</v>
      </c>
      <c r="M61" s="2">
        <f>(J61-K61)^2</f>
        <v>361</v>
      </c>
    </row>
    <row r="62" spans="1:13" ht="16" x14ac:dyDescent="0.3">
      <c r="A62" s="3">
        <v>701</v>
      </c>
      <c r="B62" s="3" t="s">
        <v>2</v>
      </c>
      <c r="C62" s="3" t="s">
        <v>5</v>
      </c>
      <c r="D62" s="3">
        <v>7</v>
      </c>
      <c r="E62" s="3">
        <v>2</v>
      </c>
      <c r="G62" s="2">
        <f>RANK(D62,D$2:D$97,0)</f>
        <v>50</v>
      </c>
      <c r="H62" s="2">
        <f>RANK(E62,E$2:E$97,0)</f>
        <v>28</v>
      </c>
      <c r="J62" s="2">
        <f>(50+61)/2</f>
        <v>55.5</v>
      </c>
      <c r="K62" s="2">
        <f>(28+42)/2</f>
        <v>35</v>
      </c>
      <c r="M62" s="2">
        <f>(J62-K62)^2</f>
        <v>420.25</v>
      </c>
    </row>
    <row r="63" spans="1:13" ht="16" x14ac:dyDescent="0.3">
      <c r="A63" s="3">
        <v>705</v>
      </c>
      <c r="B63" s="3" t="s">
        <v>7</v>
      </c>
      <c r="C63" s="3" t="s">
        <v>5</v>
      </c>
      <c r="D63" s="3">
        <v>7</v>
      </c>
      <c r="E63" s="3">
        <v>2</v>
      </c>
      <c r="G63" s="2">
        <f>RANK(D63,D$2:D$97,0)</f>
        <v>50</v>
      </c>
      <c r="H63" s="2">
        <f>RANK(E63,E$2:E$97,0)</f>
        <v>28</v>
      </c>
      <c r="J63" s="2">
        <f>(50+61)/2</f>
        <v>55.5</v>
      </c>
      <c r="K63" s="2">
        <f>(28+42)/2</f>
        <v>35</v>
      </c>
      <c r="M63" s="2">
        <f>(J63-K63)^2</f>
        <v>420.25</v>
      </c>
    </row>
    <row r="64" spans="1:13" ht="16" x14ac:dyDescent="0.3">
      <c r="A64" s="3">
        <v>706</v>
      </c>
      <c r="B64" s="3" t="s">
        <v>7</v>
      </c>
      <c r="C64" s="3" t="s">
        <v>5</v>
      </c>
      <c r="D64" s="3">
        <v>7</v>
      </c>
      <c r="E64" s="3">
        <v>2</v>
      </c>
      <c r="G64" s="2">
        <f>RANK(D64,D$2:D$97,0)</f>
        <v>50</v>
      </c>
      <c r="H64" s="2">
        <f>RANK(E64,E$2:E$97,0)</f>
        <v>28</v>
      </c>
      <c r="J64" s="2">
        <f>(50+61)/2</f>
        <v>55.5</v>
      </c>
      <c r="K64" s="2">
        <f>(28+42)/2</f>
        <v>35</v>
      </c>
      <c r="M64" s="2">
        <f>(J64-K64)^2</f>
        <v>420.25</v>
      </c>
    </row>
    <row r="65" spans="1:13" ht="16" x14ac:dyDescent="0.3">
      <c r="A65" s="3">
        <v>711</v>
      </c>
      <c r="B65" s="3" t="s">
        <v>8</v>
      </c>
      <c r="C65" s="3" t="s">
        <v>6</v>
      </c>
      <c r="D65" s="3">
        <v>7</v>
      </c>
      <c r="E65" s="3">
        <v>2</v>
      </c>
      <c r="G65" s="2">
        <f>RANK(D65,D$2:D$97,0)</f>
        <v>50</v>
      </c>
      <c r="H65" s="2">
        <f>RANK(E65,E$2:E$97,0)</f>
        <v>28</v>
      </c>
      <c r="J65" s="2">
        <f>(50+61)/2</f>
        <v>55.5</v>
      </c>
      <c r="K65" s="2">
        <f>(28+42)/2</f>
        <v>35</v>
      </c>
      <c r="M65" s="2">
        <f>(J65-K65)^2</f>
        <v>420.25</v>
      </c>
    </row>
    <row r="66" spans="1:13" ht="16" x14ac:dyDescent="0.3">
      <c r="A66" s="3">
        <v>710</v>
      </c>
      <c r="B66" s="3" t="s">
        <v>8</v>
      </c>
      <c r="C66" s="3" t="s">
        <v>3</v>
      </c>
      <c r="D66" s="3">
        <v>7</v>
      </c>
      <c r="E66" s="3">
        <v>0</v>
      </c>
      <c r="G66" s="2">
        <f>RANK(D66,D$2:D$97,0)</f>
        <v>50</v>
      </c>
      <c r="H66" s="2">
        <f>RANK(E66,E$2:E$97,0)</f>
        <v>54</v>
      </c>
      <c r="J66" s="2">
        <f>(50+61)/2</f>
        <v>55.5</v>
      </c>
      <c r="K66" s="2">
        <f>(54+98)/2</f>
        <v>76</v>
      </c>
      <c r="M66" s="2">
        <f>(J66-K66)^2</f>
        <v>420.25</v>
      </c>
    </row>
    <row r="67" spans="1:13" ht="16" x14ac:dyDescent="0.3">
      <c r="A67" s="3">
        <v>712</v>
      </c>
      <c r="B67" s="3" t="s">
        <v>8</v>
      </c>
      <c r="C67" s="3" t="s">
        <v>5</v>
      </c>
      <c r="D67" s="3">
        <v>7</v>
      </c>
      <c r="E67" s="3">
        <v>0</v>
      </c>
      <c r="G67" s="2">
        <f>RANK(D67,D$2:D$97,0)</f>
        <v>50</v>
      </c>
      <c r="H67" s="2">
        <f>RANK(E67,E$2:E$97,0)</f>
        <v>54</v>
      </c>
      <c r="J67" s="2">
        <f>(50+61)/2</f>
        <v>55.5</v>
      </c>
      <c r="K67" s="2">
        <f>(54+98)/2</f>
        <v>76</v>
      </c>
      <c r="M67" s="2">
        <f>(J67-K67)^2</f>
        <v>420.25</v>
      </c>
    </row>
    <row r="68" spans="1:13" ht="16" x14ac:dyDescent="0.3">
      <c r="A68" s="3">
        <v>714</v>
      </c>
      <c r="B68" s="3" t="s">
        <v>8</v>
      </c>
      <c r="C68" s="3" t="s">
        <v>4</v>
      </c>
      <c r="D68" s="3">
        <v>7</v>
      </c>
      <c r="E68" s="3">
        <v>0</v>
      </c>
      <c r="G68" s="2">
        <f>RANK(D68,D$2:D$97,0)</f>
        <v>50</v>
      </c>
      <c r="H68" s="2">
        <f>RANK(E68,E$2:E$97,0)</f>
        <v>54</v>
      </c>
      <c r="J68" s="2">
        <f>(50+61)/2</f>
        <v>55.5</v>
      </c>
      <c r="K68" s="2">
        <f>(54+98)/2</f>
        <v>76</v>
      </c>
      <c r="M68" s="2">
        <f>(J68-K68)^2</f>
        <v>420.25</v>
      </c>
    </row>
    <row r="69" spans="1:13" ht="16" x14ac:dyDescent="0.3">
      <c r="A69" s="3">
        <v>716</v>
      </c>
      <c r="B69" s="3" t="s">
        <v>8</v>
      </c>
      <c r="C69" s="3" t="s">
        <v>5</v>
      </c>
      <c r="D69" s="3">
        <v>7</v>
      </c>
      <c r="E69" s="3">
        <v>0</v>
      </c>
      <c r="G69" s="2">
        <f>RANK(D69,D$2:D$97,0)</f>
        <v>50</v>
      </c>
      <c r="H69" s="2">
        <f>RANK(E69,E$2:E$97,0)</f>
        <v>54</v>
      </c>
      <c r="J69" s="2">
        <f>(50+61)/2</f>
        <v>55.5</v>
      </c>
      <c r="K69" s="2">
        <f>(54+98)/2</f>
        <v>76</v>
      </c>
      <c r="M69" s="2">
        <f>(J69-K69)^2</f>
        <v>420.25</v>
      </c>
    </row>
    <row r="70" spans="1:13" ht="16" x14ac:dyDescent="0.3">
      <c r="A70" s="3">
        <v>719</v>
      </c>
      <c r="B70" s="3" t="s">
        <v>2</v>
      </c>
      <c r="C70" s="3" t="s">
        <v>4</v>
      </c>
      <c r="D70" s="3">
        <v>7</v>
      </c>
      <c r="E70" s="3">
        <v>0</v>
      </c>
      <c r="G70" s="2">
        <f>RANK(D70,D$2:D$97,0)</f>
        <v>50</v>
      </c>
      <c r="H70" s="2">
        <f>RANK(E70,E$2:E$97,0)</f>
        <v>54</v>
      </c>
      <c r="J70" s="2">
        <f>(50+61)/2</f>
        <v>55.5</v>
      </c>
      <c r="K70" s="2">
        <f>(54+98)/2</f>
        <v>76</v>
      </c>
      <c r="M70" s="2">
        <f>(J70-K70)^2</f>
        <v>420.25</v>
      </c>
    </row>
    <row r="71" spans="1:13" ht="16" x14ac:dyDescent="0.3">
      <c r="A71" s="3">
        <v>719</v>
      </c>
      <c r="B71" s="3" t="s">
        <v>2</v>
      </c>
      <c r="C71" s="3" t="s">
        <v>5</v>
      </c>
      <c r="D71" s="3">
        <v>7</v>
      </c>
      <c r="E71" s="3">
        <v>0</v>
      </c>
      <c r="G71" s="2">
        <f>RANK(D71,D$2:D$97,0)</f>
        <v>50</v>
      </c>
      <c r="H71" s="2">
        <f>RANK(E71,E$2:E$97,0)</f>
        <v>54</v>
      </c>
      <c r="J71" s="2">
        <f>(50+61)/2</f>
        <v>55.5</v>
      </c>
      <c r="K71" s="2">
        <f>(54+98)/2</f>
        <v>76</v>
      </c>
      <c r="M71" s="2">
        <f>(J71-K71)^2</f>
        <v>420.25</v>
      </c>
    </row>
    <row r="72" spans="1:13" ht="16" x14ac:dyDescent="0.3">
      <c r="A72" s="3">
        <v>720</v>
      </c>
      <c r="B72" s="3" t="s">
        <v>2</v>
      </c>
      <c r="C72" s="3" t="s">
        <v>6</v>
      </c>
      <c r="D72" s="3">
        <v>9</v>
      </c>
      <c r="E72" s="3">
        <v>4</v>
      </c>
      <c r="G72" s="2">
        <f>RANK(D72,D$2:D$97,0)</f>
        <v>32</v>
      </c>
      <c r="H72" s="2">
        <f>RANK(E72,E$2:E$97,0)</f>
        <v>15</v>
      </c>
      <c r="J72" s="2">
        <f>(32+41)/2</f>
        <v>36.5</v>
      </c>
      <c r="K72" s="2">
        <v>15.5</v>
      </c>
      <c r="M72" s="2">
        <f>(J72-K72)^2</f>
        <v>441</v>
      </c>
    </row>
    <row r="73" spans="1:13" ht="16" x14ac:dyDescent="0.3">
      <c r="A73" s="3">
        <v>701</v>
      </c>
      <c r="B73" s="3" t="s">
        <v>2</v>
      </c>
      <c r="C73" s="3" t="s">
        <v>3</v>
      </c>
      <c r="D73" s="3">
        <v>8</v>
      </c>
      <c r="E73" s="3">
        <v>3</v>
      </c>
      <c r="G73" s="2">
        <f>RANK(D73,D$2:D$97,0)</f>
        <v>42</v>
      </c>
      <c r="H73" s="2">
        <f>RANK(E73,E$2:E$97,0)</f>
        <v>17</v>
      </c>
      <c r="J73" s="2">
        <f>(42+51)/2</f>
        <v>46.5</v>
      </c>
      <c r="K73" s="2">
        <f>(17+27)/2</f>
        <v>22</v>
      </c>
      <c r="M73" s="2">
        <f>(J73-K73)^2</f>
        <v>600.25</v>
      </c>
    </row>
    <row r="74" spans="1:13" ht="16" x14ac:dyDescent="0.3">
      <c r="A74" s="3">
        <v>711</v>
      </c>
      <c r="B74" s="3" t="s">
        <v>8</v>
      </c>
      <c r="C74" s="3" t="s">
        <v>3</v>
      </c>
      <c r="D74" s="3">
        <v>8</v>
      </c>
      <c r="E74" s="3">
        <v>3</v>
      </c>
      <c r="G74" s="2">
        <f>RANK(D74,D$2:D$97,0)</f>
        <v>42</v>
      </c>
      <c r="H74" s="2">
        <f>RANK(E74,E$2:E$97,0)</f>
        <v>17</v>
      </c>
      <c r="J74" s="2">
        <f>(42+51)/2</f>
        <v>46.5</v>
      </c>
      <c r="K74" s="2">
        <f>(17+27)/2</f>
        <v>22</v>
      </c>
      <c r="M74" s="2">
        <f>(J74-K74)^2</f>
        <v>600.25</v>
      </c>
    </row>
    <row r="75" spans="1:13" ht="16" x14ac:dyDescent="0.3">
      <c r="A75" s="3">
        <v>712</v>
      </c>
      <c r="B75" s="3" t="s">
        <v>8</v>
      </c>
      <c r="C75" s="3" t="s">
        <v>6</v>
      </c>
      <c r="D75" s="3">
        <v>9</v>
      </c>
      <c r="E75" s="3">
        <v>5</v>
      </c>
      <c r="G75" s="2">
        <f>RANK(D75,D$2:D$97,0)</f>
        <v>32</v>
      </c>
      <c r="H75" s="2">
        <f>RANK(E75,E$2:E$97,0)</f>
        <v>8</v>
      </c>
      <c r="J75" s="2">
        <f>(32+41)/2</f>
        <v>36.5</v>
      </c>
      <c r="K75" s="2">
        <v>11</v>
      </c>
      <c r="M75" s="2">
        <f>(J75-K75)^2</f>
        <v>650.25</v>
      </c>
    </row>
    <row r="76" spans="1:13" ht="16" x14ac:dyDescent="0.3">
      <c r="A76" s="3">
        <v>710</v>
      </c>
      <c r="B76" s="3" t="s">
        <v>8</v>
      </c>
      <c r="C76" s="3" t="s">
        <v>4</v>
      </c>
      <c r="D76" s="3">
        <v>8</v>
      </c>
      <c r="E76" s="3">
        <v>0</v>
      </c>
      <c r="G76" s="2">
        <f>RANK(D76,D$2:D$97,0)</f>
        <v>42</v>
      </c>
      <c r="H76" s="2">
        <f>RANK(E76,E$2:E$97,0)</f>
        <v>54</v>
      </c>
      <c r="J76" s="2">
        <f>(42+51)/2</f>
        <v>46.5</v>
      </c>
      <c r="K76" s="2">
        <f>(54+98)/2</f>
        <v>76</v>
      </c>
      <c r="M76" s="2">
        <f>(J76-K76)^2</f>
        <v>870.25</v>
      </c>
    </row>
    <row r="77" spans="1:13" ht="16" x14ac:dyDescent="0.3">
      <c r="A77" s="3">
        <v>710</v>
      </c>
      <c r="B77" s="3" t="s">
        <v>8</v>
      </c>
      <c r="C77" s="3" t="s">
        <v>5</v>
      </c>
      <c r="D77" s="3">
        <v>8</v>
      </c>
      <c r="E77" s="3">
        <v>0</v>
      </c>
      <c r="G77" s="2">
        <f>RANK(D77,D$2:D$97,0)</f>
        <v>42</v>
      </c>
      <c r="H77" s="2">
        <f>RANK(E77,E$2:E$97,0)</f>
        <v>54</v>
      </c>
      <c r="J77" s="2">
        <f>(42+51)/2</f>
        <v>46.5</v>
      </c>
      <c r="K77" s="2">
        <f>(54+98)/2</f>
        <v>76</v>
      </c>
      <c r="M77" s="2">
        <f>(J77-K77)^2</f>
        <v>870.25</v>
      </c>
    </row>
    <row r="78" spans="1:13" ht="16" x14ac:dyDescent="0.3">
      <c r="A78" s="3">
        <v>723</v>
      </c>
      <c r="B78" s="3" t="s">
        <v>7</v>
      </c>
      <c r="C78" s="3" t="s">
        <v>4</v>
      </c>
      <c r="D78" s="3">
        <v>8</v>
      </c>
      <c r="E78" s="3">
        <v>0</v>
      </c>
      <c r="G78" s="2">
        <f>RANK(D78,D$2:D$97,0)</f>
        <v>42</v>
      </c>
      <c r="H78" s="2">
        <f>RANK(E78,E$2:E$97,0)</f>
        <v>54</v>
      </c>
      <c r="J78" s="2">
        <f>(42+51)/2</f>
        <v>46.5</v>
      </c>
      <c r="K78" s="2">
        <f>(54+98)/2</f>
        <v>76</v>
      </c>
      <c r="M78" s="2">
        <f>(J78-K78)^2</f>
        <v>870.25</v>
      </c>
    </row>
    <row r="79" spans="1:13" ht="16" x14ac:dyDescent="0.3">
      <c r="A79" s="3">
        <v>706</v>
      </c>
      <c r="B79" s="3" t="s">
        <v>7</v>
      </c>
      <c r="C79" s="3" t="s">
        <v>4</v>
      </c>
      <c r="D79" s="3">
        <v>7</v>
      </c>
      <c r="E79" s="3">
        <v>3</v>
      </c>
      <c r="G79" s="2">
        <f>RANK(D79,D$2:D$97,0)</f>
        <v>50</v>
      </c>
      <c r="H79" s="2">
        <f>RANK(E79,E$2:E$97,0)</f>
        <v>17</v>
      </c>
      <c r="J79" s="2">
        <f>(50+61)/2</f>
        <v>55.5</v>
      </c>
      <c r="K79" s="2">
        <f>(17+27)/2</f>
        <v>22</v>
      </c>
      <c r="M79" s="2">
        <f>(J79-K79)^2</f>
        <v>1122.25</v>
      </c>
    </row>
    <row r="80" spans="1:13" ht="16" x14ac:dyDescent="0.3">
      <c r="A80" s="3">
        <v>703</v>
      </c>
      <c r="B80" s="3" t="s">
        <v>2</v>
      </c>
      <c r="C80" s="3" t="s">
        <v>4</v>
      </c>
      <c r="D80" s="3">
        <v>6</v>
      </c>
      <c r="E80" s="3">
        <v>1</v>
      </c>
      <c r="G80" s="2">
        <f>RANK(D80,D$2:D$97,0)</f>
        <v>68</v>
      </c>
      <c r="H80" s="2">
        <f>RANK(E80,E$2:E$97,0)</f>
        <v>43</v>
      </c>
      <c r="J80" s="2">
        <f>(68+98)/2</f>
        <v>83</v>
      </c>
      <c r="K80" s="2">
        <f>(43+53)/2</f>
        <v>48</v>
      </c>
      <c r="M80" s="2">
        <f>(J80-K80)^2</f>
        <v>1225</v>
      </c>
    </row>
    <row r="81" spans="1:13" ht="16" x14ac:dyDescent="0.3">
      <c r="A81" s="3">
        <v>703</v>
      </c>
      <c r="B81" s="3" t="s">
        <v>2</v>
      </c>
      <c r="C81" s="3" t="s">
        <v>5</v>
      </c>
      <c r="D81" s="3">
        <v>6</v>
      </c>
      <c r="E81" s="3">
        <v>1</v>
      </c>
      <c r="G81" s="2">
        <f>RANK(D81,D$2:D$97,0)</f>
        <v>68</v>
      </c>
      <c r="H81" s="2">
        <f>RANK(E81,E$2:E$97,0)</f>
        <v>43</v>
      </c>
      <c r="J81" s="2">
        <f>(68+98)/2</f>
        <v>83</v>
      </c>
      <c r="K81" s="2">
        <f>(43+53)/2</f>
        <v>48</v>
      </c>
      <c r="M81" s="2">
        <f>(J81-K81)^2</f>
        <v>1225</v>
      </c>
    </row>
    <row r="82" spans="1:13" ht="16" x14ac:dyDescent="0.3">
      <c r="A82" s="3">
        <v>724</v>
      </c>
      <c r="B82" s="3" t="s">
        <v>7</v>
      </c>
      <c r="C82" s="3" t="s">
        <v>5</v>
      </c>
      <c r="D82" s="3">
        <v>6</v>
      </c>
      <c r="E82" s="3">
        <v>1</v>
      </c>
      <c r="G82" s="2">
        <f>RANK(D82,D$2:D$97,0)</f>
        <v>68</v>
      </c>
      <c r="H82" s="2">
        <f>RANK(E82,E$2:E$97,0)</f>
        <v>43</v>
      </c>
      <c r="J82" s="2">
        <f>(68+98)/2</f>
        <v>83</v>
      </c>
      <c r="K82" s="2">
        <f>(43+53)/2</f>
        <v>48</v>
      </c>
      <c r="M82" s="2">
        <f>(J82-K82)^2</f>
        <v>1225</v>
      </c>
    </row>
    <row r="83" spans="1:13" ht="16" x14ac:dyDescent="0.3">
      <c r="A83" s="3">
        <v>721</v>
      </c>
      <c r="B83" s="3" t="s">
        <v>7</v>
      </c>
      <c r="C83" s="3" t="s">
        <v>5</v>
      </c>
      <c r="D83" s="3">
        <v>9</v>
      </c>
      <c r="E83" s="3">
        <v>0</v>
      </c>
      <c r="G83" s="2">
        <f>RANK(D83,D$2:D$97,0)</f>
        <v>32</v>
      </c>
      <c r="H83" s="2">
        <f>RANK(E83,E$2:E$97,0)</f>
        <v>54</v>
      </c>
      <c r="J83" s="2">
        <f>(32+41)/2</f>
        <v>36.5</v>
      </c>
      <c r="K83" s="2">
        <f>(54+98)/2</f>
        <v>76</v>
      </c>
      <c r="M83" s="2">
        <f>(J83-K83)^2</f>
        <v>1560.25</v>
      </c>
    </row>
    <row r="84" spans="1:13" ht="16" x14ac:dyDescent="0.3">
      <c r="A84" s="3">
        <v>721</v>
      </c>
      <c r="B84" s="3" t="s">
        <v>7</v>
      </c>
      <c r="C84" s="3" t="s">
        <v>6</v>
      </c>
      <c r="D84" s="3">
        <v>9</v>
      </c>
      <c r="E84" s="3">
        <v>0</v>
      </c>
      <c r="G84" s="2">
        <f>RANK(D84,D$2:D$97,0)</f>
        <v>32</v>
      </c>
      <c r="H84" s="2">
        <f>RANK(E84,E$2:E$97,0)</f>
        <v>54</v>
      </c>
      <c r="J84" s="2">
        <f>(32+41)/2</f>
        <v>36.5</v>
      </c>
      <c r="K84" s="2">
        <f>(54+98)/2</f>
        <v>76</v>
      </c>
      <c r="M84" s="2">
        <f>(J84-K84)^2</f>
        <v>1560.25</v>
      </c>
    </row>
    <row r="85" spans="1:13" ht="16" x14ac:dyDescent="0.3">
      <c r="A85" s="3">
        <v>722</v>
      </c>
      <c r="B85" s="3" t="s">
        <v>7</v>
      </c>
      <c r="C85" s="3" t="s">
        <v>4</v>
      </c>
      <c r="D85" s="3">
        <v>9</v>
      </c>
      <c r="E85" s="3">
        <v>0</v>
      </c>
      <c r="G85" s="2">
        <f>RANK(D85,D$2:D$97,0)</f>
        <v>32</v>
      </c>
      <c r="H85" s="2">
        <f>RANK(E85,E$2:E$97,0)</f>
        <v>54</v>
      </c>
      <c r="J85" s="2">
        <f>(32+41)/2</f>
        <v>36.5</v>
      </c>
      <c r="K85" s="2">
        <f>(54+98)/2</f>
        <v>76</v>
      </c>
      <c r="M85" s="2">
        <f>(J85-K85)^2</f>
        <v>1560.25</v>
      </c>
    </row>
    <row r="86" spans="1:13" ht="16" x14ac:dyDescent="0.3">
      <c r="A86" s="3">
        <v>722</v>
      </c>
      <c r="B86" s="3" t="s">
        <v>7</v>
      </c>
      <c r="C86" s="3" t="s">
        <v>5</v>
      </c>
      <c r="D86" s="3">
        <v>9</v>
      </c>
      <c r="E86" s="3">
        <v>0</v>
      </c>
      <c r="G86" s="2">
        <f>RANK(D86,D$2:D$97,0)</f>
        <v>32</v>
      </c>
      <c r="H86" s="2">
        <f>RANK(E86,E$2:E$97,0)</f>
        <v>54</v>
      </c>
      <c r="J86" s="2">
        <f>(32+41)/2</f>
        <v>36.5</v>
      </c>
      <c r="K86" s="2">
        <f>(54+98)/2</f>
        <v>76</v>
      </c>
      <c r="M86" s="2">
        <f>(J86-K86)^2</f>
        <v>1560.25</v>
      </c>
    </row>
    <row r="87" spans="1:13" ht="16" x14ac:dyDescent="0.3">
      <c r="A87" s="3">
        <v>705</v>
      </c>
      <c r="B87" s="3" t="s">
        <v>7</v>
      </c>
      <c r="C87" s="3" t="s">
        <v>3</v>
      </c>
      <c r="D87" s="3">
        <v>7</v>
      </c>
      <c r="E87" s="3">
        <v>5</v>
      </c>
      <c r="G87" s="2">
        <f>RANK(D87,D$2:D$97,0)</f>
        <v>50</v>
      </c>
      <c r="H87" s="2">
        <f>RANK(E87,E$2:E$97,0)</f>
        <v>8</v>
      </c>
      <c r="J87" s="2">
        <f>(50+61)/2</f>
        <v>55.5</v>
      </c>
      <c r="K87" s="2">
        <v>11</v>
      </c>
      <c r="M87" s="2">
        <f>(J87-K87)^2</f>
        <v>1980.25</v>
      </c>
    </row>
    <row r="88" spans="1:13" ht="16" x14ac:dyDescent="0.3">
      <c r="A88" s="3">
        <v>708</v>
      </c>
      <c r="B88" s="3" t="s">
        <v>7</v>
      </c>
      <c r="C88" s="3" t="s">
        <v>4</v>
      </c>
      <c r="D88" s="3">
        <v>10</v>
      </c>
      <c r="E88" s="3">
        <v>0</v>
      </c>
      <c r="G88" s="2">
        <f>RANK(D88,D$2:D$97,0)</f>
        <v>28</v>
      </c>
      <c r="H88" s="2">
        <f>RANK(E88,E$2:E$97,0)</f>
        <v>54</v>
      </c>
      <c r="J88" s="2">
        <v>29.5</v>
      </c>
      <c r="K88" s="2">
        <f>(54+98)/2</f>
        <v>76</v>
      </c>
      <c r="M88" s="2">
        <f>(J88-K88)^2</f>
        <v>2162.25</v>
      </c>
    </row>
    <row r="89" spans="1:13" ht="16" x14ac:dyDescent="0.3">
      <c r="A89" s="3">
        <v>722</v>
      </c>
      <c r="B89" s="3" t="s">
        <v>7</v>
      </c>
      <c r="C89" s="3" t="s">
        <v>6</v>
      </c>
      <c r="D89" s="3">
        <v>10</v>
      </c>
      <c r="E89" s="3">
        <v>0</v>
      </c>
      <c r="G89" s="2">
        <f>RANK(D89,D$2:D$97,0)</f>
        <v>28</v>
      </c>
      <c r="H89" s="2">
        <f>RANK(E89,E$2:E$97,0)</f>
        <v>54</v>
      </c>
      <c r="J89" s="2">
        <v>29.5</v>
      </c>
      <c r="K89" s="2">
        <f>(54+98)/2</f>
        <v>76</v>
      </c>
      <c r="M89" s="2">
        <f>(J89-K89)^2</f>
        <v>2162.25</v>
      </c>
    </row>
    <row r="90" spans="1:13" ht="16" x14ac:dyDescent="0.3">
      <c r="A90" s="3">
        <v>707</v>
      </c>
      <c r="B90" s="3" t="s">
        <v>7</v>
      </c>
      <c r="C90" s="3" t="s">
        <v>3</v>
      </c>
      <c r="D90" s="3">
        <v>11</v>
      </c>
      <c r="E90" s="3">
        <v>0</v>
      </c>
      <c r="G90" s="2">
        <f>RANK(D90,D$2:D$97,0)</f>
        <v>11</v>
      </c>
      <c r="H90" s="2">
        <f>RANK(E90,E$2:E$97,0)</f>
        <v>54</v>
      </c>
      <c r="J90" s="2">
        <f>(11+27)/2</f>
        <v>19</v>
      </c>
      <c r="K90" s="2">
        <f>(54+98)/2</f>
        <v>76</v>
      </c>
      <c r="M90" s="2">
        <f>(J90-K90)^2</f>
        <v>3249</v>
      </c>
    </row>
    <row r="91" spans="1:13" ht="16" x14ac:dyDescent="0.3">
      <c r="A91" s="3">
        <v>707</v>
      </c>
      <c r="B91" s="3" t="s">
        <v>7</v>
      </c>
      <c r="C91" s="3" t="s">
        <v>4</v>
      </c>
      <c r="D91" s="3">
        <v>11</v>
      </c>
      <c r="E91" s="3">
        <v>0</v>
      </c>
      <c r="G91" s="2">
        <f>RANK(D91,D$2:D$97,0)</f>
        <v>11</v>
      </c>
      <c r="H91" s="2">
        <f>RANK(E91,E$2:E$97,0)</f>
        <v>54</v>
      </c>
      <c r="J91" s="2">
        <f>(11+27)/2</f>
        <v>19</v>
      </c>
      <c r="K91" s="2">
        <f>(54+98)/2</f>
        <v>76</v>
      </c>
      <c r="M91" s="2">
        <f>(J91-K91)^2</f>
        <v>3249</v>
      </c>
    </row>
    <row r="92" spans="1:13" ht="16" x14ac:dyDescent="0.3">
      <c r="A92" s="3">
        <v>707</v>
      </c>
      <c r="B92" s="3" t="s">
        <v>7</v>
      </c>
      <c r="C92" s="3" t="s">
        <v>5</v>
      </c>
      <c r="D92" s="3">
        <v>11</v>
      </c>
      <c r="E92" s="3">
        <v>0</v>
      </c>
      <c r="G92" s="2">
        <f>RANK(D92,D$2:D$97,0)</f>
        <v>11</v>
      </c>
      <c r="H92" s="2">
        <f>RANK(E92,E$2:E$97,0)</f>
        <v>54</v>
      </c>
      <c r="J92" s="2">
        <f>(11+27)/2</f>
        <v>19</v>
      </c>
      <c r="K92" s="2">
        <f>(54+98)/2</f>
        <v>76</v>
      </c>
      <c r="M92" s="2">
        <f>(J92-K92)^2</f>
        <v>3249</v>
      </c>
    </row>
    <row r="93" spans="1:13" ht="16" x14ac:dyDescent="0.3">
      <c r="A93" s="3">
        <v>715</v>
      </c>
      <c r="B93" s="3" t="s">
        <v>8</v>
      </c>
      <c r="C93" s="3" t="s">
        <v>3</v>
      </c>
      <c r="D93" s="3">
        <v>11</v>
      </c>
      <c r="E93" s="3">
        <v>0</v>
      </c>
      <c r="G93" s="2">
        <f>RANK(D93,D$2:D$97,0)</f>
        <v>11</v>
      </c>
      <c r="H93" s="2">
        <f>RANK(E93,E$2:E$97,0)</f>
        <v>54</v>
      </c>
      <c r="J93" s="2">
        <f>(11+27)/2</f>
        <v>19</v>
      </c>
      <c r="K93" s="2">
        <f>(54+98)/2</f>
        <v>76</v>
      </c>
      <c r="M93" s="2">
        <f>(J93-K93)^2</f>
        <v>3249</v>
      </c>
    </row>
    <row r="94" spans="1:13" ht="16" x14ac:dyDescent="0.3">
      <c r="A94" s="3">
        <v>721</v>
      </c>
      <c r="B94" s="3" t="s">
        <v>7</v>
      </c>
      <c r="C94" s="3" t="s">
        <v>3</v>
      </c>
      <c r="D94" s="3">
        <v>11</v>
      </c>
      <c r="E94" s="3">
        <v>0</v>
      </c>
      <c r="G94" s="2">
        <f>RANK(D94,D$2:D$97,0)</f>
        <v>11</v>
      </c>
      <c r="H94" s="2">
        <f>RANK(E94,E$2:E$97,0)</f>
        <v>54</v>
      </c>
      <c r="J94" s="2">
        <f>(11+27)/2</f>
        <v>19</v>
      </c>
      <c r="K94" s="2">
        <f>(54+98)/2</f>
        <v>76</v>
      </c>
      <c r="M94" s="2">
        <f>(J94-K94)^2</f>
        <v>3249</v>
      </c>
    </row>
    <row r="95" spans="1:13" ht="16" x14ac:dyDescent="0.3">
      <c r="A95" s="3">
        <v>713</v>
      </c>
      <c r="B95" s="3" t="s">
        <v>8</v>
      </c>
      <c r="C95" s="3" t="s">
        <v>4</v>
      </c>
      <c r="D95" s="3">
        <v>6</v>
      </c>
      <c r="E95" s="3">
        <v>3</v>
      </c>
      <c r="G95" s="2">
        <f>RANK(D95,D$2:D$97,0)</f>
        <v>68</v>
      </c>
      <c r="H95" s="2">
        <f>RANK(E95,E$2:E$97,0)</f>
        <v>17</v>
      </c>
      <c r="J95" s="2">
        <f>(68+98)/2</f>
        <v>83</v>
      </c>
      <c r="K95" s="2">
        <f>(17+27)/2</f>
        <v>22</v>
      </c>
      <c r="M95" s="2">
        <f>(J95-K95)^2</f>
        <v>3721</v>
      </c>
    </row>
    <row r="96" spans="1:13" ht="16" x14ac:dyDescent="0.3">
      <c r="A96" s="3">
        <v>713</v>
      </c>
      <c r="B96" s="3" t="s">
        <v>8</v>
      </c>
      <c r="C96" s="3" t="s">
        <v>5</v>
      </c>
      <c r="D96" s="3">
        <v>6</v>
      </c>
      <c r="E96" s="3">
        <v>3</v>
      </c>
      <c r="G96" s="2">
        <f>RANK(D96,D$2:D$97,0)</f>
        <v>68</v>
      </c>
      <c r="H96" s="2">
        <f>RANK(E96,E$2:E$97,0)</f>
        <v>17</v>
      </c>
      <c r="J96" s="2">
        <f>(68+98)/2</f>
        <v>83</v>
      </c>
      <c r="K96" s="2">
        <f>(17+27)/2</f>
        <v>22</v>
      </c>
      <c r="M96" s="2">
        <f>(J96-K96)^2</f>
        <v>3721</v>
      </c>
    </row>
    <row r="97" spans="1:13" ht="16" x14ac:dyDescent="0.3">
      <c r="A97" s="3">
        <v>708</v>
      </c>
      <c r="B97" s="3" t="s">
        <v>7</v>
      </c>
      <c r="C97" s="3" t="s">
        <v>6</v>
      </c>
      <c r="D97" s="3">
        <v>6</v>
      </c>
      <c r="E97" s="3">
        <v>5</v>
      </c>
      <c r="G97" s="2">
        <f>RANK(D97,D$2:D$97,0)</f>
        <v>68</v>
      </c>
      <c r="H97" s="2">
        <f>RANK(E97,E$2:E$97,0)</f>
        <v>8</v>
      </c>
      <c r="J97" s="2">
        <f>(68+98)/2</f>
        <v>83</v>
      </c>
      <c r="K97" s="2">
        <v>11</v>
      </c>
      <c r="M97" s="2">
        <f>(J97-K97)^2</f>
        <v>5184</v>
      </c>
    </row>
    <row r="99" spans="1:13" x14ac:dyDescent="0.3">
      <c r="M99" s="2">
        <f>1-6*SUM(M2:M97)/(98^3-98)</f>
        <v>0.61807215857289499</v>
      </c>
    </row>
  </sheetData>
  <sortState ref="A2:M97">
    <sortCondition ref="M2:M9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Thamsuwan, Ornwipa</dc:creator>
  <cp:lastModifiedBy>Thamsuwan, Ornwipa</cp:lastModifiedBy>
  <dcterms:created xsi:type="dcterms:W3CDTF">2023-01-23T13:56:34Z</dcterms:created>
  <dcterms:modified xsi:type="dcterms:W3CDTF">2023-01-23T14:22:55Z</dcterms:modified>
</cp:coreProperties>
</file>