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workspace\Gestion Proyectos ENAGAS\"/>
    </mc:Choice>
  </mc:AlternateContent>
  <bookViews>
    <workbookView xWindow="0" yWindow="0" windowWidth="20490" windowHeight="8340" activeTab="1"/>
  </bookViews>
  <sheets>
    <sheet name="Hoja1" sheetId="1" r:id="rId1"/>
    <sheet name="Hoja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8" i="2" l="1"/>
  <c r="T8" i="2" s="1"/>
  <c r="R9" i="2"/>
  <c r="T9" i="2" s="1"/>
  <c r="R10" i="2"/>
  <c r="T10" i="2" s="1"/>
  <c r="R11" i="2"/>
  <c r="T11" i="2" s="1"/>
  <c r="R12" i="2"/>
  <c r="R13" i="2"/>
  <c r="T13" i="2" s="1"/>
  <c r="R14" i="2"/>
  <c r="T14" i="2" s="1"/>
  <c r="T17" i="2"/>
  <c r="T18" i="2"/>
  <c r="T7" i="2"/>
  <c r="T12" i="2"/>
  <c r="T15" i="2"/>
  <c r="T16" i="2"/>
  <c r="B17" i="1"/>
  <c r="AN2" i="1"/>
  <c r="AN3" i="1" s="1"/>
  <c r="AN4" i="1" s="1"/>
  <c r="AN5" i="1" s="1"/>
  <c r="AN6" i="1" s="1"/>
  <c r="AN7" i="1" s="1"/>
  <c r="AN8" i="1" s="1"/>
  <c r="AN9" i="1" s="1"/>
  <c r="AN10" i="1" s="1"/>
  <c r="AN11" i="1" s="1"/>
  <c r="AN12" i="1" s="1"/>
  <c r="B15" i="1" s="1"/>
  <c r="AN1" i="1"/>
  <c r="AL2" i="1"/>
  <c r="AL3" i="1"/>
  <c r="AL4" i="1"/>
  <c r="AL5" i="1"/>
  <c r="AL6" i="1"/>
  <c r="AL7" i="1"/>
  <c r="AL8" i="1"/>
  <c r="AL9" i="1"/>
  <c r="AL10" i="1"/>
  <c r="AL11" i="1"/>
  <c r="AL12" i="1"/>
  <c r="AL1" i="1"/>
  <c r="AP3" i="1"/>
  <c r="AP4" i="1"/>
  <c r="AP5" i="1"/>
  <c r="AP6" i="1"/>
  <c r="AP7" i="1" s="1"/>
  <c r="AP8" i="1" s="1"/>
  <c r="AP9" i="1" s="1"/>
  <c r="AP10" i="1" s="1"/>
  <c r="AP11" i="1" s="1"/>
  <c r="AP12" i="1" s="1"/>
  <c r="AP2" i="1"/>
  <c r="AP1" i="1"/>
  <c r="AO2" i="1"/>
  <c r="AO3" i="1"/>
  <c r="AO4" i="1"/>
  <c r="AO5" i="1"/>
  <c r="AO6" i="1"/>
  <c r="AO7" i="1"/>
  <c r="AO8" i="1"/>
  <c r="AO9" i="1"/>
  <c r="AO10" i="1"/>
  <c r="AO11" i="1"/>
  <c r="AO12" i="1"/>
  <c r="AO1" i="1"/>
  <c r="AJ2" i="1"/>
  <c r="AJ3" i="1"/>
  <c r="AJ4" i="1"/>
  <c r="AJ5" i="1"/>
  <c r="AJ6" i="1"/>
  <c r="AJ7" i="1"/>
  <c r="AJ8" i="1"/>
  <c r="AJ9" i="1"/>
  <c r="AJ10" i="1"/>
  <c r="AJ11" i="1"/>
  <c r="AJ12" i="1"/>
  <c r="AJ1" i="1"/>
  <c r="O2" i="2" l="1"/>
  <c r="R2" i="2" s="1"/>
  <c r="T2" i="2" s="1"/>
  <c r="U2" i="2" s="1"/>
  <c r="O3" i="2"/>
  <c r="R3" i="2" s="1"/>
  <c r="T3" i="2" s="1"/>
  <c r="O4" i="2"/>
  <c r="R4" i="2" s="1"/>
  <c r="T4" i="2" s="1"/>
  <c r="O5" i="2"/>
  <c r="R5" i="2" s="1"/>
  <c r="T5" i="2" s="1"/>
  <c r="O6" i="2"/>
  <c r="R6" i="2" s="1"/>
  <c r="T6" i="2" s="1"/>
  <c r="O7" i="2"/>
  <c r="O1" i="2"/>
  <c r="G1" i="2" s="1"/>
  <c r="E3" i="2"/>
  <c r="E4" i="2"/>
  <c r="E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2" i="2"/>
  <c r="E1" i="2"/>
  <c r="G13" i="2"/>
  <c r="G14" i="2"/>
  <c r="G15" i="2"/>
  <c r="G16" i="2"/>
  <c r="G17" i="2"/>
  <c r="G18" i="2"/>
  <c r="G12" i="2"/>
  <c r="G11" i="2"/>
  <c r="G10" i="2"/>
  <c r="G9" i="2"/>
  <c r="G8" i="2"/>
  <c r="G7" i="2"/>
  <c r="G6" i="2"/>
  <c r="G5" i="2"/>
  <c r="G4" i="2"/>
  <c r="G3" i="2"/>
  <c r="G2" i="2"/>
  <c r="AB2" i="1"/>
  <c r="AB3" i="1"/>
  <c r="AB4" i="1"/>
  <c r="AB5" i="1"/>
  <c r="AB6" i="1"/>
  <c r="AB7" i="1"/>
  <c r="AB8" i="1"/>
  <c r="AB9" i="1"/>
  <c r="AB10" i="1"/>
  <c r="AB11" i="1"/>
  <c r="AB12" i="1"/>
  <c r="AB1" i="1"/>
  <c r="O3" i="1"/>
  <c r="O4" i="1" s="1"/>
  <c r="O5" i="1" s="1"/>
  <c r="O6" i="1" s="1"/>
  <c r="O7" i="1" s="1"/>
  <c r="O8" i="1" s="1"/>
  <c r="O9" i="1" s="1"/>
  <c r="O10" i="1" s="1"/>
  <c r="O11" i="1" s="1"/>
  <c r="O12" i="1" s="1"/>
  <c r="O2" i="1"/>
  <c r="O1" i="1"/>
  <c r="D3" i="1"/>
  <c r="D4" i="1" s="1"/>
  <c r="D5" i="1" s="1"/>
  <c r="D6" i="1" s="1"/>
  <c r="D7" i="1" s="1"/>
  <c r="D8" i="1" s="1"/>
  <c r="D9" i="1" s="1"/>
  <c r="D10" i="1" s="1"/>
  <c r="D11" i="1" s="1"/>
  <c r="D12" i="1" s="1"/>
  <c r="B22" i="1" s="1"/>
  <c r="B24" i="1" s="1"/>
  <c r="D2" i="1"/>
  <c r="D1" i="1"/>
  <c r="Q1" i="2" l="1"/>
  <c r="R1" i="2" s="1"/>
  <c r="U3" i="2"/>
  <c r="U4" i="2" s="1"/>
  <c r="U5" i="2" s="1"/>
  <c r="U6" i="2" s="1"/>
  <c r="U7" i="2" s="1"/>
  <c r="U8" i="2" s="1"/>
  <c r="U9" i="2" s="1"/>
  <c r="U10" i="2" s="1"/>
  <c r="U11" i="2" s="1"/>
  <c r="U12" i="2" s="1"/>
  <c r="U13" i="2" s="1"/>
  <c r="U14" i="2" s="1"/>
  <c r="U15" i="2" s="1"/>
  <c r="U16" i="2" s="1"/>
  <c r="U17" i="2" s="1"/>
  <c r="U18" i="2" s="1"/>
  <c r="Q2" i="2" l="1"/>
  <c r="Q3" i="2" s="1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C26" i="2" s="1"/>
  <c r="B21" i="2"/>
  <c r="B23" i="2" s="1"/>
</calcChain>
</file>

<file path=xl/sharedStrings.xml><?xml version="1.0" encoding="utf-8"?>
<sst xmlns="http://schemas.openxmlformats.org/spreadsheetml/2006/main" count="281" uniqueCount="51">
  <si>
    <t xml:space="preserve"> integer NOT NULL,</t>
  </si>
  <si>
    <t xml:space="preserve"> integer NOT NULL UNIQUE,</t>
  </si>
  <si>
    <t xml:space="preserve"> text,</t>
  </si>
  <si>
    <t xml:space="preserve"> real,</t>
  </si>
  <si>
    <t>id</t>
  </si>
  <si>
    <t>recurso</t>
  </si>
  <si>
    <t>proyecto</t>
  </si>
  <si>
    <t>sistema</t>
  </si>
  <si>
    <t>gerencia</t>
  </si>
  <si>
    <t>natCoste</t>
  </si>
  <si>
    <t>fxInicio</t>
  </si>
  <si>
    <t>tsInicio</t>
  </si>
  <si>
    <t>fxFin</t>
  </si>
  <si>
    <t>tsFin</t>
  </si>
  <si>
    <t>horas</t>
  </si>
  <si>
    <t>importe</t>
  </si>
  <si>
    <t>INSERT INTO ESTIMACIONESHORAS (</t>
  </si>
  <si>
    <t>$B$||</t>
  </si>
  <si>
    <t>||$E$</t>
  </si>
  <si>
    <t xml:space="preserve">) VALUES ( </t>
  </si>
  <si>
    <t>&lt;parametro id="</t>
  </si>
  <si>
    <t>" tipo="</t>
  </si>
  <si>
    <t>"&gt;&lt;/parametro&gt;</t>
  </si>
  <si>
    <t>int</t>
  </si>
  <si>
    <t>dat</t>
  </si>
  <si>
    <t>long</t>
  </si>
  <si>
    <t>rea</t>
  </si>
  <si>
    <t xml:space="preserve"> integer NOT NULL UNIQUE PRIMARY KEY AUTOINCREMENT,</t>
  </si>
  <si>
    <t xml:space="preserve"> integer,</t>
  </si>
  <si>
    <t xml:space="preserve">	recurso</t>
  </si>
  <si>
    <t xml:space="preserve">	proyecto</t>
  </si>
  <si>
    <t xml:space="preserve">	gerencia</t>
  </si>
  <si>
    <t xml:space="preserve">	sistema</t>
  </si>
  <si>
    <t xml:space="preserve">	natCoste</t>
  </si>
  <si>
    <t xml:space="preserve">	pedido</t>
  </si>
  <si>
    <t xml:space="preserve">	fxInicio</t>
  </si>
  <si>
    <t xml:space="preserve">	tsInicio</t>
  </si>
  <si>
    <t xml:space="preserve">	fxFin</t>
  </si>
  <si>
    <t xml:space="preserve">	tsFin</t>
  </si>
  <si>
    <t xml:space="preserve">	horas</t>
  </si>
  <si>
    <t xml:space="preserve">	importe</t>
  </si>
  <si>
    <t xml:space="preserve">	tarifa</t>
  </si>
  <si>
    <t xml:space="preserve">	OT</t>
  </si>
  <si>
    <t xml:space="preserve">	Estado</t>
  </si>
  <si>
    <t xml:space="preserve">	fxEnvioSAP</t>
  </si>
  <si>
    <t xml:space="preserve">	tsEnvioSAP</t>
  </si>
  <si>
    <t>str</t>
  </si>
  <si>
    <t>,</t>
  </si>
  <si>
    <t xml:space="preserve">UPDATE ESTIMACIONESHORAS SET </t>
  </si>
  <si>
    <t xml:space="preserve"> WHERE  </t>
  </si>
  <si>
    <t xml:space="preserve">UPDATE IMPUTACIONES SET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</si>
</sst>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24"/>
  <sheetViews>
    <sheetView workbookViewId="0">
      <selection activeCell="A14" sqref="A14:XFD18"/>
    </sheetView>
  </sheetViews>
  <sheetFormatPr baseColWidth="10" defaultRowHeight="15" x14ac:dyDescent="0.25"/>
  <cols>
    <col min="4" max="27" width="0" hidden="1" customWidth="1"/>
    <col min="28" max="28" width="46.85546875" customWidth="1"/>
    <col min="34" max="34" width="6" customWidth="1"/>
    <col min="35" max="35" width="6.140625" bestFit="1" customWidth="1"/>
    <col min="36" max="36" width="3" bestFit="1" customWidth="1"/>
    <col min="37" max="37" width="6" bestFit="1" customWidth="1"/>
    <col min="38" max="38" width="21.5703125" bestFit="1" customWidth="1"/>
    <col min="39" max="39" width="21.5703125" customWidth="1"/>
    <col min="40" max="40" width="234.28515625" bestFit="1" customWidth="1"/>
  </cols>
  <sheetData>
    <row r="1" spans="2:42" x14ac:dyDescent="0.25">
      <c r="C1" t="s">
        <v>4</v>
      </c>
      <c r="D1" t="str">
        <f>C1</f>
        <v>id</v>
      </c>
      <c r="L1" t="s">
        <v>17</v>
      </c>
      <c r="M1">
        <v>1</v>
      </c>
      <c r="N1" t="s">
        <v>18</v>
      </c>
      <c r="O1" t="str">
        <f>L1&amp;M1&amp;N1</f>
        <v>$B$||1||$E$</v>
      </c>
      <c r="AB1" t="str">
        <f>AC1&amp;AD1&amp;AE1&amp;AF1&amp;AG1</f>
        <v>&lt;parametro id="1" tipo="id"&gt;&lt;/parametro&gt;</v>
      </c>
      <c r="AC1" t="s">
        <v>20</v>
      </c>
      <c r="AD1">
        <v>1</v>
      </c>
      <c r="AE1" t="s">
        <v>21</v>
      </c>
      <c r="AF1" t="s">
        <v>4</v>
      </c>
      <c r="AG1" t="s">
        <v>22</v>
      </c>
      <c r="AI1" t="s">
        <v>17</v>
      </c>
      <c r="AJ1">
        <f>AD1</f>
        <v>1</v>
      </c>
      <c r="AK1" t="s">
        <v>18</v>
      </c>
      <c r="AL1" t="str">
        <f>C1&amp;"="&amp;AO1</f>
        <v>id=$B$||1||$E$</v>
      </c>
      <c r="AM1" t="s">
        <v>47</v>
      </c>
      <c r="AN1" t="str">
        <f>AL1&amp;AM1</f>
        <v>id=$B$||1||$E$,</v>
      </c>
      <c r="AO1" t="str">
        <f>AI1&amp;AJ1&amp;AK1</f>
        <v>$B$||1||$E$</v>
      </c>
      <c r="AP1" t="str">
        <f>AO1</f>
        <v>$B$||1||$E$</v>
      </c>
    </row>
    <row r="2" spans="2:42" x14ac:dyDescent="0.25">
      <c r="C2" t="s">
        <v>5</v>
      </c>
      <c r="D2" t="str">
        <f>D1&amp;","&amp;C2</f>
        <v>id,recurso</v>
      </c>
      <c r="L2" t="s">
        <v>17</v>
      </c>
      <c r="M2">
        <v>2</v>
      </c>
      <c r="N2" t="s">
        <v>18</v>
      </c>
      <c r="O2" t="str">
        <f>O1&amp;","&amp;L2&amp;M2&amp;N2</f>
        <v>$B$||1||$E$,$B$||2||$E$</v>
      </c>
      <c r="AB2" t="str">
        <f t="shared" ref="AB2:AB12" si="0">AC2&amp;AD2&amp;AE2&amp;AF2&amp;AG2</f>
        <v>&lt;parametro id="2" tipo="int"&gt;&lt;/parametro&gt;</v>
      </c>
      <c r="AC2" t="s">
        <v>20</v>
      </c>
      <c r="AD2">
        <v>2</v>
      </c>
      <c r="AE2" t="s">
        <v>21</v>
      </c>
      <c r="AF2" t="s">
        <v>23</v>
      </c>
      <c r="AG2" t="s">
        <v>22</v>
      </c>
      <c r="AI2" t="s">
        <v>17</v>
      </c>
      <c r="AJ2">
        <f t="shared" ref="AJ2:AJ12" si="1">AD2</f>
        <v>2</v>
      </c>
      <c r="AK2" t="s">
        <v>18</v>
      </c>
      <c r="AL2" t="str">
        <f t="shared" ref="AL2:AL12" si="2">C2&amp;"="&amp;AO2</f>
        <v>recurso=$B$||2||$E$</v>
      </c>
      <c r="AM2" t="s">
        <v>47</v>
      </c>
      <c r="AN2" t="str">
        <f>AL2&amp;AM2</f>
        <v>recurso=$B$||2||$E$,</v>
      </c>
      <c r="AO2" t="str">
        <f t="shared" ref="AO2:AO12" si="3">AI2&amp;AJ2&amp;AK2</f>
        <v>$B$||2||$E$</v>
      </c>
      <c r="AP2" t="str">
        <f>AP1&amp;","&amp;AO2</f>
        <v>$B$||1||$E$,$B$||2||$E$</v>
      </c>
    </row>
    <row r="3" spans="2:42" x14ac:dyDescent="0.25">
      <c r="C3" t="s">
        <v>6</v>
      </c>
      <c r="D3" t="str">
        <f t="shared" ref="D3:D12" si="4">D2&amp;","&amp;C3</f>
        <v>id,recurso,proyecto</v>
      </c>
      <c r="L3" t="s">
        <v>17</v>
      </c>
      <c r="M3">
        <v>3</v>
      </c>
      <c r="N3" t="s">
        <v>18</v>
      </c>
      <c r="O3" t="str">
        <f t="shared" ref="O3:O12" si="5">O2&amp;","&amp;L3&amp;M3&amp;N3</f>
        <v>$B$||1||$E$,$B$||2||$E$,$B$||3||$E$</v>
      </c>
      <c r="AB3" t="str">
        <f t="shared" si="0"/>
        <v>&lt;parametro id="3" tipo="int"&gt;&lt;/parametro&gt;</v>
      </c>
      <c r="AC3" t="s">
        <v>20</v>
      </c>
      <c r="AD3">
        <v>3</v>
      </c>
      <c r="AE3" t="s">
        <v>21</v>
      </c>
      <c r="AF3" t="s">
        <v>23</v>
      </c>
      <c r="AG3" t="s">
        <v>22</v>
      </c>
      <c r="AI3" t="s">
        <v>17</v>
      </c>
      <c r="AJ3">
        <f t="shared" si="1"/>
        <v>3</v>
      </c>
      <c r="AK3" t="s">
        <v>18</v>
      </c>
      <c r="AL3" t="str">
        <f t="shared" si="2"/>
        <v>proyecto=$B$||3||$E$</v>
      </c>
      <c r="AM3" t="s">
        <v>47</v>
      </c>
      <c r="AN3" t="str">
        <f t="shared" ref="AN3:AN12" si="6">AN2&amp;AL3&amp;AM3</f>
        <v>recurso=$B$||2||$E$,proyecto=$B$||3||$E$,</v>
      </c>
      <c r="AO3" t="str">
        <f t="shared" si="3"/>
        <v>$B$||3||$E$</v>
      </c>
      <c r="AP3" t="str">
        <f t="shared" ref="AP3:AP12" si="7">AP2&amp;","&amp;AO3</f>
        <v>$B$||1||$E$,$B$||2||$E$,$B$||3||$E$</v>
      </c>
    </row>
    <row r="4" spans="2:42" x14ac:dyDescent="0.25">
      <c r="C4" t="s">
        <v>7</v>
      </c>
      <c r="D4" t="str">
        <f t="shared" si="4"/>
        <v>id,recurso,proyecto,sistema</v>
      </c>
      <c r="L4" t="s">
        <v>17</v>
      </c>
      <c r="M4">
        <v>4</v>
      </c>
      <c r="N4" t="s">
        <v>18</v>
      </c>
      <c r="O4" t="str">
        <f t="shared" si="5"/>
        <v>$B$||1||$E$,$B$||2||$E$,$B$||3||$E$,$B$||4||$E$</v>
      </c>
      <c r="AB4" t="str">
        <f t="shared" si="0"/>
        <v>&lt;parametro id="4" tipo="int"&gt;&lt;/parametro&gt;</v>
      </c>
      <c r="AC4" t="s">
        <v>20</v>
      </c>
      <c r="AD4">
        <v>4</v>
      </c>
      <c r="AE4" t="s">
        <v>21</v>
      </c>
      <c r="AF4" t="s">
        <v>23</v>
      </c>
      <c r="AG4" t="s">
        <v>22</v>
      </c>
      <c r="AI4" t="s">
        <v>17</v>
      </c>
      <c r="AJ4">
        <f t="shared" si="1"/>
        <v>4</v>
      </c>
      <c r="AK4" t="s">
        <v>18</v>
      </c>
      <c r="AL4" t="str">
        <f t="shared" si="2"/>
        <v>sistema=$B$||4||$E$</v>
      </c>
      <c r="AM4" t="s">
        <v>47</v>
      </c>
      <c r="AN4" t="str">
        <f t="shared" si="6"/>
        <v>recurso=$B$||2||$E$,proyecto=$B$||3||$E$,sistema=$B$||4||$E$,</v>
      </c>
      <c r="AO4" t="str">
        <f t="shared" si="3"/>
        <v>$B$||4||$E$</v>
      </c>
      <c r="AP4" t="str">
        <f t="shared" si="7"/>
        <v>$B$||1||$E$,$B$||2||$E$,$B$||3||$E$,$B$||4||$E$</v>
      </c>
    </row>
    <row r="5" spans="2:42" x14ac:dyDescent="0.25">
      <c r="C5" t="s">
        <v>8</v>
      </c>
      <c r="D5" t="str">
        <f t="shared" si="4"/>
        <v>id,recurso,proyecto,sistema,gerencia</v>
      </c>
      <c r="L5" t="s">
        <v>17</v>
      </c>
      <c r="M5">
        <v>5</v>
      </c>
      <c r="N5" t="s">
        <v>18</v>
      </c>
      <c r="O5" t="str">
        <f t="shared" si="5"/>
        <v>$B$||1||$E$,$B$||2||$E$,$B$||3||$E$,$B$||4||$E$,$B$||5||$E$</v>
      </c>
      <c r="AB5" t="str">
        <f t="shared" si="0"/>
        <v>&lt;parametro id="5" tipo="int"&gt;&lt;/parametro&gt;</v>
      </c>
      <c r="AC5" t="s">
        <v>20</v>
      </c>
      <c r="AD5">
        <v>5</v>
      </c>
      <c r="AE5" t="s">
        <v>21</v>
      </c>
      <c r="AF5" t="s">
        <v>23</v>
      </c>
      <c r="AG5" t="s">
        <v>22</v>
      </c>
      <c r="AI5" t="s">
        <v>17</v>
      </c>
      <c r="AJ5">
        <f t="shared" si="1"/>
        <v>5</v>
      </c>
      <c r="AK5" t="s">
        <v>18</v>
      </c>
      <c r="AL5" t="str">
        <f t="shared" si="2"/>
        <v>gerencia=$B$||5||$E$</v>
      </c>
      <c r="AM5" t="s">
        <v>47</v>
      </c>
      <c r="AN5" t="str">
        <f t="shared" si="6"/>
        <v>recurso=$B$||2||$E$,proyecto=$B$||3||$E$,sistema=$B$||4||$E$,gerencia=$B$||5||$E$,</v>
      </c>
      <c r="AO5" t="str">
        <f t="shared" si="3"/>
        <v>$B$||5||$E$</v>
      </c>
      <c r="AP5" t="str">
        <f t="shared" si="7"/>
        <v>$B$||1||$E$,$B$||2||$E$,$B$||3||$E$,$B$||4||$E$,$B$||5||$E$</v>
      </c>
    </row>
    <row r="6" spans="2:42" x14ac:dyDescent="0.25">
      <c r="C6" t="s">
        <v>9</v>
      </c>
      <c r="D6" t="str">
        <f t="shared" si="4"/>
        <v>id,recurso,proyecto,sistema,gerencia,natCoste</v>
      </c>
      <c r="L6" t="s">
        <v>17</v>
      </c>
      <c r="M6">
        <v>6</v>
      </c>
      <c r="N6" t="s">
        <v>18</v>
      </c>
      <c r="O6" t="str">
        <f t="shared" si="5"/>
        <v>$B$||1||$E$,$B$||2||$E$,$B$||3||$E$,$B$||4||$E$,$B$||5||$E$,$B$||6||$E$</v>
      </c>
      <c r="AB6" t="str">
        <f t="shared" si="0"/>
        <v>&lt;parametro id="6" tipo="int"&gt;&lt;/parametro&gt;</v>
      </c>
      <c r="AC6" t="s">
        <v>20</v>
      </c>
      <c r="AD6">
        <v>6</v>
      </c>
      <c r="AE6" t="s">
        <v>21</v>
      </c>
      <c r="AF6" t="s">
        <v>23</v>
      </c>
      <c r="AG6" t="s">
        <v>22</v>
      </c>
      <c r="AI6" t="s">
        <v>17</v>
      </c>
      <c r="AJ6">
        <f t="shared" si="1"/>
        <v>6</v>
      </c>
      <c r="AK6" t="s">
        <v>18</v>
      </c>
      <c r="AL6" t="str">
        <f t="shared" si="2"/>
        <v>natCoste=$B$||6||$E$</v>
      </c>
      <c r="AM6" t="s">
        <v>47</v>
      </c>
      <c r="AN6" t="str">
        <f t="shared" si="6"/>
        <v>recurso=$B$||2||$E$,proyecto=$B$||3||$E$,sistema=$B$||4||$E$,gerencia=$B$||5||$E$,natCoste=$B$||6||$E$,</v>
      </c>
      <c r="AO6" t="str">
        <f t="shared" si="3"/>
        <v>$B$||6||$E$</v>
      </c>
      <c r="AP6" t="str">
        <f t="shared" si="7"/>
        <v>$B$||1||$E$,$B$||2||$E$,$B$||3||$E$,$B$||4||$E$,$B$||5||$E$,$B$||6||$E$</v>
      </c>
    </row>
    <row r="7" spans="2:42" x14ac:dyDescent="0.25">
      <c r="C7" t="s">
        <v>10</v>
      </c>
      <c r="D7" t="str">
        <f t="shared" si="4"/>
        <v>id,recurso,proyecto,sistema,gerencia,natCoste,fxInicio</v>
      </c>
      <c r="L7" t="s">
        <v>17</v>
      </c>
      <c r="M7">
        <v>7</v>
      </c>
      <c r="N7" t="s">
        <v>18</v>
      </c>
      <c r="O7" t="str">
        <f t="shared" si="5"/>
        <v>$B$||1||$E$,$B$||2||$E$,$B$||3||$E$,$B$||4||$E$,$B$||5||$E$,$B$||6||$E$,$B$||7||$E$</v>
      </c>
      <c r="AB7" t="str">
        <f t="shared" si="0"/>
        <v>&lt;parametro id="7" tipo="dat"&gt;&lt;/parametro&gt;</v>
      </c>
      <c r="AC7" t="s">
        <v>20</v>
      </c>
      <c r="AD7">
        <v>7</v>
      </c>
      <c r="AE7" t="s">
        <v>21</v>
      </c>
      <c r="AF7" t="s">
        <v>24</v>
      </c>
      <c r="AG7" t="s">
        <v>22</v>
      </c>
      <c r="AI7" t="s">
        <v>17</v>
      </c>
      <c r="AJ7">
        <f t="shared" si="1"/>
        <v>7</v>
      </c>
      <c r="AK7" t="s">
        <v>18</v>
      </c>
      <c r="AL7" t="str">
        <f t="shared" si="2"/>
        <v>fxInicio=$B$||7||$E$</v>
      </c>
      <c r="AM7" t="s">
        <v>47</v>
      </c>
      <c r="AN7" t="str">
        <f t="shared" si="6"/>
        <v>recurso=$B$||2||$E$,proyecto=$B$||3||$E$,sistema=$B$||4||$E$,gerencia=$B$||5||$E$,natCoste=$B$||6||$E$,fxInicio=$B$||7||$E$,</v>
      </c>
      <c r="AO7" t="str">
        <f t="shared" si="3"/>
        <v>$B$||7||$E$</v>
      </c>
      <c r="AP7" t="str">
        <f t="shared" si="7"/>
        <v>$B$||1||$E$,$B$||2||$E$,$B$||3||$E$,$B$||4||$E$,$B$||5||$E$,$B$||6||$E$,$B$||7||$E$</v>
      </c>
    </row>
    <row r="8" spans="2:42" x14ac:dyDescent="0.25">
      <c r="C8" t="s">
        <v>11</v>
      </c>
      <c r="D8" t="str">
        <f t="shared" si="4"/>
        <v>id,recurso,proyecto,sistema,gerencia,natCoste,fxInicio,tsInicio</v>
      </c>
      <c r="L8" t="s">
        <v>17</v>
      </c>
      <c r="M8">
        <v>8</v>
      </c>
      <c r="N8" t="s">
        <v>18</v>
      </c>
      <c r="O8" t="str">
        <f t="shared" si="5"/>
        <v>$B$||1||$E$,$B$||2||$E$,$B$||3||$E$,$B$||4||$E$,$B$||5||$E$,$B$||6||$E$,$B$||7||$E$,$B$||8||$E$</v>
      </c>
      <c r="AB8" t="str">
        <f t="shared" si="0"/>
        <v>&lt;parametro id="8" tipo="long"&gt;&lt;/parametro&gt;</v>
      </c>
      <c r="AC8" t="s">
        <v>20</v>
      </c>
      <c r="AD8">
        <v>8</v>
      </c>
      <c r="AE8" t="s">
        <v>21</v>
      </c>
      <c r="AF8" t="s">
        <v>25</v>
      </c>
      <c r="AG8" t="s">
        <v>22</v>
      </c>
      <c r="AI8" t="s">
        <v>17</v>
      </c>
      <c r="AJ8">
        <f t="shared" si="1"/>
        <v>8</v>
      </c>
      <c r="AK8" t="s">
        <v>18</v>
      </c>
      <c r="AL8" t="str">
        <f t="shared" si="2"/>
        <v>tsInicio=$B$||8||$E$</v>
      </c>
      <c r="AM8" t="s">
        <v>47</v>
      </c>
      <c r="AN8" t="str">
        <f t="shared" si="6"/>
        <v>recurso=$B$||2||$E$,proyecto=$B$||3||$E$,sistema=$B$||4||$E$,gerencia=$B$||5||$E$,natCoste=$B$||6||$E$,fxInicio=$B$||7||$E$,tsInicio=$B$||8||$E$,</v>
      </c>
      <c r="AO8" t="str">
        <f t="shared" si="3"/>
        <v>$B$||8||$E$</v>
      </c>
      <c r="AP8" t="str">
        <f t="shared" si="7"/>
        <v>$B$||1||$E$,$B$||2||$E$,$B$||3||$E$,$B$||4||$E$,$B$||5||$E$,$B$||6||$E$,$B$||7||$E$,$B$||8||$E$</v>
      </c>
    </row>
    <row r="9" spans="2:42" x14ac:dyDescent="0.25">
      <c r="C9" t="s">
        <v>12</v>
      </c>
      <c r="D9" t="str">
        <f t="shared" si="4"/>
        <v>id,recurso,proyecto,sistema,gerencia,natCoste,fxInicio,tsInicio,fxFin</v>
      </c>
      <c r="L9" t="s">
        <v>17</v>
      </c>
      <c r="M9">
        <v>9</v>
      </c>
      <c r="N9" t="s">
        <v>18</v>
      </c>
      <c r="O9" t="str">
        <f t="shared" si="5"/>
        <v>$B$||1||$E$,$B$||2||$E$,$B$||3||$E$,$B$||4||$E$,$B$||5||$E$,$B$||6||$E$,$B$||7||$E$,$B$||8||$E$,$B$||9||$E$</v>
      </c>
      <c r="AB9" t="str">
        <f t="shared" si="0"/>
        <v>&lt;parametro id="9" tipo="dat"&gt;&lt;/parametro&gt;</v>
      </c>
      <c r="AC9" t="s">
        <v>20</v>
      </c>
      <c r="AD9">
        <v>9</v>
      </c>
      <c r="AE9" t="s">
        <v>21</v>
      </c>
      <c r="AF9" t="s">
        <v>24</v>
      </c>
      <c r="AG9" t="s">
        <v>22</v>
      </c>
      <c r="AI9" t="s">
        <v>17</v>
      </c>
      <c r="AJ9">
        <f t="shared" si="1"/>
        <v>9</v>
      </c>
      <c r="AK9" t="s">
        <v>18</v>
      </c>
      <c r="AL9" t="str">
        <f t="shared" si="2"/>
        <v>fxFin=$B$||9||$E$</v>
      </c>
      <c r="AM9" t="s">
        <v>47</v>
      </c>
      <c r="AN9" t="str">
        <f t="shared" si="6"/>
        <v>recurso=$B$||2||$E$,proyecto=$B$||3||$E$,sistema=$B$||4||$E$,gerencia=$B$||5||$E$,natCoste=$B$||6||$E$,fxInicio=$B$||7||$E$,tsInicio=$B$||8||$E$,fxFin=$B$||9||$E$,</v>
      </c>
      <c r="AO9" t="str">
        <f t="shared" si="3"/>
        <v>$B$||9||$E$</v>
      </c>
      <c r="AP9" t="str">
        <f t="shared" si="7"/>
        <v>$B$||1||$E$,$B$||2||$E$,$B$||3||$E$,$B$||4||$E$,$B$||5||$E$,$B$||6||$E$,$B$||7||$E$,$B$||8||$E$,$B$||9||$E$</v>
      </c>
    </row>
    <row r="10" spans="2:42" x14ac:dyDescent="0.25">
      <c r="C10" t="s">
        <v>13</v>
      </c>
      <c r="D10" t="str">
        <f t="shared" si="4"/>
        <v>id,recurso,proyecto,sistema,gerencia,natCoste,fxInicio,tsInicio,fxFin,tsFin</v>
      </c>
      <c r="L10" t="s">
        <v>17</v>
      </c>
      <c r="M10">
        <v>10</v>
      </c>
      <c r="N10" t="s">
        <v>18</v>
      </c>
      <c r="O10" t="str">
        <f t="shared" si="5"/>
        <v>$B$||1||$E$,$B$||2||$E$,$B$||3||$E$,$B$||4||$E$,$B$||5||$E$,$B$||6||$E$,$B$||7||$E$,$B$||8||$E$,$B$||9||$E$,$B$||10||$E$</v>
      </c>
      <c r="AB10" t="str">
        <f t="shared" si="0"/>
        <v>&lt;parametro id="10" tipo="long"&gt;&lt;/parametro&gt;</v>
      </c>
      <c r="AC10" t="s">
        <v>20</v>
      </c>
      <c r="AD10">
        <v>10</v>
      </c>
      <c r="AE10" t="s">
        <v>21</v>
      </c>
      <c r="AF10" t="s">
        <v>25</v>
      </c>
      <c r="AG10" t="s">
        <v>22</v>
      </c>
      <c r="AI10" t="s">
        <v>17</v>
      </c>
      <c r="AJ10">
        <f t="shared" si="1"/>
        <v>10</v>
      </c>
      <c r="AK10" t="s">
        <v>18</v>
      </c>
      <c r="AL10" t="str">
        <f t="shared" si="2"/>
        <v>tsFin=$B$||10||$E$</v>
      </c>
      <c r="AM10" t="s">
        <v>47</v>
      </c>
      <c r="AN10" t="str">
        <f t="shared" si="6"/>
        <v>recurso=$B$||2||$E$,proyecto=$B$||3||$E$,sistema=$B$||4||$E$,gerencia=$B$||5||$E$,natCoste=$B$||6||$E$,fxInicio=$B$||7||$E$,tsInicio=$B$||8||$E$,fxFin=$B$||9||$E$,tsFin=$B$||10||$E$,</v>
      </c>
      <c r="AO10" t="str">
        <f t="shared" si="3"/>
        <v>$B$||10||$E$</v>
      </c>
      <c r="AP10" t="str">
        <f t="shared" si="7"/>
        <v>$B$||1||$E$,$B$||2||$E$,$B$||3||$E$,$B$||4||$E$,$B$||5||$E$,$B$||6||$E$,$B$||7||$E$,$B$||8||$E$,$B$||9||$E$,$B$||10||$E$</v>
      </c>
    </row>
    <row r="11" spans="2:42" x14ac:dyDescent="0.25">
      <c r="C11" t="s">
        <v>14</v>
      </c>
      <c r="D11" t="str">
        <f t="shared" si="4"/>
        <v>id,recurso,proyecto,sistema,gerencia,natCoste,fxInicio,tsInicio,fxFin,tsFin,horas</v>
      </c>
      <c r="L11" t="s">
        <v>17</v>
      </c>
      <c r="M11">
        <v>11</v>
      </c>
      <c r="N11" t="s">
        <v>18</v>
      </c>
      <c r="O11" t="str">
        <f t="shared" si="5"/>
        <v>$B$||1||$E$,$B$||2||$E$,$B$||3||$E$,$B$||4||$E$,$B$||5||$E$,$B$||6||$E$,$B$||7||$E$,$B$||8||$E$,$B$||9||$E$,$B$||10||$E$,$B$||11||$E$</v>
      </c>
      <c r="AB11" t="str">
        <f t="shared" si="0"/>
        <v>&lt;parametro id="11" tipo="rea"&gt;&lt;/parametro&gt;</v>
      </c>
      <c r="AC11" t="s">
        <v>20</v>
      </c>
      <c r="AD11">
        <v>11</v>
      </c>
      <c r="AE11" t="s">
        <v>21</v>
      </c>
      <c r="AF11" t="s">
        <v>26</v>
      </c>
      <c r="AG11" t="s">
        <v>22</v>
      </c>
      <c r="AI11" t="s">
        <v>17</v>
      </c>
      <c r="AJ11">
        <f t="shared" si="1"/>
        <v>11</v>
      </c>
      <c r="AK11" t="s">
        <v>18</v>
      </c>
      <c r="AL11" t="str">
        <f t="shared" si="2"/>
        <v>horas=$B$||11||$E$</v>
      </c>
      <c r="AM11" t="s">
        <v>47</v>
      </c>
      <c r="AN11" t="str">
        <f t="shared" si="6"/>
        <v>recurso=$B$||2||$E$,proyecto=$B$||3||$E$,sistema=$B$||4||$E$,gerencia=$B$||5||$E$,natCoste=$B$||6||$E$,fxInicio=$B$||7||$E$,tsInicio=$B$||8||$E$,fxFin=$B$||9||$E$,tsFin=$B$||10||$E$,horas=$B$||11||$E$,</v>
      </c>
      <c r="AO11" t="str">
        <f t="shared" si="3"/>
        <v>$B$||11||$E$</v>
      </c>
      <c r="AP11" t="str">
        <f t="shared" si="7"/>
        <v>$B$||1||$E$,$B$||2||$E$,$B$||3||$E$,$B$||4||$E$,$B$||5||$E$,$B$||6||$E$,$B$||7||$E$,$B$||8||$E$,$B$||9||$E$,$B$||10||$E$,$B$||11||$E$</v>
      </c>
    </row>
    <row r="12" spans="2:42" x14ac:dyDescent="0.25">
      <c r="C12" t="s">
        <v>15</v>
      </c>
      <c r="D12" t="str">
        <f t="shared" si="4"/>
        <v>id,recurso,proyecto,sistema,gerencia,natCoste,fxInicio,tsInicio,fxFin,tsFin,horas,importe</v>
      </c>
      <c r="L12" t="s">
        <v>17</v>
      </c>
      <c r="M12">
        <v>12</v>
      </c>
      <c r="N12" t="s">
        <v>18</v>
      </c>
      <c r="O12" t="str">
        <f t="shared" si="5"/>
        <v>$B$||1||$E$,$B$||2||$E$,$B$||3||$E$,$B$||4||$E$,$B$||5||$E$,$B$||6||$E$,$B$||7||$E$,$B$||8||$E$,$B$||9||$E$,$B$||10||$E$,$B$||11||$E$,$B$||12||$E$</v>
      </c>
      <c r="AB12" t="str">
        <f t="shared" si="0"/>
        <v>&lt;parametro id="12" tipo="rea"&gt;&lt;/parametro&gt;</v>
      </c>
      <c r="AC12" t="s">
        <v>20</v>
      </c>
      <c r="AD12">
        <v>12</v>
      </c>
      <c r="AE12" t="s">
        <v>21</v>
      </c>
      <c r="AF12" t="s">
        <v>26</v>
      </c>
      <c r="AG12" t="s">
        <v>22</v>
      </c>
      <c r="AI12" t="s">
        <v>17</v>
      </c>
      <c r="AJ12">
        <f t="shared" si="1"/>
        <v>12</v>
      </c>
      <c r="AK12" t="s">
        <v>18</v>
      </c>
      <c r="AL12" t="str">
        <f t="shared" si="2"/>
        <v>importe=$B$||12||$E$</v>
      </c>
      <c r="AN12" t="str">
        <f t="shared" si="6"/>
        <v>recurso=$B$||2||$E$,proyecto=$B$||3||$E$,sistema=$B$||4||$E$,gerencia=$B$||5||$E$,natCoste=$B$||6||$E$,fxInicio=$B$||7||$E$,tsInicio=$B$||8||$E$,fxFin=$B$||9||$E$,tsFin=$B$||10||$E$,horas=$B$||11||$E$,importe=$B$||12||$E$</v>
      </c>
      <c r="AO12" t="str">
        <f t="shared" si="3"/>
        <v>$B$||12||$E$</v>
      </c>
      <c r="AP12" t="str">
        <f t="shared" si="7"/>
        <v>$B$||1||$E$,$B$||2||$E$,$B$||3||$E$,$B$||4||$E$,$B$||5||$E$,$B$||6||$E$,$B$||7||$E$,$B$||8||$E$,$B$||9||$E$,$B$||10||$E$,$B$||11||$E$,$B$||12||$E$</v>
      </c>
    </row>
    <row r="14" spans="2:42" x14ac:dyDescent="0.25">
      <c r="B14" t="s">
        <v>48</v>
      </c>
    </row>
    <row r="15" spans="2:42" x14ac:dyDescent="0.25">
      <c r="B15" t="str">
        <f>B14&amp;AN12</f>
        <v>UPDATE ESTIMACIONESHORAS SET recurso=$B$||2||$E$,proyecto=$B$||3||$E$,sistema=$B$||4||$E$,gerencia=$B$||5||$E$,natCoste=$B$||6||$E$,fxInicio=$B$||7||$E$,tsInicio=$B$||8||$E$,fxFin=$B$||9||$E$,tsFin=$B$||10||$E$,horas=$B$||11||$E$,importe=$B$||12||$E$</v>
      </c>
    </row>
    <row r="16" spans="2:42" x14ac:dyDescent="0.25">
      <c r="B16" t="s">
        <v>49</v>
      </c>
    </row>
    <row r="17" spans="2:2" x14ac:dyDescent="0.25">
      <c r="B17" t="str">
        <f>B15&amp;B16&amp;AL1</f>
        <v>UPDATE ESTIMACIONESHORAS SET recurso=$B$||2||$E$,proyecto=$B$||3||$E$,sistema=$B$||4||$E$,gerencia=$B$||5||$E$,natCoste=$B$||6||$E$,fxInicio=$B$||7||$E$,tsInicio=$B$||8||$E$,fxFin=$B$||9||$E$,tsFin=$B$||10||$E$,horas=$B$||11||$E$,importe=$B$||12||$E$ WHERE  id=$B$||1||$E$</v>
      </c>
    </row>
    <row r="21" spans="2:2" x14ac:dyDescent="0.25">
      <c r="B21" t="s">
        <v>16</v>
      </c>
    </row>
    <row r="22" spans="2:2" x14ac:dyDescent="0.25">
      <c r="B22" t="str">
        <f>B21&amp;D12</f>
        <v>INSERT INTO ESTIMACIONESHORAS (id,recurso,proyecto,sistema,gerencia,natCoste,fxInicio,tsInicio,fxFin,tsFin,horas,importe</v>
      </c>
    </row>
    <row r="23" spans="2:2" x14ac:dyDescent="0.25">
      <c r="B23" t="s">
        <v>19</v>
      </c>
    </row>
    <row r="24" spans="2:2" x14ac:dyDescent="0.25">
      <c r="B24" t="str">
        <f>B22&amp;B23&amp;O12&amp;")"</f>
        <v>INSERT INTO ESTIMACIONESHORAS (id,recurso,proyecto,sistema,gerencia,natCoste,fxInicio,tsInicio,fxFin,tsFin,horas,importe) VALUES ( $B$||1||$E$,$B$||2||$E$,$B$||3||$E$,$B$||4||$E$,$B$||5||$E$,$B$||6||$E$,$B$||7||$E$,$B$||8||$E$,$B$||9||$E$,$B$||10||$E$,$B$||11||$E$,$B$||12||$E$)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tabSelected="1" topLeftCell="F1" workbookViewId="0">
      <selection activeCell="G1" sqref="G1:G14"/>
    </sheetView>
  </sheetViews>
  <sheetFormatPr baseColWidth="10" defaultRowHeight="15" x14ac:dyDescent="0.25"/>
  <cols>
    <col min="7" max="7" width="42.7109375" bestFit="1" customWidth="1"/>
    <col min="18" max="18" width="19.140625" customWidth="1"/>
  </cols>
  <sheetData>
    <row r="1" spans="3:21" x14ac:dyDescent="0.25">
      <c r="C1" t="s">
        <v>4</v>
      </c>
      <c r="D1" t="s">
        <v>27</v>
      </c>
      <c r="E1" t="str">
        <f>C1</f>
        <v>id</v>
      </c>
      <c r="G1" t="str">
        <f>H1&amp;O1&amp;J1&amp;K1&amp;L1</f>
        <v>&lt;parametro id="1" tipo="id"&gt;&lt;/parametro&gt;</v>
      </c>
      <c r="H1" t="s">
        <v>20</v>
      </c>
      <c r="I1">
        <v>1</v>
      </c>
      <c r="J1" t="s">
        <v>21</v>
      </c>
      <c r="K1" t="s">
        <v>4</v>
      </c>
      <c r="L1" t="s">
        <v>22</v>
      </c>
      <c r="N1" t="s">
        <v>17</v>
      </c>
      <c r="O1">
        <f>I1</f>
        <v>1</v>
      </c>
      <c r="P1" t="s">
        <v>18</v>
      </c>
      <c r="Q1" t="str">
        <f>N1&amp;O1&amp;P1</f>
        <v>$B$||1||$E$</v>
      </c>
      <c r="R1" t="str">
        <f>C1&amp;"="&amp;Q1</f>
        <v>id=$B$||1||$E$</v>
      </c>
    </row>
    <row r="2" spans="3:21" x14ac:dyDescent="0.25">
      <c r="C2" t="s">
        <v>29</v>
      </c>
      <c r="D2" t="s">
        <v>0</v>
      </c>
      <c r="E2" t="str">
        <f>E1&amp;","&amp;C2</f>
        <v>id,	recurso</v>
      </c>
      <c r="G2" t="str">
        <f t="shared" ref="G2:G12" si="0">H2&amp;I2&amp;J2&amp;K2&amp;L2</f>
        <v>&lt;parametro id="2" tipo="int"&gt;&lt;/parametro&gt;</v>
      </c>
      <c r="H2" t="s">
        <v>20</v>
      </c>
      <c r="I2">
        <v>2</v>
      </c>
      <c r="J2" t="s">
        <v>21</v>
      </c>
      <c r="K2" t="s">
        <v>23</v>
      </c>
      <c r="L2" t="s">
        <v>22</v>
      </c>
      <c r="N2" t="s">
        <v>17</v>
      </c>
      <c r="O2">
        <f t="shared" ref="O2:O18" si="1">I2</f>
        <v>2</v>
      </c>
      <c r="P2" t="s">
        <v>18</v>
      </c>
      <c r="Q2" t="str">
        <f>Q1&amp;","&amp;N2&amp;O2&amp;P2</f>
        <v>$B$||1||$E$,$B$||2||$E$</v>
      </c>
      <c r="R2" t="str">
        <f>C2&amp;"="&amp;N2&amp;O2&amp;P2</f>
        <v xml:space="preserve">	recurso=$B$||2||$E$</v>
      </c>
      <c r="S2" t="s">
        <v>47</v>
      </c>
      <c r="T2" t="str">
        <f>R2&amp;S2</f>
        <v xml:space="preserve">	recurso=$B$||2||$E$,</v>
      </c>
      <c r="U2" t="str">
        <f>T2</f>
        <v xml:space="preserve">	recurso=$B$||2||$E$,</v>
      </c>
    </row>
    <row r="3" spans="3:21" x14ac:dyDescent="0.25">
      <c r="C3" t="s">
        <v>30</v>
      </c>
      <c r="D3" t="s">
        <v>0</v>
      </c>
      <c r="E3" t="str">
        <f t="shared" ref="E3:E18" si="2">E2&amp;","&amp;C3</f>
        <v>id,	recurso,	proyecto</v>
      </c>
      <c r="G3" t="str">
        <f t="shared" si="0"/>
        <v>&lt;parametro id="3" tipo="int"&gt;&lt;/parametro&gt;</v>
      </c>
      <c r="H3" t="s">
        <v>20</v>
      </c>
      <c r="I3">
        <v>3</v>
      </c>
      <c r="J3" t="s">
        <v>21</v>
      </c>
      <c r="K3" t="s">
        <v>23</v>
      </c>
      <c r="L3" t="s">
        <v>22</v>
      </c>
      <c r="N3" t="s">
        <v>17</v>
      </c>
      <c r="O3">
        <f t="shared" si="1"/>
        <v>3</v>
      </c>
      <c r="P3" t="s">
        <v>18</v>
      </c>
      <c r="Q3" t="str">
        <f t="shared" ref="Q3:Q18" si="3">Q2&amp;","&amp;N3&amp;O3&amp;P3</f>
        <v>$B$||1||$E$,$B$||2||$E$,$B$||3||$E$</v>
      </c>
      <c r="R3" t="str">
        <f t="shared" ref="R3:R18" si="4">C3&amp;"="&amp;N3&amp;O3&amp;P3</f>
        <v xml:space="preserve">	proyecto=$B$||3||$E$</v>
      </c>
      <c r="S3" t="s">
        <v>47</v>
      </c>
      <c r="T3" t="str">
        <f t="shared" ref="T3:T18" si="5">R3&amp;S3</f>
        <v xml:space="preserve">	proyecto=$B$||3||$E$,</v>
      </c>
      <c r="U3" t="str">
        <f>U2&amp;T3</f>
        <v xml:space="preserve">	recurso=$B$||2||$E$,	proyecto=$B$||3||$E$,</v>
      </c>
    </row>
    <row r="4" spans="3:21" x14ac:dyDescent="0.25">
      <c r="C4" t="s">
        <v>31</v>
      </c>
      <c r="D4" t="s">
        <v>1</v>
      </c>
      <c r="E4" t="str">
        <f t="shared" si="2"/>
        <v>id,	recurso,	proyecto,	gerencia</v>
      </c>
      <c r="G4" t="str">
        <f t="shared" si="0"/>
        <v>&lt;parametro id="4" tipo="int"&gt;&lt;/parametro&gt;</v>
      </c>
      <c r="H4" t="s">
        <v>20</v>
      </c>
      <c r="I4">
        <v>4</v>
      </c>
      <c r="J4" t="s">
        <v>21</v>
      </c>
      <c r="K4" t="s">
        <v>23</v>
      </c>
      <c r="L4" t="s">
        <v>22</v>
      </c>
      <c r="N4" t="s">
        <v>17</v>
      </c>
      <c r="O4">
        <f t="shared" si="1"/>
        <v>4</v>
      </c>
      <c r="P4" t="s">
        <v>18</v>
      </c>
      <c r="Q4" t="str">
        <f t="shared" si="3"/>
        <v>$B$||1||$E$,$B$||2||$E$,$B$||3||$E$,$B$||4||$E$</v>
      </c>
      <c r="R4" t="str">
        <f t="shared" si="4"/>
        <v xml:space="preserve">	gerencia=$B$||4||$E$</v>
      </c>
      <c r="S4" t="s">
        <v>47</v>
      </c>
      <c r="T4" t="str">
        <f t="shared" si="5"/>
        <v xml:space="preserve">	gerencia=$B$||4||$E$,</v>
      </c>
      <c r="U4" t="str">
        <f t="shared" ref="U4:U18" si="6">U3&amp;T4</f>
        <v xml:space="preserve">	recurso=$B$||2||$E$,	proyecto=$B$||3||$E$,	gerencia=$B$||4||$E$,</v>
      </c>
    </row>
    <row r="5" spans="3:21" x14ac:dyDescent="0.25">
      <c r="C5" t="s">
        <v>32</v>
      </c>
      <c r="D5" t="s">
        <v>1</v>
      </c>
      <c r="E5" t="str">
        <f t="shared" si="2"/>
        <v>id,	recurso,	proyecto,	gerencia,	sistema</v>
      </c>
      <c r="G5" t="str">
        <f t="shared" si="0"/>
        <v>&lt;parametro id="5" tipo="int"&gt;&lt;/parametro&gt;</v>
      </c>
      <c r="H5" t="s">
        <v>20</v>
      </c>
      <c r="I5">
        <v>5</v>
      </c>
      <c r="J5" t="s">
        <v>21</v>
      </c>
      <c r="K5" t="s">
        <v>23</v>
      </c>
      <c r="L5" t="s">
        <v>22</v>
      </c>
      <c r="N5" t="s">
        <v>17</v>
      </c>
      <c r="O5">
        <f t="shared" si="1"/>
        <v>5</v>
      </c>
      <c r="P5" t="s">
        <v>18</v>
      </c>
      <c r="Q5" t="str">
        <f t="shared" si="3"/>
        <v>$B$||1||$E$,$B$||2||$E$,$B$||3||$E$,$B$||4||$E$,$B$||5||$E$</v>
      </c>
      <c r="R5" t="str">
        <f t="shared" si="4"/>
        <v xml:space="preserve">	sistema=$B$||5||$E$</v>
      </c>
      <c r="S5" t="s">
        <v>47</v>
      </c>
      <c r="T5" t="str">
        <f t="shared" si="5"/>
        <v xml:space="preserve">	sistema=$B$||5||$E$,</v>
      </c>
      <c r="U5" t="str">
        <f t="shared" si="6"/>
        <v xml:space="preserve">	recurso=$B$||2||$E$,	proyecto=$B$||3||$E$,	gerencia=$B$||4||$E$,	sistema=$B$||5||$E$,</v>
      </c>
    </row>
    <row r="6" spans="3:21" x14ac:dyDescent="0.25">
      <c r="C6" t="s">
        <v>33</v>
      </c>
      <c r="D6" t="s">
        <v>0</v>
      </c>
      <c r="E6" t="str">
        <f t="shared" si="2"/>
        <v>id,	recurso,	proyecto,	gerencia,	sistema,	natCoste</v>
      </c>
      <c r="G6" t="str">
        <f t="shared" si="0"/>
        <v>&lt;parametro id="6" tipo="int"&gt;&lt;/parametro&gt;</v>
      </c>
      <c r="H6" t="s">
        <v>20</v>
      </c>
      <c r="I6">
        <v>6</v>
      </c>
      <c r="J6" t="s">
        <v>21</v>
      </c>
      <c r="K6" t="s">
        <v>23</v>
      </c>
      <c r="L6" t="s">
        <v>22</v>
      </c>
      <c r="N6" t="s">
        <v>17</v>
      </c>
      <c r="O6">
        <f t="shared" si="1"/>
        <v>6</v>
      </c>
      <c r="P6" t="s">
        <v>18</v>
      </c>
      <c r="Q6" t="str">
        <f t="shared" si="3"/>
        <v>$B$||1||$E$,$B$||2||$E$,$B$||3||$E$,$B$||4||$E$,$B$||5||$E$,$B$||6||$E$</v>
      </c>
      <c r="R6" t="str">
        <f t="shared" si="4"/>
        <v xml:space="preserve">	natCoste=$B$||6||$E$</v>
      </c>
      <c r="S6" t="s">
        <v>47</v>
      </c>
      <c r="T6" t="str">
        <f t="shared" si="5"/>
        <v xml:space="preserve">	natCoste=$B$||6||$E$,</v>
      </c>
      <c r="U6" t="str">
        <f t="shared" si="6"/>
        <v xml:space="preserve">	recurso=$B$||2||$E$,	proyecto=$B$||3||$E$,	gerencia=$B$||4||$E$,	sistema=$B$||5||$E$,	natCoste=$B$||6||$E$,</v>
      </c>
    </row>
    <row r="7" spans="3:21" x14ac:dyDescent="0.25">
      <c r="C7" t="s">
        <v>34</v>
      </c>
      <c r="D7" t="s">
        <v>2</v>
      </c>
      <c r="E7" t="str">
        <f t="shared" si="2"/>
        <v>id,	recurso,	proyecto,	gerencia,	sistema,	natCoste,	pedido</v>
      </c>
      <c r="G7" t="str">
        <f t="shared" si="0"/>
        <v>&lt;parametro id="7" tipo="str"&gt;&lt;/parametro&gt;</v>
      </c>
      <c r="H7" t="s">
        <v>20</v>
      </c>
      <c r="I7">
        <v>7</v>
      </c>
      <c r="J7" t="s">
        <v>21</v>
      </c>
      <c r="K7" t="s">
        <v>46</v>
      </c>
      <c r="L7" t="s">
        <v>22</v>
      </c>
      <c r="N7" t="s">
        <v>17</v>
      </c>
      <c r="O7">
        <f t="shared" si="1"/>
        <v>7</v>
      </c>
      <c r="P7" t="s">
        <v>18</v>
      </c>
      <c r="Q7" t="str">
        <f t="shared" si="3"/>
        <v>$B$||1||$E$,$B$||2||$E$,$B$||3||$E$,$B$||4||$E$,$B$||5||$E$,$B$||6||$E$,$B$||7||$E$</v>
      </c>
      <c r="T7" t="str">
        <f t="shared" si="5"/>
        <v/>
      </c>
      <c r="U7" t="str">
        <f t="shared" si="6"/>
        <v xml:space="preserve">	recurso=$B$||2||$E$,	proyecto=$B$||3||$E$,	gerencia=$B$||4||$E$,	sistema=$B$||5||$E$,	natCoste=$B$||6||$E$,</v>
      </c>
    </row>
    <row r="8" spans="3:21" x14ac:dyDescent="0.25">
      <c r="C8" t="s">
        <v>35</v>
      </c>
      <c r="D8" t="s">
        <v>2</v>
      </c>
      <c r="E8" t="str">
        <f t="shared" si="2"/>
        <v>id,	recurso,	proyecto,	gerencia,	sistema,	natCoste,	pedido,	fxInicio</v>
      </c>
      <c r="G8" t="str">
        <f t="shared" si="0"/>
        <v>&lt;parametro id="" tipo="dat"&gt;&lt;/parametro&gt;</v>
      </c>
      <c r="H8" t="s">
        <v>20</v>
      </c>
      <c r="J8" t="s">
        <v>21</v>
      </c>
      <c r="K8" t="s">
        <v>24</v>
      </c>
      <c r="L8" t="s">
        <v>22</v>
      </c>
      <c r="N8" t="s">
        <v>17</v>
      </c>
      <c r="P8" t="s">
        <v>18</v>
      </c>
      <c r="Q8" t="str">
        <f t="shared" si="3"/>
        <v>$B$||1||$E$,$B$||2||$E$,$B$||3||$E$,$B$||4||$E$,$B$||5||$E$,$B$||6||$E$,$B$||7||$E$,$B$||||$E$</v>
      </c>
      <c r="R8" t="str">
        <f t="shared" si="4"/>
        <v xml:space="preserve">	fxInicio=$B$||||$E$</v>
      </c>
      <c r="S8" t="s">
        <v>47</v>
      </c>
      <c r="T8" t="str">
        <f t="shared" si="5"/>
        <v xml:space="preserve">	fxInicio=$B$||||$E$,</v>
      </c>
      <c r="U8" t="str">
        <f t="shared" si="6"/>
        <v xml:space="preserve">	recurso=$B$||2||$E$,	proyecto=$B$||3||$E$,	gerencia=$B$||4||$E$,	sistema=$B$||5||$E$,	natCoste=$B$||6||$E$,	fxInicio=$B$||||$E$,</v>
      </c>
    </row>
    <row r="9" spans="3:21" x14ac:dyDescent="0.25">
      <c r="C9" t="s">
        <v>36</v>
      </c>
      <c r="D9" t="s">
        <v>3</v>
      </c>
      <c r="E9" t="str">
        <f t="shared" si="2"/>
        <v>id,	recurso,	proyecto,	gerencia,	sistema,	natCoste,	pedido,	fxInicio,	tsInicio</v>
      </c>
      <c r="G9" t="str">
        <f t="shared" si="0"/>
        <v>&lt;parametro id="8" tipo="long"&gt;&lt;/parametro&gt;</v>
      </c>
      <c r="H9" t="s">
        <v>20</v>
      </c>
      <c r="I9">
        <v>8</v>
      </c>
      <c r="J9" t="s">
        <v>21</v>
      </c>
      <c r="K9" t="s">
        <v>25</v>
      </c>
      <c r="L9" t="s">
        <v>22</v>
      </c>
      <c r="N9" t="s">
        <v>17</v>
      </c>
      <c r="O9">
        <v>8</v>
      </c>
      <c r="P9" t="s">
        <v>18</v>
      </c>
      <c r="Q9" t="str">
        <f t="shared" si="3"/>
        <v>$B$||1||$E$,$B$||2||$E$,$B$||3||$E$,$B$||4||$E$,$B$||5||$E$,$B$||6||$E$,$B$||7||$E$,$B$||||$E$,$B$||8||$E$</v>
      </c>
      <c r="R9" t="str">
        <f t="shared" si="4"/>
        <v xml:space="preserve">	tsInicio=$B$||8||$E$</v>
      </c>
      <c r="S9" t="s">
        <v>47</v>
      </c>
      <c r="T9" t="str">
        <f t="shared" si="5"/>
        <v xml:space="preserve">	tsInicio=$B$||8||$E$,</v>
      </c>
      <c r="U9" t="str">
        <f t="shared" si="6"/>
        <v xml:space="preserve">	recurso=$B$||2||$E$,	proyecto=$B$||3||$E$,	gerencia=$B$||4||$E$,	sistema=$B$||5||$E$,	natCoste=$B$||6||$E$,	fxInicio=$B$||||$E$,	tsInicio=$B$||8||$E$,</v>
      </c>
    </row>
    <row r="10" spans="3:21" x14ac:dyDescent="0.25">
      <c r="C10" t="s">
        <v>37</v>
      </c>
      <c r="D10" t="s">
        <v>2</v>
      </c>
      <c r="E10" t="str">
        <f t="shared" si="2"/>
        <v>id,	recurso,	proyecto,	gerencia,	sistema,	natCoste,	pedido,	fxInicio,	tsInicio,	fxFin</v>
      </c>
      <c r="G10" t="str">
        <f t="shared" si="0"/>
        <v>&lt;parametro id="9" tipo="dat"&gt;&lt;/parametro&gt;</v>
      </c>
      <c r="H10" t="s">
        <v>20</v>
      </c>
      <c r="I10">
        <v>9</v>
      </c>
      <c r="J10" t="s">
        <v>21</v>
      </c>
      <c r="K10" t="s">
        <v>24</v>
      </c>
      <c r="L10" t="s">
        <v>22</v>
      </c>
      <c r="N10" t="s">
        <v>17</v>
      </c>
      <c r="O10">
        <v>9</v>
      </c>
      <c r="P10" t="s">
        <v>18</v>
      </c>
      <c r="Q10" t="str">
        <f t="shared" si="3"/>
        <v>$B$||1||$E$,$B$||2||$E$,$B$||3||$E$,$B$||4||$E$,$B$||5||$E$,$B$||6||$E$,$B$||7||$E$,$B$||||$E$,$B$||8||$E$,$B$||9||$E$</v>
      </c>
      <c r="R10" t="str">
        <f t="shared" si="4"/>
        <v xml:space="preserve">	fxFin=$B$||9||$E$</v>
      </c>
      <c r="S10" t="s">
        <v>47</v>
      </c>
      <c r="T10" t="str">
        <f t="shared" si="5"/>
        <v xml:space="preserve">	fxFin=$B$||9||$E$,</v>
      </c>
      <c r="U10" t="str">
        <f t="shared" si="6"/>
        <v xml:space="preserve">	recurso=$B$||2||$E$,	proyecto=$B$||3||$E$,	gerencia=$B$||4||$E$,	sistema=$B$||5||$E$,	natCoste=$B$||6||$E$,	fxInicio=$B$||||$E$,	tsInicio=$B$||8||$E$,	fxFin=$B$||9||$E$,</v>
      </c>
    </row>
    <row r="11" spans="3:21" x14ac:dyDescent="0.25">
      <c r="C11" t="s">
        <v>38</v>
      </c>
      <c r="D11" t="s">
        <v>3</v>
      </c>
      <c r="E11" t="str">
        <f t="shared" si="2"/>
        <v>id,	recurso,	proyecto,	gerencia,	sistema,	natCoste,	pedido,	fxInicio,	tsInicio,	fxFin,	tsFin</v>
      </c>
      <c r="G11" t="str">
        <f t="shared" si="0"/>
        <v>&lt;parametro id="10" tipo="long"&gt;&lt;/parametro&gt;</v>
      </c>
      <c r="H11" t="s">
        <v>20</v>
      </c>
      <c r="I11">
        <v>10</v>
      </c>
      <c r="J11" t="s">
        <v>21</v>
      </c>
      <c r="K11" t="s">
        <v>25</v>
      </c>
      <c r="L11" t="s">
        <v>22</v>
      </c>
      <c r="N11" t="s">
        <v>17</v>
      </c>
      <c r="O11">
        <v>10</v>
      </c>
      <c r="P11" t="s">
        <v>18</v>
      </c>
      <c r="Q11" t="str">
        <f t="shared" si="3"/>
        <v>$B$||1||$E$,$B$||2||$E$,$B$||3||$E$,$B$||4||$E$,$B$||5||$E$,$B$||6||$E$,$B$||7||$E$,$B$||||$E$,$B$||8||$E$,$B$||9||$E$,$B$||10||$E$</v>
      </c>
      <c r="R11" t="str">
        <f t="shared" si="4"/>
        <v xml:space="preserve">	tsFin=$B$||10||$E$</v>
      </c>
      <c r="S11" t="s">
        <v>47</v>
      </c>
      <c r="T11" t="str">
        <f t="shared" si="5"/>
        <v xml:space="preserve">	tsFin=$B$||10||$E$,</v>
      </c>
      <c r="U11" t="str">
        <f t="shared" si="6"/>
        <v xml:space="preserve">	recurso=$B$||2||$E$,	proyecto=$B$||3||$E$,	gerencia=$B$||4||$E$,	sistema=$B$||5||$E$,	natCoste=$B$||6||$E$,	fxInicio=$B$||||$E$,	tsInicio=$B$||8||$E$,	fxFin=$B$||9||$E$,	tsFin=$B$||10||$E$,</v>
      </c>
    </row>
    <row r="12" spans="3:21" x14ac:dyDescent="0.25">
      <c r="C12" t="s">
        <v>39</v>
      </c>
      <c r="D12" t="s">
        <v>3</v>
      </c>
      <c r="E12" t="str">
        <f t="shared" si="2"/>
        <v>id,	recurso,	proyecto,	gerencia,	sistema,	natCoste,	pedido,	fxInicio,	tsInicio,	fxFin,	tsFin,	horas</v>
      </c>
      <c r="G12" t="str">
        <f t="shared" si="0"/>
        <v>&lt;parametro id="11" tipo="rea"&gt;&lt;/parametro&gt;</v>
      </c>
      <c r="H12" t="s">
        <v>20</v>
      </c>
      <c r="I12">
        <v>11</v>
      </c>
      <c r="J12" t="s">
        <v>21</v>
      </c>
      <c r="K12" t="s">
        <v>26</v>
      </c>
      <c r="L12" t="s">
        <v>22</v>
      </c>
      <c r="N12" t="s">
        <v>17</v>
      </c>
      <c r="O12">
        <v>11</v>
      </c>
      <c r="P12" t="s">
        <v>18</v>
      </c>
      <c r="Q12" t="str">
        <f t="shared" si="3"/>
        <v>$B$||1||$E$,$B$||2||$E$,$B$||3||$E$,$B$||4||$E$,$B$||5||$E$,$B$||6||$E$,$B$||7||$E$,$B$||||$E$,$B$||8||$E$,$B$||9||$E$,$B$||10||$E$,$B$||11||$E$</v>
      </c>
      <c r="R12" t="str">
        <f t="shared" si="4"/>
        <v xml:space="preserve">	horas=$B$||11||$E$</v>
      </c>
      <c r="S12" t="s">
        <v>47</v>
      </c>
      <c r="T12" t="str">
        <f t="shared" si="5"/>
        <v xml:space="preserve">	horas=$B$||11||$E$,</v>
      </c>
      <c r="U12" t="str">
        <f t="shared" si="6"/>
        <v xml:space="preserve">	recurso=$B$||2||$E$,	proyecto=$B$||3||$E$,	gerencia=$B$||4||$E$,	sistema=$B$||5||$E$,	natCoste=$B$||6||$E$,	fxInicio=$B$||||$E$,	tsInicio=$B$||8||$E$,	fxFin=$B$||9||$E$,	tsFin=$B$||10||$E$,	horas=$B$||11||$E$,</v>
      </c>
    </row>
    <row r="13" spans="3:21" x14ac:dyDescent="0.25">
      <c r="C13" t="s">
        <v>40</v>
      </c>
      <c r="D13" t="s">
        <v>3</v>
      </c>
      <c r="E13" t="str">
        <f t="shared" si="2"/>
        <v>id,	recurso,	proyecto,	gerencia,	sistema,	natCoste,	pedido,	fxInicio,	tsInicio,	fxFin,	tsFin,	horas,	importe</v>
      </c>
      <c r="G13" t="str">
        <f t="shared" ref="G13:G18" si="7">H13&amp;I13&amp;J13&amp;K13&amp;L13</f>
        <v>&lt;parametro id="12" tipo="rea"&gt;&lt;/parametro&gt;</v>
      </c>
      <c r="H13" t="s">
        <v>20</v>
      </c>
      <c r="I13">
        <v>12</v>
      </c>
      <c r="J13" t="s">
        <v>21</v>
      </c>
      <c r="K13" t="s">
        <v>26</v>
      </c>
      <c r="L13" t="s">
        <v>22</v>
      </c>
      <c r="N13" t="s">
        <v>17</v>
      </c>
      <c r="O13">
        <v>12</v>
      </c>
      <c r="P13" t="s">
        <v>18</v>
      </c>
      <c r="Q13" t="str">
        <f t="shared" si="3"/>
        <v>$B$||1||$E$,$B$||2||$E$,$B$||3||$E$,$B$||4||$E$,$B$||5||$E$,$B$||6||$E$,$B$||7||$E$,$B$||||$E$,$B$||8||$E$,$B$||9||$E$,$B$||10||$E$,$B$||11||$E$,$B$||12||$E$</v>
      </c>
      <c r="R13" t="str">
        <f t="shared" si="4"/>
        <v xml:space="preserve">	importe=$B$||12||$E$</v>
      </c>
      <c r="S13" t="s">
        <v>47</v>
      </c>
      <c r="T13" t="str">
        <f t="shared" si="5"/>
        <v xml:space="preserve">	importe=$B$||12||$E$,</v>
      </c>
      <c r="U13" t="str">
        <f t="shared" si="6"/>
        <v xml:space="preserve">	recurso=$B$||2||$E$,	proyecto=$B$||3||$E$,	gerencia=$B$||4||$E$,	sistema=$B$||5||$E$,	natCoste=$B$||6||$E$,	fxInicio=$B$||||$E$,	tsInicio=$B$||8||$E$,	fxFin=$B$||9||$E$,	tsFin=$B$||10||$E$,	horas=$B$||11||$E$,	importe=$B$||12||$E$,</v>
      </c>
    </row>
    <row r="14" spans="3:21" x14ac:dyDescent="0.25">
      <c r="C14" t="s">
        <v>41</v>
      </c>
      <c r="D14" t="s">
        <v>3</v>
      </c>
      <c r="E14" t="str">
        <f t="shared" si="2"/>
        <v>id,	recurso,	proyecto,	gerencia,	sistema,	natCoste,	pedido,	fxInicio,	tsInicio,	fxFin,	tsFin,	horas,	importe,	tarifa</v>
      </c>
      <c r="G14" t="str">
        <f t="shared" si="7"/>
        <v>&lt;parametro id="13" tipo="rea"&gt;&lt;/parametro&gt;</v>
      </c>
      <c r="H14" t="s">
        <v>20</v>
      </c>
      <c r="I14">
        <v>13</v>
      </c>
      <c r="J14" t="s">
        <v>21</v>
      </c>
      <c r="K14" t="s">
        <v>26</v>
      </c>
      <c r="L14" t="s">
        <v>22</v>
      </c>
      <c r="N14" t="s">
        <v>17</v>
      </c>
      <c r="O14">
        <v>13</v>
      </c>
      <c r="P14" t="s">
        <v>18</v>
      </c>
      <c r="Q14" t="str">
        <f t="shared" si="3"/>
        <v>$B$||1||$E$,$B$||2||$E$,$B$||3||$E$,$B$||4||$E$,$B$||5||$E$,$B$||6||$E$,$B$||7||$E$,$B$||||$E$,$B$||8||$E$,$B$||9||$E$,$B$||10||$E$,$B$||11||$E$,$B$||12||$E$,$B$||13||$E$</v>
      </c>
      <c r="R14" t="str">
        <f t="shared" si="4"/>
        <v xml:space="preserve">	tarifa=$B$||13||$E$</v>
      </c>
      <c r="T14" t="str">
        <f t="shared" si="5"/>
        <v xml:space="preserve">	tarifa=$B$||13||$E$</v>
      </c>
      <c r="U14" t="str">
        <f t="shared" si="6"/>
        <v xml:space="preserve">	recurso=$B$||2||$E$,	proyecto=$B$||3||$E$,	gerencia=$B$||4||$E$,	sistema=$B$||5||$E$,	natCoste=$B$||6||$E$,	fxInicio=$B$||||$E$,	tsInicio=$B$||8||$E$,	fxFin=$B$||9||$E$,	tsFin=$B$||10||$E$,	horas=$B$||11||$E$,	importe=$B$||12||$E$,	tarifa=$B$||13||$E$</v>
      </c>
    </row>
    <row r="15" spans="3:21" x14ac:dyDescent="0.25">
      <c r="C15" t="s">
        <v>42</v>
      </c>
      <c r="D15" t="s">
        <v>2</v>
      </c>
      <c r="E15" t="str">
        <f t="shared" si="2"/>
        <v>id,	recurso,	proyecto,	gerencia,	sistema,	natCoste,	pedido,	fxInicio,	tsInicio,	fxFin,	tsFin,	horas,	importe,	tarifa,	OT</v>
      </c>
      <c r="G15" t="str">
        <f t="shared" si="7"/>
        <v>&lt;parametro id="" tipo="str"&gt;&lt;/parametro&gt;</v>
      </c>
      <c r="H15" t="s">
        <v>20</v>
      </c>
      <c r="J15" t="s">
        <v>21</v>
      </c>
      <c r="K15" t="s">
        <v>46</v>
      </c>
      <c r="L15" t="s">
        <v>22</v>
      </c>
      <c r="N15" t="s">
        <v>17</v>
      </c>
      <c r="P15" t="s">
        <v>18</v>
      </c>
      <c r="Q15" t="str">
        <f t="shared" si="3"/>
        <v>$B$||1||$E$,$B$||2||$E$,$B$||3||$E$,$B$||4||$E$,$B$||5||$E$,$B$||6||$E$,$B$||7||$E$,$B$||||$E$,$B$||8||$E$,$B$||9||$E$,$B$||10||$E$,$B$||11||$E$,$B$||12||$E$,$B$||13||$E$,$B$||||$E$</v>
      </c>
      <c r="T15" t="str">
        <f t="shared" si="5"/>
        <v/>
      </c>
      <c r="U15" t="str">
        <f t="shared" si="6"/>
        <v xml:space="preserve">	recurso=$B$||2||$E$,	proyecto=$B$||3||$E$,	gerencia=$B$||4||$E$,	sistema=$B$||5||$E$,	natCoste=$B$||6||$E$,	fxInicio=$B$||||$E$,	tsInicio=$B$||8||$E$,	fxFin=$B$||9||$E$,	tsFin=$B$||10||$E$,	horas=$B$||11||$E$,	importe=$B$||12||$E$,	tarifa=$B$||13||$E$</v>
      </c>
    </row>
    <row r="16" spans="3:21" x14ac:dyDescent="0.25">
      <c r="C16" t="s">
        <v>43</v>
      </c>
      <c r="D16" t="s">
        <v>28</v>
      </c>
      <c r="E16" t="str">
        <f t="shared" si="2"/>
        <v>id,	recurso,	proyecto,	gerencia,	sistema,	natCoste,	pedido,	fxInicio,	tsInicio,	fxFin,	tsFin,	horas,	importe,	tarifa,	OT,	Estado</v>
      </c>
      <c r="G16" t="str">
        <f t="shared" si="7"/>
        <v>&lt;parametro id="" tipo="int"&gt;&lt;/parametro&gt;</v>
      </c>
      <c r="H16" t="s">
        <v>20</v>
      </c>
      <c r="J16" t="s">
        <v>21</v>
      </c>
      <c r="K16" t="s">
        <v>23</v>
      </c>
      <c r="L16" t="s">
        <v>22</v>
      </c>
      <c r="N16" t="s">
        <v>17</v>
      </c>
      <c r="P16" t="s">
        <v>18</v>
      </c>
      <c r="Q16" t="str">
        <f t="shared" si="3"/>
        <v>$B$||1||$E$,$B$||2||$E$,$B$||3||$E$,$B$||4||$E$,$B$||5||$E$,$B$||6||$E$,$B$||7||$E$,$B$||||$E$,$B$||8||$E$,$B$||9||$E$,$B$||10||$E$,$B$||11||$E$,$B$||12||$E$,$B$||13||$E$,$B$||||$E$,$B$||||$E$</v>
      </c>
      <c r="T16" t="str">
        <f t="shared" si="5"/>
        <v/>
      </c>
      <c r="U16" t="str">
        <f t="shared" si="6"/>
        <v xml:space="preserve">	recurso=$B$||2||$E$,	proyecto=$B$||3||$E$,	gerencia=$B$||4||$E$,	sistema=$B$||5||$E$,	natCoste=$B$||6||$E$,	fxInicio=$B$||||$E$,	tsInicio=$B$||8||$E$,	fxFin=$B$||9||$E$,	tsFin=$B$||10||$E$,	horas=$B$||11||$E$,	importe=$B$||12||$E$,	tarifa=$B$||13||$E$</v>
      </c>
    </row>
    <row r="17" spans="2:21" x14ac:dyDescent="0.25">
      <c r="C17" t="s">
        <v>44</v>
      </c>
      <c r="D17" t="s">
        <v>2</v>
      </c>
      <c r="E17" t="str">
        <f t="shared" si="2"/>
        <v>id,	recurso,	proyecto,	gerencia,	sistema,	natCoste,	pedido,	fxInicio,	tsInicio,	fxFin,	tsFin,	horas,	importe,	tarifa,	OT,	Estado,	fxEnvioSAP</v>
      </c>
      <c r="G17" t="str">
        <f t="shared" si="7"/>
        <v>&lt;parametro id="" tipo="dat"&gt;&lt;/parametro&gt;</v>
      </c>
      <c r="H17" t="s">
        <v>20</v>
      </c>
      <c r="J17" t="s">
        <v>21</v>
      </c>
      <c r="K17" t="s">
        <v>24</v>
      </c>
      <c r="L17" t="s">
        <v>22</v>
      </c>
      <c r="N17" t="s">
        <v>17</v>
      </c>
      <c r="P17" t="s">
        <v>18</v>
      </c>
      <c r="Q17" t="str">
        <f t="shared" si="3"/>
        <v>$B$||1||$E$,$B$||2||$E$,$B$||3||$E$,$B$||4||$E$,$B$||5||$E$,$B$||6||$E$,$B$||7||$E$,$B$||||$E$,$B$||8||$E$,$B$||9||$E$,$B$||10||$E$,$B$||11||$E$,$B$||12||$E$,$B$||13||$E$,$B$||||$E$,$B$||||$E$,$B$||||$E$</v>
      </c>
      <c r="T17" t="str">
        <f t="shared" si="5"/>
        <v/>
      </c>
      <c r="U17" t="str">
        <f t="shared" si="6"/>
        <v xml:space="preserve">	recurso=$B$||2||$E$,	proyecto=$B$||3||$E$,	gerencia=$B$||4||$E$,	sistema=$B$||5||$E$,	natCoste=$B$||6||$E$,	fxInicio=$B$||||$E$,	tsInicio=$B$||8||$E$,	fxFin=$B$||9||$E$,	tsFin=$B$||10||$E$,	horas=$B$||11||$E$,	importe=$B$||12||$E$,	tarifa=$B$||13||$E$</v>
      </c>
    </row>
    <row r="18" spans="2:21" x14ac:dyDescent="0.25">
      <c r="C18" t="s">
        <v>45</v>
      </c>
      <c r="D18" t="s">
        <v>3</v>
      </c>
      <c r="E18" t="str">
        <f t="shared" si="2"/>
        <v>id,	recurso,	proyecto,	gerencia,	sistema,	natCoste,	pedido,	fxInicio,	tsInicio,	fxFin,	tsFin,	horas,	importe,	tarifa,	OT,	Estado,	fxEnvioSAP,	tsEnvioSAP</v>
      </c>
      <c r="G18" t="str">
        <f t="shared" si="7"/>
        <v>&lt;parametro id="" tipo="long"&gt;&lt;/parametro&gt;</v>
      </c>
      <c r="H18" t="s">
        <v>20</v>
      </c>
      <c r="J18" t="s">
        <v>21</v>
      </c>
      <c r="K18" t="s">
        <v>25</v>
      </c>
      <c r="L18" t="s">
        <v>22</v>
      </c>
      <c r="N18" t="s">
        <v>17</v>
      </c>
      <c r="P18" t="s">
        <v>18</v>
      </c>
      <c r="Q18" t="str">
        <f t="shared" si="3"/>
        <v>$B$||1||$E$,$B$||2||$E$,$B$||3||$E$,$B$||4||$E$,$B$||5||$E$,$B$||6||$E$,$B$||7||$E$,$B$||||$E$,$B$||8||$E$,$B$||9||$E$,$B$||10||$E$,$B$||11||$E$,$B$||12||$E$,$B$||13||$E$,$B$||||$E$,$B$||||$E$,$B$||||$E$,$B$||||$E$</v>
      </c>
      <c r="T18" t="str">
        <f t="shared" si="5"/>
        <v/>
      </c>
      <c r="U18" t="str">
        <f t="shared" si="6"/>
        <v xml:space="preserve">	recurso=$B$||2||$E$,	proyecto=$B$||3||$E$,	gerencia=$B$||4||$E$,	sistema=$B$||5||$E$,	natCoste=$B$||6||$E$,	fxInicio=$B$||||$E$,	tsInicio=$B$||8||$E$,	fxFin=$B$||9||$E$,	tsFin=$B$||10||$E$,	horas=$B$||11||$E$,	importe=$B$||12||$E$,	tarifa=$B$||13||$E$</v>
      </c>
    </row>
    <row r="20" spans="2:21" x14ac:dyDescent="0.25">
      <c r="B20" t="s">
        <v>50</v>
      </c>
    </row>
    <row r="21" spans="2:21" x14ac:dyDescent="0.25">
      <c r="B21" t="str">
        <f>B20&amp;U14</f>
        <v>UPDATE IMPUTACIONES SET 	recurso=$B$||2||$E$,	proyecto=$B$||3||$E$,	gerencia=$B$||4||$E$,	sistema=$B$||5||$E$,	natCoste=$B$||6||$E$,	fxInicio=$B$||||$E$,	tsInicio=$B$||8||$E$,	fxFin=$B$||9||$E$,	tsFin=$B$||10||$E$,	horas=$B$||11||$E$,	importe=$B$||12||$E$,	tarifa=$B$||13||$E$</v>
      </c>
    </row>
    <row r="22" spans="2:21" x14ac:dyDescent="0.25">
      <c r="B22" t="s">
        <v>49</v>
      </c>
    </row>
    <row r="23" spans="2:21" x14ac:dyDescent="0.25">
      <c r="B23" t="str">
        <f>B21&amp;B22&amp;R1</f>
        <v>UPDATE IMPUTACIONES SET 	recurso=$B$||2||$E$,	proyecto=$B$||3||$E$,	gerencia=$B$||4||$E$,	sistema=$B$||5||$E$,	natCoste=$B$||6||$E$,	fxInicio=$B$||||$E$,	tsInicio=$B$||8||$E$,	fxFin=$B$||9||$E$,	tsFin=$B$||10||$E$,	horas=$B$||11||$E$,	importe=$B$||12||$E$,	tarifa=$B$||13||$E$ WHERE  id=$B$||1||$E$</v>
      </c>
    </row>
    <row r="25" spans="2:21" x14ac:dyDescent="0.25">
      <c r="C25" t="s">
        <v>19</v>
      </c>
    </row>
    <row r="26" spans="2:21" x14ac:dyDescent="0.25">
      <c r="C26" t="str">
        <f>C24&amp;C25&amp;Q18&amp;")"</f>
        <v>) VALUES ( $B$||1||$E$,$B$||2||$E$,$B$||3||$E$,$B$||4||$E$,$B$||5||$E$,$B$||6||$E$,$B$||7||$E$,$B$||||$E$,$B$||8||$E$,$B$||9||$E$,$B$||10||$E$,$B$||11||$E$,$B$||12||$E$,$B$||13||$E$,$B$||||$E$,$B$||||$E$,$B$||||$E$,$B$||||$E$)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2018-12-10T23:22:09Z</dcterms:created>
  <dcterms:modified xsi:type="dcterms:W3CDTF">2018-12-16T19:48:01Z</dcterms:modified>
</cp:coreProperties>
</file>