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DCC2346-A655-4D9D-A3B2-35A3701BB247}" xr6:coauthVersionLast="47" xr6:coauthVersionMax="47" xr10:uidLastSave="{00000000-0000-0000-0000-000000000000}"/>
  <bookViews>
    <workbookView xWindow="-120" yWindow="-120" windowWidth="29040" windowHeight="15840" xr2:uid="{A1450FA9-B310-3349-BF7E-6B5C233302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C32" i="1"/>
  <c r="C31" i="1"/>
  <c r="C30" i="1"/>
  <c r="B14" i="1"/>
  <c r="B20" i="1"/>
  <c r="C20" i="1" s="1"/>
  <c r="B21" i="1" l="1"/>
  <c r="F20" i="1"/>
  <c r="C21" i="1" l="1"/>
  <c r="F21" i="1" s="1"/>
  <c r="B22" i="1" l="1"/>
  <c r="C22" i="1" l="1"/>
  <c r="F22" i="1"/>
  <c r="B23" i="1" l="1"/>
  <c r="C23" i="1" l="1"/>
  <c r="F23" i="1" s="1"/>
  <c r="B24" i="1" l="1"/>
  <c r="C24" i="1" l="1"/>
  <c r="F24" i="1" s="1"/>
  <c r="B25" i="1" l="1"/>
  <c r="C25" i="1" l="1"/>
  <c r="B26" i="1" s="1"/>
  <c r="F25" i="1" l="1"/>
  <c r="C26" i="1"/>
  <c r="B27" i="1" s="1"/>
  <c r="F26" i="1" l="1"/>
  <c r="C27" i="1"/>
  <c r="B28" i="1" s="1"/>
  <c r="F27" i="1" l="1"/>
  <c r="C28" i="1"/>
  <c r="D20" i="1" s="1" a="1"/>
  <c r="B32" i="1" s="1"/>
  <c r="F28" i="1"/>
  <c r="D20" i="1" l="1"/>
  <c r="E20" i="1" l="1"/>
  <c r="E21" i="1" s="1"/>
  <c r="E22" i="1" s="1"/>
  <c r="E23" i="1" s="1"/>
  <c r="B30" i="1"/>
  <c r="E24" i="1" l="1"/>
  <c r="E25" i="1" s="1"/>
  <c r="E26" i="1" s="1"/>
  <c r="E27" i="1" s="1"/>
  <c r="E28" i="1" s="1"/>
  <c r="B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<sst xmlns="http://schemas.openxmlformats.org/spreadsheetml/2006/main" count="16" uniqueCount="16">
  <si>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Rango</t>
  </si>
  <si>
    <t>Clases ( c )</t>
  </si>
  <si>
    <t>Amplitud</t>
  </si>
  <si>
    <t>PMUM</t>
  </si>
  <si>
    <t>LI</t>
  </si>
  <si>
    <t>i</t>
  </si>
  <si>
    <t>LS</t>
  </si>
  <si>
    <t>f</t>
  </si>
  <si>
    <t>F</t>
  </si>
  <si>
    <t>X</t>
  </si>
  <si>
    <t>media agrup</t>
  </si>
  <si>
    <t>mediana</t>
  </si>
  <si>
    <t>moda</t>
  </si>
  <si>
    <t>Clase</t>
  </si>
  <si>
    <t>y mayor...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</si>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</sst>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Hoja2!$A$2:$A$11</c:f>
              <c:strCache>
                <c:ptCount val="10"/>
                <c:pt idx="0">
                  <c:v>2,375</c:v>
                </c:pt>
                <c:pt idx="1">
                  <c:v>2,600</c:v>
                </c:pt>
                <c:pt idx="2">
                  <c:v>2,825</c:v>
                </c:pt>
                <c:pt idx="3">
                  <c:v>3,050</c:v>
                </c:pt>
                <c:pt idx="4">
                  <c:v>3,275</c:v>
                </c:pt>
                <c:pt idx="5">
                  <c:v>3,500</c:v>
                </c:pt>
                <c:pt idx="6">
                  <c:v>3,725</c:v>
                </c:pt>
                <c:pt idx="7">
                  <c:v>3,950</c:v>
                </c:pt>
                <c:pt idx="8">
                  <c:v>4,175</c:v>
                </c:pt>
                <c:pt idx="9">
                  <c:v>y mayor...</c:v>
                </c:pt>
              </c:strCache>
            </c:strRef>
          </c:cat>
          <c:val>
            <c:numRef>
              <c:f>Hoja2!$B$2:$B$11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18</c:v>
                </c:pt>
                <c:pt idx="4">
                  <c:v>21</c:v>
                </c:pt>
                <c:pt idx="5">
                  <c:v>31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5-F649-BEE9-95185CE40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24"/>
        <c:axId val="1331294576"/>
        <c:axId val="249814832"/>
      </c:barChart>
      <c:catAx>
        <c:axId val="133129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14832"/>
        <c:crosses val="autoZero"/>
        <c:auto val="1"/>
        <c:lblAlgn val="ctr"/>
        <c:lblOffset val="100"/>
        <c:noMultiLvlLbl val="0"/>
      </c:catAx>
      <c:valAx>
        <c:axId val="249814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12945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14</xdr:col>
      <xdr:colOff>38100</xdr:colOff>
      <xdr:row>30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AA7B9E-B394-3F6A-A4B0-53DEBCD47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B74-BDFC-0448-8D2E-83B492A81DC2}">
  <dimension ref="A1:N32"/>
  <sheetViews>
    <sheetView tabSelected="1" topLeftCell="A7" zoomScale="112" zoomScaleNormal="240" workbookViewId="0">
      <selection activeCell="C32" sqref="C32"/>
    </sheetView>
  </sheetViews>
  <sheetFormatPr baseColWidth="10" defaultRowHeight="15.75" x14ac:dyDescent="0.25"/>
  <cols>
    <col min="1" max="9" width="9.25" customWidth="1"/>
  </cols>
  <sheetData>
    <row r="1" spans="1:14" x14ac:dyDescent="0.25">
      <c r="A1" s="4">
        <v>2.7</v>
      </c>
      <c r="B1" s="4">
        <v>3.4</v>
      </c>
      <c r="C1" s="4">
        <v>2.2000000000000002</v>
      </c>
      <c r="D1" s="4">
        <v>3.2</v>
      </c>
      <c r="E1" s="4">
        <v>3.4</v>
      </c>
      <c r="F1" s="4">
        <v>2.9</v>
      </c>
      <c r="G1" s="4">
        <v>3.4</v>
      </c>
      <c r="H1" s="4">
        <v>2.9</v>
      </c>
      <c r="I1" s="4">
        <v>3.1</v>
      </c>
      <c r="J1" s="5"/>
      <c r="K1" s="5"/>
      <c r="L1" s="5"/>
      <c r="M1" s="5"/>
      <c r="N1" s="5"/>
    </row>
    <row r="2" spans="1:14" x14ac:dyDescent="0.25">
      <c r="A2" s="4">
        <v>3.4</v>
      </c>
      <c r="B2" s="4">
        <v>3.5</v>
      </c>
      <c r="C2" s="4">
        <v>4</v>
      </c>
      <c r="D2" s="4">
        <v>3.1</v>
      </c>
      <c r="E2" s="4">
        <v>3.3</v>
      </c>
      <c r="F2" s="4">
        <v>2.7</v>
      </c>
      <c r="G2" s="4">
        <v>3.3</v>
      </c>
      <c r="H2" s="4">
        <v>3.6</v>
      </c>
      <c r="I2" s="4">
        <v>2.9</v>
      </c>
      <c r="J2" s="5"/>
      <c r="N2" s="5"/>
    </row>
    <row r="3" spans="1:14" x14ac:dyDescent="0.25">
      <c r="A3" s="4">
        <v>3.5</v>
      </c>
      <c r="B3" s="4">
        <v>3.3</v>
      </c>
      <c r="C3" s="4">
        <v>3.2</v>
      </c>
      <c r="D3" s="4">
        <v>3.4</v>
      </c>
      <c r="E3" s="4">
        <v>2.6</v>
      </c>
      <c r="F3" s="4">
        <v>3.1</v>
      </c>
      <c r="G3" s="4">
        <v>3</v>
      </c>
      <c r="H3" s="4">
        <v>3.6</v>
      </c>
      <c r="I3" s="4">
        <v>2.9</v>
      </c>
      <c r="J3" s="5"/>
      <c r="N3" s="5"/>
    </row>
    <row r="4" spans="1:14" x14ac:dyDescent="0.25">
      <c r="A4" s="4">
        <v>2.9</v>
      </c>
      <c r="B4" s="4">
        <v>2.8</v>
      </c>
      <c r="C4" s="4">
        <v>3.4</v>
      </c>
      <c r="D4" s="4">
        <v>3.3</v>
      </c>
      <c r="E4" s="4">
        <v>2.5</v>
      </c>
      <c r="F4" s="4">
        <v>3.4</v>
      </c>
      <c r="G4" s="4">
        <v>2.7</v>
      </c>
      <c r="H4" s="4">
        <v>3.1</v>
      </c>
      <c r="I4" s="4">
        <v>3.4</v>
      </c>
      <c r="J4" s="5"/>
      <c r="N4" s="5"/>
    </row>
    <row r="5" spans="1:14" x14ac:dyDescent="0.25">
      <c r="A5" s="4">
        <v>3.5</v>
      </c>
      <c r="B5" s="4">
        <v>2.8</v>
      </c>
      <c r="C5" s="4">
        <v>3.1</v>
      </c>
      <c r="D5" s="4">
        <v>2.8</v>
      </c>
      <c r="E5" s="4">
        <v>2.9</v>
      </c>
      <c r="F5" s="4">
        <v>3.6</v>
      </c>
      <c r="G5" s="4">
        <v>3.3</v>
      </c>
      <c r="H5" s="4">
        <v>2.7</v>
      </c>
      <c r="I5" s="4">
        <v>3</v>
      </c>
      <c r="J5" s="5"/>
      <c r="K5" s="5"/>
      <c r="L5" s="5"/>
      <c r="M5" s="5"/>
      <c r="N5" s="5"/>
    </row>
    <row r="6" spans="1:14" x14ac:dyDescent="0.25">
      <c r="A6" s="4">
        <v>2.9</v>
      </c>
      <c r="B6" s="4">
        <v>2.7</v>
      </c>
      <c r="C6" s="4">
        <v>3.3</v>
      </c>
      <c r="D6" s="4">
        <v>3.6</v>
      </c>
      <c r="E6" s="4">
        <v>3</v>
      </c>
      <c r="F6" s="4">
        <v>2.9</v>
      </c>
      <c r="G6" s="4">
        <v>3.2</v>
      </c>
      <c r="H6" s="4">
        <v>3.2</v>
      </c>
      <c r="I6" s="4">
        <v>3.2</v>
      </c>
      <c r="J6" s="5"/>
      <c r="K6" s="5"/>
      <c r="L6" s="5"/>
      <c r="M6" s="5"/>
      <c r="N6" s="5"/>
    </row>
    <row r="7" spans="1:14" x14ac:dyDescent="0.25">
      <c r="A7" s="4">
        <v>3.7</v>
      </c>
      <c r="B7" s="4">
        <v>3.3</v>
      </c>
      <c r="C7" s="4">
        <v>3.3</v>
      </c>
      <c r="D7" s="4">
        <v>3.1</v>
      </c>
      <c r="E7" s="4">
        <v>3.1</v>
      </c>
      <c r="F7" s="4">
        <v>3.4</v>
      </c>
      <c r="G7" s="4">
        <v>3</v>
      </c>
      <c r="H7" s="4">
        <v>3.5</v>
      </c>
      <c r="I7" s="4">
        <v>3.5</v>
      </c>
      <c r="J7" s="5"/>
      <c r="K7" s="5"/>
      <c r="L7" s="5"/>
      <c r="M7" s="5"/>
      <c r="N7" s="5"/>
    </row>
    <row r="8" spans="1:14" x14ac:dyDescent="0.25">
      <c r="A8" s="4">
        <v>3</v>
      </c>
      <c r="B8" s="4">
        <v>3.5</v>
      </c>
      <c r="C8" s="4">
        <v>3.1</v>
      </c>
      <c r="D8" s="4">
        <v>3.5</v>
      </c>
      <c r="E8" s="4">
        <v>3</v>
      </c>
      <c r="F8" s="4">
        <v>3.1</v>
      </c>
      <c r="G8" s="4">
        <v>3.1</v>
      </c>
      <c r="H8" s="4">
        <v>3.2</v>
      </c>
      <c r="I8" s="4">
        <v>3.4</v>
      </c>
      <c r="J8" s="5"/>
      <c r="K8" s="5"/>
      <c r="L8" s="5"/>
      <c r="M8" s="5"/>
      <c r="N8" s="5"/>
    </row>
    <row r="9" spans="1:14" x14ac:dyDescent="0.25">
      <c r="A9" s="4">
        <v>3.3</v>
      </c>
      <c r="B9" s="4">
        <v>3.9</v>
      </c>
      <c r="C9" s="4">
        <v>3.3</v>
      </c>
      <c r="D9" s="4">
        <v>3</v>
      </c>
      <c r="E9" s="4">
        <v>3</v>
      </c>
      <c r="F9" s="4">
        <v>3.5</v>
      </c>
      <c r="G9" s="4">
        <v>2.9</v>
      </c>
      <c r="H9" s="4">
        <v>3.1</v>
      </c>
      <c r="I9" s="4">
        <v>3.8</v>
      </c>
      <c r="J9" s="5"/>
      <c r="K9" s="5"/>
      <c r="L9" s="5"/>
      <c r="M9" s="5"/>
      <c r="N9" s="5"/>
    </row>
    <row r="10" spans="1:14" x14ac:dyDescent="0.25">
      <c r="A10" s="4">
        <v>3.3</v>
      </c>
      <c r="B10" s="4">
        <v>3.2</v>
      </c>
      <c r="C10" s="4">
        <v>3.3</v>
      </c>
      <c r="D10" s="4">
        <v>3</v>
      </c>
      <c r="E10" s="4">
        <v>3.2</v>
      </c>
      <c r="F10" s="4">
        <v>3.2</v>
      </c>
      <c r="G10" s="4">
        <v>3.3</v>
      </c>
      <c r="H10" s="4">
        <v>3.8</v>
      </c>
      <c r="I10" s="4">
        <v>3.2</v>
      </c>
      <c r="J10" s="5"/>
      <c r="K10" s="5"/>
      <c r="L10" s="5"/>
      <c r="M10" s="5"/>
      <c r="N10" s="5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</row>
    <row r="12" spans="1:14" x14ac:dyDescent="0.25">
      <c r="A12" s="5"/>
      <c r="B12" s="5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 t="s">
        <v>0</v>
      </c>
      <c r="B14" s="8">
        <f>MAX(A1:I10)-MIN(A1:I10)</f>
        <v>1.7999999999999998</v>
      </c>
      <c r="C14" s="5"/>
      <c r="D14" s="5"/>
      <c r="K14" s="5"/>
      <c r="L14" s="5"/>
      <c r="M14" s="5"/>
      <c r="N14" s="5"/>
    </row>
    <row r="15" spans="1:14" x14ac:dyDescent="0.25">
      <c r="A15" s="5" t="s">
        <v>1</v>
      </c>
      <c r="B15" s="5">
        <f>1+3.33*(LOG(COUNT(A1:I10)))</f>
        <v>7.5076275564329524</v>
      </c>
      <c r="C15" s="5">
        <v>8</v>
      </c>
      <c r="D15" s="5"/>
      <c r="K15" s="5"/>
      <c r="L15" s="5"/>
      <c r="M15" s="5"/>
      <c r="N15" s="5"/>
    </row>
    <row r="16" spans="1:14" x14ac:dyDescent="0.25">
      <c r="A16" s="5" t="s">
        <v>2</v>
      </c>
      <c r="B16" s="5">
        <f>+B14/C15</f>
        <v>0.22499999999999998</v>
      </c>
      <c r="C16" s="5"/>
      <c r="D16" s="5"/>
      <c r="K16" s="5"/>
      <c r="L16" s="5"/>
      <c r="M16" s="5"/>
      <c r="N16" s="5"/>
    </row>
    <row r="17" spans="1:14" x14ac:dyDescent="0.25">
      <c r="A17" s="5" t="s">
        <v>3</v>
      </c>
      <c r="B17" s="5">
        <f>0.1/2</f>
        <v>0.05</v>
      </c>
      <c r="C17" s="5"/>
      <c r="D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K18" s="5"/>
      <c r="L18" s="5"/>
      <c r="M18" s="5"/>
      <c r="N18" s="5"/>
    </row>
    <row r="19" spans="1:14" x14ac:dyDescent="0.25">
      <c r="A19" s="5" t="s">
        <v>5</v>
      </c>
      <c r="B19" s="9" t="s">
        <v>4</v>
      </c>
      <c r="C19" s="9" t="s">
        <v>6</v>
      </c>
      <c r="D19" s="9" t="s">
        <v>7</v>
      </c>
      <c r="E19" s="9" t="s">
        <v>8</v>
      </c>
      <c r="F19" s="9" t="s">
        <v>9</v>
      </c>
      <c r="K19" s="5"/>
      <c r="L19" s="5"/>
      <c r="M19" s="5"/>
      <c r="N19" s="5"/>
    </row>
    <row r="20" spans="1:14" x14ac:dyDescent="0.25">
      <c r="A20" s="9">
        <v>1</v>
      </c>
      <c r="B20" s="10">
        <f>MIN(A1:I10)-B17</f>
        <v>2.1500000000000004</v>
      </c>
      <c r="C20" s="10">
        <f t="shared" ref="C20:C28" si="0">+B20+$B$16</f>
        <v>2.3750000000000004</v>
      </c>
      <c r="D20" s="9" cm="1">
        <f t="array" ref="D20:D29">FREQUENCY(A1:I10,C20:C28)</f>
        <v>1</v>
      </c>
      <c r="E20" s="9">
        <f>+D20</f>
        <v>1</v>
      </c>
      <c r="F20" s="10">
        <f>+AVERAGE(B20:C20)</f>
        <v>2.2625000000000002</v>
      </c>
      <c r="K20" s="5"/>
      <c r="L20" s="5"/>
      <c r="M20" s="5"/>
      <c r="N20" s="5"/>
    </row>
    <row r="21" spans="1:14" x14ac:dyDescent="0.25">
      <c r="A21" s="9">
        <v>2</v>
      </c>
      <c r="B21" s="10">
        <f>+C20</f>
        <v>2.3750000000000004</v>
      </c>
      <c r="C21" s="10">
        <f t="shared" si="0"/>
        <v>2.6000000000000005</v>
      </c>
      <c r="D21" s="9">
        <v>2</v>
      </c>
      <c r="E21" s="9">
        <f>+D21+E20</f>
        <v>3</v>
      </c>
      <c r="F21" s="10">
        <f t="shared" ref="F21:F28" si="1">+AVERAGE(B21:C21)</f>
        <v>2.4875000000000007</v>
      </c>
      <c r="K21" s="5"/>
      <c r="L21" s="5"/>
      <c r="M21" s="5"/>
      <c r="N21" s="5"/>
    </row>
    <row r="22" spans="1:14" x14ac:dyDescent="0.25">
      <c r="A22" s="9">
        <v>3</v>
      </c>
      <c r="B22" s="10">
        <f t="shared" ref="B22:B28" si="2">+C21</f>
        <v>2.6000000000000005</v>
      </c>
      <c r="C22" s="10">
        <f t="shared" si="0"/>
        <v>2.8250000000000006</v>
      </c>
      <c r="D22" s="9">
        <v>8</v>
      </c>
      <c r="E22" s="9">
        <f t="shared" ref="E22:E28" si="3">+D22+E21</f>
        <v>11</v>
      </c>
      <c r="F22" s="10">
        <f t="shared" si="1"/>
        <v>2.7125000000000004</v>
      </c>
      <c r="K22" s="5"/>
      <c r="L22" s="5"/>
      <c r="M22" s="5"/>
      <c r="N22" s="5"/>
    </row>
    <row r="23" spans="1:14" x14ac:dyDescent="0.25">
      <c r="A23" s="9">
        <v>4</v>
      </c>
      <c r="B23" s="10">
        <f t="shared" si="2"/>
        <v>2.8250000000000006</v>
      </c>
      <c r="C23" s="10">
        <f t="shared" si="0"/>
        <v>3.0500000000000007</v>
      </c>
      <c r="D23" s="9">
        <v>18</v>
      </c>
      <c r="E23" s="9">
        <f t="shared" si="3"/>
        <v>29</v>
      </c>
      <c r="F23" s="10">
        <f t="shared" si="1"/>
        <v>2.9375000000000009</v>
      </c>
      <c r="K23" s="5"/>
      <c r="L23" s="5"/>
      <c r="M23" s="5"/>
      <c r="N23" s="5"/>
    </row>
    <row r="24" spans="1:14" x14ac:dyDescent="0.25">
      <c r="A24" s="9">
        <v>5</v>
      </c>
      <c r="B24" s="10">
        <f t="shared" si="2"/>
        <v>3.0500000000000007</v>
      </c>
      <c r="C24" s="10">
        <f t="shared" si="0"/>
        <v>3.2750000000000008</v>
      </c>
      <c r="D24" s="9">
        <v>21</v>
      </c>
      <c r="E24" s="9">
        <f t="shared" si="3"/>
        <v>50</v>
      </c>
      <c r="F24" s="10">
        <f t="shared" si="1"/>
        <v>3.1625000000000005</v>
      </c>
      <c r="G24" s="5"/>
      <c r="H24" s="5"/>
      <c r="I24" s="9"/>
      <c r="J24" s="7"/>
      <c r="K24" s="5"/>
      <c r="L24" s="5"/>
      <c r="M24" s="5"/>
      <c r="N24" s="5"/>
    </row>
    <row r="25" spans="1:14" x14ac:dyDescent="0.25">
      <c r="A25" s="9">
        <v>6</v>
      </c>
      <c r="B25" s="10">
        <f t="shared" si="2"/>
        <v>3.2750000000000008</v>
      </c>
      <c r="C25" s="10">
        <f t="shared" si="0"/>
        <v>3.5000000000000009</v>
      </c>
      <c r="D25" s="9">
        <v>31</v>
      </c>
      <c r="E25" s="9">
        <f t="shared" si="3"/>
        <v>81</v>
      </c>
      <c r="F25" s="10">
        <f t="shared" si="1"/>
        <v>3.3875000000000011</v>
      </c>
    </row>
    <row r="26" spans="1:14" x14ac:dyDescent="0.25">
      <c r="A26" s="9">
        <v>7</v>
      </c>
      <c r="B26" s="10">
        <f t="shared" si="2"/>
        <v>3.5000000000000009</v>
      </c>
      <c r="C26" s="10">
        <f t="shared" si="0"/>
        <v>3.725000000000001</v>
      </c>
      <c r="D26" s="9">
        <v>5</v>
      </c>
      <c r="E26" s="9">
        <f t="shared" si="3"/>
        <v>86</v>
      </c>
      <c r="F26" s="10">
        <f t="shared" si="1"/>
        <v>3.6125000000000007</v>
      </c>
    </row>
    <row r="27" spans="1:14" x14ac:dyDescent="0.25">
      <c r="A27" s="9">
        <v>8</v>
      </c>
      <c r="B27" s="10">
        <f t="shared" si="2"/>
        <v>3.725000000000001</v>
      </c>
      <c r="C27" s="10">
        <f t="shared" si="0"/>
        <v>3.9500000000000011</v>
      </c>
      <c r="D27" s="9">
        <v>3</v>
      </c>
      <c r="E27" s="9">
        <f t="shared" si="3"/>
        <v>89</v>
      </c>
      <c r="F27" s="10">
        <f t="shared" si="1"/>
        <v>3.8375000000000012</v>
      </c>
    </row>
    <row r="28" spans="1:14" x14ac:dyDescent="0.25">
      <c r="A28" s="9">
        <v>9</v>
      </c>
      <c r="B28" s="10">
        <f t="shared" si="2"/>
        <v>3.9500000000000011</v>
      </c>
      <c r="C28" s="10">
        <f t="shared" si="0"/>
        <v>4.1750000000000007</v>
      </c>
      <c r="D28" s="9">
        <v>1</v>
      </c>
      <c r="E28" s="9">
        <f t="shared" si="3"/>
        <v>90</v>
      </c>
      <c r="F28" s="10">
        <f t="shared" si="1"/>
        <v>4.0625000000000009</v>
      </c>
    </row>
    <row r="29" spans="1:14" x14ac:dyDescent="0.25">
      <c r="D29">
        <v>0</v>
      </c>
    </row>
    <row r="30" spans="1:14" x14ac:dyDescent="0.25">
      <c r="A30" s="5" t="s">
        <v>10</v>
      </c>
      <c r="B30" s="5">
        <f>SUMPRODUCT(D20:D28,F20:F28)/COUNT(A1:I10)</f>
        <v>3.1875000000000004</v>
      </c>
      <c r="C30" s="6">
        <f>+AVERAGE(A1:I10)</f>
        <v>3.1877777777777774</v>
      </c>
    </row>
    <row r="31" spans="1:14" x14ac:dyDescent="0.25">
      <c r="A31" s="5" t="s">
        <v>11</v>
      </c>
      <c r="B31" s="7">
        <f>B24+((45-E23)/D24)*B16</f>
        <v>3.221428571428572</v>
      </c>
      <c r="C31" s="6">
        <f>+MEDIAN(A1:I10)</f>
        <v>3.2</v>
      </c>
    </row>
    <row r="32" spans="1:14" x14ac:dyDescent="0.25">
      <c r="A32" s="5" t="s">
        <v>12</v>
      </c>
      <c r="B32" s="5">
        <f>B25+((D25-D24)/((D25-D24)+(D25-D26)))*B16</f>
        <v>3.3375000000000008</v>
      </c>
      <c r="C32" s="6">
        <f>+MODE(A1:I10)</f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0A26-02B1-C943-869F-A5B40D87FD89}">
  <dimension ref="A1:B11"/>
  <sheetViews>
    <sheetView workbookViewId="0">
      <selection activeCell="U17" sqref="U17"/>
    </sheetView>
  </sheetViews>
  <sheetFormatPr baseColWidth="10" defaultRowHeight="15.75" x14ac:dyDescent="0.25"/>
  <sheetData>
    <row r="1" spans="1:2" x14ac:dyDescent="0.25">
      <c r="A1" s="3" t="s">
        <v>13</v>
      </c>
      <c r="B1" s="3" t="s">
        <v>15</v>
      </c>
    </row>
    <row r="2" spans="1:2" x14ac:dyDescent="0.25">
      <c r="A2" s="1">
        <v>2.3750000000000004</v>
      </c>
      <c r="B2">
        <v>1</v>
      </c>
    </row>
    <row r="3" spans="1:2" x14ac:dyDescent="0.25">
      <c r="A3" s="1">
        <v>2.6000000000000005</v>
      </c>
      <c r="B3">
        <v>2</v>
      </c>
    </row>
    <row r="4" spans="1:2" x14ac:dyDescent="0.25">
      <c r="A4" s="1">
        <v>2.8250000000000006</v>
      </c>
      <c r="B4">
        <v>8</v>
      </c>
    </row>
    <row r="5" spans="1:2" x14ac:dyDescent="0.25">
      <c r="A5" s="1">
        <v>3.0500000000000007</v>
      </c>
      <c r="B5">
        <v>18</v>
      </c>
    </row>
    <row r="6" spans="1:2" x14ac:dyDescent="0.25">
      <c r="A6" s="1">
        <v>3.2750000000000008</v>
      </c>
      <c r="B6">
        <v>21</v>
      </c>
    </row>
    <row r="7" spans="1:2" x14ac:dyDescent="0.25">
      <c r="A7" s="1">
        <v>3.5000000000000009</v>
      </c>
      <c r="B7">
        <v>31</v>
      </c>
    </row>
    <row r="8" spans="1:2" x14ac:dyDescent="0.25">
      <c r="A8" s="1">
        <v>3.725000000000001</v>
      </c>
      <c r="B8">
        <v>5</v>
      </c>
    </row>
    <row r="9" spans="1:2" x14ac:dyDescent="0.25">
      <c r="A9" s="1">
        <v>3.9500000000000011</v>
      </c>
      <c r="B9">
        <v>3</v>
      </c>
    </row>
    <row r="10" spans="1:2" x14ac:dyDescent="0.25">
      <c r="A10" s="1">
        <v>4.1750000000000007</v>
      </c>
      <c r="B10">
        <v>1</v>
      </c>
    </row>
    <row r="11" spans="1:2" ht="16.5" thickBot="1" x14ac:dyDescent="0.3">
      <c r="A11" s="2" t="s">
        <v>14</v>
      </c>
      <c r="B11" s="2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Eduardo Orozco Acosta</dc:creator>
  <cp:lastModifiedBy>Erick Eduardo Orozco Acosta</cp:lastModifiedBy>
  <dcterms:created xsi:type="dcterms:W3CDTF">2024-02-23T19:59:34Z</dcterms:created>
  <dcterms:modified xsi:type="dcterms:W3CDTF">2024-02-24T05:05:26Z</dcterms:modified>
</cp:coreProperties>
</file>