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Desktop\Fall_2024_Course_Files\COMP370 Intro to Data Science\Final Project\__Workspace\COMP370-project\data\"/>
    </mc:Choice>
  </mc:AlternateContent>
  <xr:revisionPtr revIDLastSave="0" documentId="13_ncr:1_{74CBE774-A19B-4E37-8870-D28724434338}" xr6:coauthVersionLast="47" xr6:coauthVersionMax="47" xr10:uidLastSave="{00000000-0000-0000-0000-000000000000}"/>
  <bookViews>
    <workbookView xWindow="-108" yWindow="-108" windowWidth="23256" windowHeight="12456" xr2:uid="{00000000-000D-0000-FFFF-FFFF00000000}"/>
  </bookViews>
  <sheets>
    <sheet name="data_annotated" sheetId="2" r:id="rId1"/>
  </sheets>
  <definedNames>
    <definedName name="ExternalData_1" localSheetId="0" hidden="1">data_annotated!$A$1:$D$490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95" i="2" l="1"/>
  <c r="B521" i="2"/>
  <c r="B520" i="2"/>
  <c r="B519" i="2"/>
  <c r="B518" i="2"/>
  <c r="B517" i="2"/>
  <c r="B516" i="2"/>
  <c r="B515" i="2"/>
  <c r="B514" i="2"/>
  <c r="B513" i="2"/>
  <c r="B512" i="2"/>
  <c r="B522" i="2" s="1"/>
  <c r="B497" i="2"/>
  <c r="B503" i="2"/>
  <c r="C503" i="2" s="1"/>
  <c r="B502" i="2"/>
  <c r="C502" i="2" s="1"/>
  <c r="B501" i="2"/>
  <c r="C501" i="2" s="1"/>
  <c r="B500" i="2"/>
  <c r="C500" i="2" s="1"/>
  <c r="B499" i="2"/>
  <c r="C499" i="2" s="1"/>
  <c r="B498" i="2"/>
  <c r="C498" i="2" s="1"/>
  <c r="B504" i="2" l="1"/>
  <c r="C497" i="2"/>
  <c r="C504"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ata_annotated" description="Connection to the 'data_annotated' query in the workbook." type="5" refreshedVersion="7" background="1" saveData="1">
    <dbPr connection="Provider=Microsoft.Mashup.OleDb.1;Data Source=$Workbook$;Location=data_annotated;Extended Properties=&quot;&quot;" command="SELECT * FROM [data_annotated]"/>
  </connection>
</connections>
</file>

<file path=xl/sharedStrings.xml><?xml version="1.0" encoding="utf-8"?>
<sst xmlns="http://schemas.openxmlformats.org/spreadsheetml/2006/main" count="1984" uniqueCount="912">
  <si>
    <t>Column1</t>
  </si>
  <si>
    <t>Column2</t>
  </si>
  <si>
    <t>Column3</t>
  </si>
  <si>
    <t>Column4</t>
  </si>
  <si>
    <t>movie</t>
  </si>
  <si>
    <t>title</t>
  </si>
  <si>
    <t>code</t>
  </si>
  <si>
    <t>content</t>
  </si>
  <si>
    <t>wicked</t>
  </si>
  <si>
    <t>‘Annoyed’ Cynthia Erivo schools Dax Shepard on how she wipes her butt with crazy-long nails</t>
  </si>
  <si>
    <t>A</t>
  </si>
  <si>
    <t>Cynthia Erivo nailed her response to Dax Shepard’s “inappropriate” question about how she maintains proper hygiene with extra-long nails.  “Can I ask you a really crazy question that’s inappropriate?… [+3200 chars]</t>
  </si>
  <si>
    <t>conclave</t>
  </si>
  <si>
    <t>‘Conclave’: John Lithgow Talks About His Catholic Thriller, ‘The Old Man’ &amp; More [The Discourse Podcast]</t>
  </si>
  <si>
    <t>In this weeks episode of The Discourse, host Mike DeAngelo has a crisis of faith while discussing Focus Features‘ Conclave. The film follows a Cardinal tasked with leading one of the worlds most secr… [+7494 chars]</t>
  </si>
  <si>
    <t>gladiator_ii</t>
  </si>
  <si>
    <t>‘Gladiator II’ Exclusive: Denzel Washington Discusses His Roguish Roman Role And Reveals The Highlight Of His Career!</t>
  </si>
  <si>
    <t>This week Gladiator II arrives in theaters and we spoke with one of the film’s most iconic actors, Denzel Washington about his role in the project as well as his work bringing August Wilson’s plays t… [+2791 chars]</t>
  </si>
  <si>
    <t>‘Gladiator II’: Ridley Scott, Paul Mescal, Denzel Washington, Pedro Pascal &amp; Connie Nielsen Reveal How All Roads Led To Ancient Rome</t>
  </si>
  <si>
    <t>A ship-to-shore invasion with fleets of Roman battleships fighting with trebuchets and thousands of archers. A naval duel to the death inside a flooded, shark-infested coliseum. A fight against a ram… [+34986 chars]</t>
  </si>
  <si>
    <t>Bad guys have all the fun until the end: Denzel Washington on ‘Gladiator II’ role</t>
  </si>
  <si>
    <t>New Delhi, Nov 6: Bad guys have all the fun, says Denzel Washington who turns antagonist for Ridley Scotts Gladiator II and took the conscious decision to not watch the first Russel Crowe starrer bec… [+4042 chars]</t>
  </si>
  <si>
    <t>Ariana Grande brings her skilful falsetto and superb comedic timing to the world of Wicked</t>
  </si>
  <si>
    <t>You needn't be a fan of Wicked to be clued into the discourse surrounding the long-awaited movie that's been several years in the making waylaid first by COVID, then by the SAG strike.  What: A fanta… [+5772 chars]</t>
  </si>
  <si>
    <t>Cynthia Erivo reveals how strikes &amp; illness affected 'Defying Gravity'</t>
  </si>
  <si>
    <t>On the latest episode of the   Las Culturistas podcast cohosted by Bowen Yang and Matt Rogers, Cynthia Erivo spilled some piping hot behind-the-scenes tea on how the SAG-AFTRA strike of 2023 and a su… [+4745 chars]</t>
  </si>
  <si>
    <t>Denzel Washington commands ancient Rome and movie theaters with 'Gladiator II'</t>
  </si>
  <si>
    <t>The biggest surprise of Gladiator II is not that Denzel Washington is great. Instead, its how pivotal his character Macrinus is to the long-awaited sequel starring Paul Mescal as the heir of Russell … [+4547 chars]</t>
  </si>
  <si>
    <t>heretic</t>
  </si>
  <si>
    <t>‘Heretic’ Does the Impossible—Makes Hugh Grant Boring</t>
  </si>
  <si>
    <t>Chloe East, Hugh Grant and Sophie Thatcher in Heretic. Kimberley French/Courtesy of A24  Since he first popped and fopped into our moviegoing lives in the late ’80s, Hugh Grant has been charming, clo… [+3699 chars]</t>
  </si>
  <si>
    <t>‘Heretic’ Exclusive Featurette Bears Witness a Dark New Side of Hugh Grant</t>
  </si>
  <si>
    <t>For a symbol thats often regarded as the true mascot of the Halloween season, its strange that pumpkins arent the focus of more horror movies especially when you consider the spooky folklore surround… [+6002 chars]</t>
  </si>
  <si>
    <t>‘You Can't Trust Anything He Says Or Does’: The Special, Detailed Way Hugh Grant Helped Maintain The Mystery With His Heretic Character</t>
  </si>
  <si>
    <t>SPOILER WARNING: The following article contains major spoilers for the film Heretic. If you have not yet seen the new horror movie, proceed at your own risk!  When Hugh Grant’s Mr. Reed is first intr… [+4703 chars]</t>
  </si>
  <si>
    <t>‘You’ll Find Him Utterly Terrifying.’ Critics Weigh In On Heretic, The Latest Chapter In Hugh Grant’s Villain Era</t>
  </si>
  <si>
    <t>Spooky season may have reached its official end, but the list of upcoming horror movies   continues to provide. Some of the best scary movies   have been distributed by A24 in recent years, and Hugh … [+5690 chars]</t>
  </si>
  <si>
    <t>A villainous Denzel Washington steals the show from a beefed-up Paul Mescal in Gladiator II</t>
  </si>
  <si>
    <t>As a legacy sequel, Gladiator II can't help but open on a note of cynicism; following in the footsteps of the Star Wars and Terminator films, Ridley Scott's latest can only justify its existence by e… [+6101 chars]</t>
  </si>
  <si>
    <t>Ariana Grande Understands Fan Criticism Of Her ‘Wicked’ Casting: “I Get It”</t>
  </si>
  <si>
    <t>As a longtime Wicked fan, Ariana Grande knew she had some big slippers to fill with her casting as Galinda Upland.  While discussing the audition process for Jon M. Chu‘s feature adaptation of the Br… [+1683 chars]</t>
  </si>
  <si>
    <t>your_monster</t>
  </si>
  <si>
    <t>‘Your Monster’ Star Melissa Barrera Says She “Never Felt Anything Weird” About Kissing a Monster: “It Just Felt Very Natural”</t>
  </si>
  <si>
    <t>Melissa Barrera is ready to be the new scream queen.   “I have so much respect for so many iconic scream queens that have come before,” Barrera told Decider in a recent Zoom interview. “That anyone w… [+6704 chars]</t>
  </si>
  <si>
    <t>Ariana Grande Plans On “Reconnecting” With Musical Theater After ‘Wicked’</t>
  </si>
  <si>
    <t>As Wicked makes the long-awaited leap from the stage to the screen, Ariana Grande is contemplating a return to her roots.  The 2x Grammy winner recently opened up about the “healing” experience of po… [+1470 chars]</t>
  </si>
  <si>
    <t>"Gladiator II" star Paul Mescal on his relationship with fame</t>
  </si>
  <si>
    <t>Walking through the streets of Dublin, Paul Mescal said, "There's this weird sensation about landing into the city – I don't know, it just makes me feel calm."  The Irish actor was not going to get m… [+5803 chars]</t>
  </si>
  <si>
    <t>Cynthia Erivo Inks First-Look Deal With Universal Pictures</t>
  </si>
  <si>
    <t>“Wicked” star Cynthia Erivo‘s production company, Edith’s Daughter, has signed a first-look deal with Universal Pictures.   The pact expands on the Tony, Grammy and Emmy-winning star’s relationship w… [+2562 chars]</t>
  </si>
  <si>
    <t>Cynthia Erivo Proves She Can Defy Gravity at the Wicked Premiere</t>
  </si>
  <si>
    <t>And the Tony winner didn't want to know anything about what was going on with the audition process for her own sanity.  "I kept telling my team, 'Do not give me any information. I don't want to know,… [+531 chars]</t>
  </si>
  <si>
    <t>Cynthia Erivo reveals the ‘Wicked’ scene that was ‘sometimes painful, sometimes joyous’ to film</t>
  </si>
  <si>
    <t>The story of love and friendship between two legendary witches in Wicked inspires real-life tears, both on and off the screen.  The upcoming film, set to hit theaters Nov. 22, is the first of a two-p… [+3260 chars]</t>
  </si>
  <si>
    <t>red_one</t>
  </si>
  <si>
    <t>Dwayne Johnson Wants To Reinvent Himself (Again)</t>
  </si>
  <si>
    <t>You can tell a lot about a film by when its review embargo is dropped. The closer the embargo is to the release then the greater the chances are that it’s not very good. Studios do this to keep a tig… [+6953 chars]</t>
  </si>
  <si>
    <t>Everything to know about Elphaba, Cynthia Erivo's 'Wicked' character</t>
  </si>
  <si>
    <t>Elphaba, and the wickedness thrust upon her!  L. Frank Baum's 1900 novel The Wonderful Wizard of Oz originated a fascinating figure that's now existed in the cultural zeitgeist for over 120 years fro… [+13963 chars]</t>
  </si>
  <si>
    <t>a_real_pain</t>
  </si>
  <si>
    <t>For 'A Real Pain,' Jesse Eisenberg learned to embrace the chaos of Kieran Culkin. Magic ensued</t>
  </si>
  <si>
    <t>Jesse Eisenberg did not know Kieran Culkin was about to drop out of his movie.  It was just a few weeks before shooting was about to begin on A Real Pain, and Eisenberg and much of the crew were alre… [+6568 chars]</t>
  </si>
  <si>
    <t>Gladiator II Star on the Impactful Return of Connie Nielsen</t>
  </si>
  <si>
    <t>Posted in: Movies, Paramount Pictures | Tagged: connie nielsen, Gladiator, gladiator ii, Paramount Pictures, paul mescal, ridley scott  Gladiator II star Paul Mescal praises Connie Nielsen's return a… [+3002 chars]</t>
  </si>
  <si>
    <t>Heretic Review: That Hugh Grant Is a Devil</t>
  </si>
  <si>
    <t>As his metaphors for the unsatisfying nature of organized belief grow, so too do Barnes suspicions, who unlike Paxton was originally raised outside the Church of Jesus Christ Latter Day Saints and is… [+2274 chars]</t>
  </si>
  <si>
    <t>Heretic star Hugh Grant says he created a "full biography" for his horror movie villain and believes audiences love baddies as "it's a recognition of our true nature - selfish, evil, cruel, vicious"</t>
  </si>
  <si>
    <t>Although British actor Hugh Grant has played villains before in the likes of Paddington 2 and Dungeons &amp;amp; Dragons: Honor Among Thieves, his menacing role in A24's new horror movie Heretic feels wo… [+2722 chars]</t>
  </si>
  <si>
    <t>Heretic: Hugh Grant wrote a full biography for his horror movie villain</t>
  </si>
  <si>
    <t>Part of Hugh Grant’s approach to playing his villainous character in Heretic involved writing a full biography for the guy  The A24 horror film Heretic  , which is coming our way from the writing and… [+3218 chars]</t>
  </si>
  <si>
    <t>Hugh Grant Created A "Massive" Backstory For His Evil Heretic Character Mr. Reed</t>
  </si>
  <si>
    <t>The article contains spoilers for Heretic.  As Hugh Grant takes on a dastardly and villainous role in Heretic, he thought of an elaborate and expansive backstory for Mr. Reed ahead of filming. A24's … [+3471 chars]</t>
  </si>
  <si>
    <t>Hugh Grant Makes Religion Even Creepier than Usual in Heretic: Review</t>
  </si>
  <si>
    <t>The new A24 movie Heretic kicks off with a jump scare familiar to modern viewers: A knock at the door, from two missionaries for the Church of Jesus Christ of Latter-Day Saints. That said, before the… [+3712 chars]</t>
  </si>
  <si>
    <t>Hugh Grant Prepared an Entire Backstory for His Heretic Character</t>
  </si>
  <si>
    <t>Posted in: A24, Movies | Tagged: a24, film, Heretic, hugh grant  Hugh Grant reveals how he typically approaches roles while also discussing his character in the popular A24 film Heretic.  Article Sum… [+2436 chars]</t>
  </si>
  <si>
    <t>Ethan Slater &amp; Marissa Bode Reflect On Their Wonderful Journey To ‘Wicked’ [Interview]</t>
  </si>
  <si>
    <t>To be frank, when the interview confirmations came through we were a bit disappointed we didn’t get to speak to “Wicked” stars Cynthia Erivo or Ariana Grande. And we’re still scratching our heads as … [+6057 chars]</t>
  </si>
  <si>
    <t>HERETIC Featurette Focuses on The Dark Side of Hugh Grant</t>
  </si>
  <si>
    <t>A24 has released a new featurette for the upcoming horror movie Heretic, which centers on two Mormon sister missionaries who find themselves in a horrific and twisted experience after they knock on t… [+1149 chars]</t>
  </si>
  <si>
    <t>Little Britain’s Matt Lucas explains how he landed campy role in Gladiator II</t>
  </si>
  <si>
    <t>Actor and comedian Matt Lucas has spoken about how he got cast in Ridley Scotts Gladiator II.  The gay Little Britain star appears in the new historical drama as the master of ceremonies at the Colos… [+2359 chars]</t>
  </si>
  <si>
    <t>Live With Kieran Culkin: On 'A Real Pain,' Post-'Succession' “Terror,” and His Next Big Role</t>
  </si>
  <si>
    <t>While shooting A Real Pain, Kieran Culkin didnt love being told where to sit. This sort of direction had become unfamiliar for the Emmy- and Golden Globe winning actor, after four seasons of the free… [+3071 chars]</t>
  </si>
  <si>
    <t>Melissa Barrera Talks Scream Queen Status and Sweater Weather in ‘Your Monster’</t>
  </si>
  <si>
    <t>Melissa Barrera stars in the horror rom-com Your Monster. Courtesy of Vertical Entertainment  With Halloween right around the corner, its the season of scary movies and all things horror. But jump sc… [+5867 chars]</t>
  </si>
  <si>
    <t>Michelle Yeoh Teases That Her Madame Morrible Character In ‘Wicked’ Film Took Liberties From The Broadway Show</t>
  </si>
  <si>
    <t>At Saturday night’s L.A. premiere of Wicked, the Madame Morribles compared notes. Specifically, the musical’s Broadway actress Sheryl Lee Ralph and the film’s Michelle Yeoh who plays the head mistres… [+2038 chars]</t>
  </si>
  <si>
    <t>Sophie Thatcher wants to be more than a scream queen</t>
  </si>
  <si>
    <t>If youve seen Sophie Thatcher in a movie or TV show, shes probably been in, or around, distress. In the past year or so, the 24-year-old American actor has battled evil spirits in The Boogeyman, appl… [+11299 chars]</t>
  </si>
  <si>
    <t>Surprise! Scream Queen Melissa Barrera Actually Doesn’t Care About Halloween — Exclusive</t>
  </si>
  <si>
    <t>Melissa Barrera's Your Monster might be the perfect unconventional Halloween movie, but the actress actually isn't a huge fan of the holiday. "I'm not a big Halloween person," she told me at the movi… [+6965 chars]</t>
  </si>
  <si>
    <t>venom</t>
  </si>
  <si>
    <t>The Saga Of Mrs. Chen: Peggy Lu On Becoming A ‘Venom’ Fan Favorite</t>
  </si>
  <si>
    <t>Peggy Lu as Mrs. Chen in Venom (2018)  Courtesy of Sony Pictures  ***WARNING! The following contains light spoilers for Venom: The Last Dance!***  Peggy Lu never expected to spend this much time in t… [+3999 chars]</t>
  </si>
  <si>
    <t>Venom: The Last Dance: Peggy Lu on Michelle Williams &amp; Marvel Future</t>
  </si>
  <si>
    <t>Posted in: Interview, Movies, Sony | Tagged: michelle williams, Peggy Lu, sony pictures, tom hardy, venom: the last dance  Peggy Lu (Venom: The Last Dance) spoke to Bleeding Cool about working with M… [+4859 chars]</t>
  </si>
  <si>
    <t>Venom: The Last Dance: Peggy Lu on Tom Hardy &amp; Mrs. Chen's Popularity</t>
  </si>
  <si>
    <t>Posted in: Interview, Movies, Sony, Venom | Tagged: Peggy Lu, tom hardy, Venom 3, venom: the last dance  Peggy Lu (Venom: The Last Dance) spoke to Bleeding Cool about her journey as Mrs. Chen in Sony… [+5432 chars]</t>
  </si>
  <si>
    <t>What Makes Hugh Grant So Charming Is Also What Makes Him a Great Villain in Heretic</t>
  </si>
  <si>
    <t>IF HUGH GRANT invited you into his cozy dwelling during a freak snow flurry, promising you warmth, lively conversation, and a freshly baked pastry, you wouldnt hesitate, either. This unassailable pre… [+6771 chars]</t>
  </si>
  <si>
    <t>Wicked review: Ariana Grande and Cynthia Erivo defy all expectations in spellbinding adaptation</t>
  </si>
  <si>
    <t>Over the past few weeks, the seemingly endless press cycle for Jon M. Chus epic musical adaptation Wicked has become, its sad to say, horrendible.  Ariana Grande and Cynthia Erivo, who play Glinda th… [+5331 chars]</t>
  </si>
  <si>
    <t>‘He Thinks It's Fun’: Heretic’s Hugh Grant And Sophie Thatcher Dig Into The Special Way The New Horror Movie Conjures Scares</t>
  </si>
  <si>
    <t>Scott Beck and Bryan Woods’ Heretic is unquestionably a horror film, but it’s an atypical example of the genre. While aficionados are well-cognizant of jump scares and bloody violence, the new releas… [+3102 chars]</t>
  </si>
  <si>
    <t>‘Gladiator II’ Review: Paul Mescal And Denzel Washington Power Ridley Scott’s Long Awaited Sequel To His Only Best Picture Oscar Winner</t>
  </si>
  <si>
    <t>Sir Ridley Scott didn’t make his first feature film (1977’s The Duellists) when he was already 40 years old. The director, turning 87 at the end of this month, has not wasted any time making up for t… [+6603 chars]</t>
  </si>
  <si>
    <t>here</t>
  </si>
  <si>
    <t>‘Here’ Goes Nowhere: Tom Hanks, Robin Wright and the AI Gimmick that Fell Flat</t>
  </si>
  <si>
    <t>Tom Hanks and Robin Wrights reunion in ‘Here’ falls flat. Courtesy of Sony Pictures Entertainment  If you think Tom Hanks cannot make a bad movie, you havent seen Here. This phony, gimmicky and tedio… [+4010 chars]</t>
  </si>
  <si>
    <t>‘Wicked’ Review: Cynthia Erivo &amp; Ariana Grande Dazzle In John M. Chu’s Triumphant Musical</t>
  </si>
  <si>
    <t>The anthemic song that closes out John M. ChusWickedis titled Defying Gravity. An ode to finding the confidence to trust oneself, the song is a celebration of what it means to defy expectations and, … [+7439 chars]</t>
  </si>
  <si>
    <t>‘Wicked’ Review: Cynthia Erivo &amp; Ariana Grande Dazzle In Jon M. Chu’s Triumphant Musical</t>
  </si>
  <si>
    <t>The anthemic song that closes out Jon M. ChusWickedis titled Defying Gravity. An ode to finding the confidence to trust oneself, the song is a celebration of what it means to defy expectations and, i… [+7438 chars]</t>
  </si>
  <si>
    <t>‘Wicked’ Review: Cynthia Erivo And Ariana Grande In A Movie Musical Adaptation That Actually Eclipses The Broadway Stage Play</t>
  </si>
  <si>
    <t>The movie version of Broadway’s beloved musical, Wickedhas been a long time coming since the play’s opening in 2003, but it is finally here, and quite frankly not only soars cinematically, it exceeds… [+5055 chars]</t>
  </si>
  <si>
    <t>‘Wicked’ Reviews: Are Critics Wowed By Cynthia Erivo And Ariana Grande Musical?</t>
  </si>
  <si>
    <t>"Wicked" partial posters.  Universal Pictures  Wickedthe movie adaptation of the classic Broadway musical starring Cynthia Erivo and Ariana Grandeis winning over critics.  Directed by Jon M. Chu, the… [+2448 chars]</t>
  </si>
  <si>
    <t>‘Here’ Reviews: Critics Bash Tom Hanks And Robin Wright Reunion Movie</t>
  </si>
  <si>
    <t>Robin Wright and Tom Hanks in "Here."  Sony Pictures Entertainment  Here a drama that reunites Tom Hanks, Robin Wright and director Robert Zemeckisis being met with mostly negative reviews from critic… [+2980 chars]</t>
  </si>
  <si>
    <t>‘Your Monster’ Review: Melissa Barrera Finds Musical Ways To Scream Her Rage With Help From A Beastly Tommy Dewey</t>
  </si>
  <si>
    <t>Just as its female lead is letting her inner rage come bubbling to the surface, the movie, Your Monster, about this young woman is also crying out from the inside to become a full blown Broadway musi… [+4418 chars]</t>
  </si>
  <si>
    <t>‘The Dog Stars’: Ridley Scott &amp; Paul Mescal To Reunite For Near-Future Thriller At 20th Century</t>
  </si>
  <si>
    <t>Ridley Scott‘s next film after “Gladiator II” is his Bee Gees biopic, right? Not so fast. Deadline reports that Scott has another upcoming project in the works, and this one sees him potentially rete… [+2193 chars]</t>
  </si>
  <si>
    <t>Addison Rae Says ‘No One’ Deserves to Play Britney Spears in the Singer's Upcoming Biopic</t>
  </si>
  <si>
    <t>Addison Rae does not want to star as Britney Spears in the singer's forthcoming biopic. Though Rae is a Spears superfan, she says no one truly deserves to play the princess of pop on-screen.  I hones… [+1703 chars]</t>
  </si>
  <si>
    <t>Ariana Grande, Wicked, And The Era Of Super-Brand Movies</t>
  </si>
  <si>
    <t>Cynthia Erivo, Ariana Grande at the "Wicked" Los Angeles Premiere at the Dorothy Chandler Pavilion ... [+] on November 9, 2024 in Los Angeles, California. (Photo by Gilbert Flores/Variety via Getty I… [+19693 chars]</t>
  </si>
  <si>
    <t>Connie Nielsen on returning to "Gladiator" after 24 years</t>
  </si>
  <si>
    <t>Connie Nielsen joined "CBS Mornings" to discuss stepping back into the world of "Gladiator" to reprise the beloved role of the character Lucilla, 24 years after the original film.  "I was nervous," s… [+2059 chars]</t>
  </si>
  <si>
    <t>Cynthia Erivo's Latest Wicked Dress Has A Wild Silhouette, But I'm Loving How It's Seemingly A Nod To A Specific Scene We See In The Trailer</t>
  </si>
  <si>
    <t>Movie musicals have on Best Picture before, and the newest addition to the genre definitely is getting early buzz regarding Awards Season. Rather than an offbeat musical, I'm talking about the film a… [+2456 chars]</t>
  </si>
  <si>
    <t>Gladiator II Review: Denzel Washington’s Performance Is The Ultimate Champion In Honorable Yet Disheveled Sequel</t>
  </si>
  <si>
    <t>Looking back, after director Ridley Scott made a name for himself with the science-fiction masterpieces that are Alien and Blade Runner, there was something ironic about him going back to the time of… [+6972 chars]</t>
  </si>
  <si>
    <t>Gladiator II,' with Denzel Washington, goes back into the arena</t>
  </si>
  <si>
    <t>Rome teeters on the brink in Ridley Scotts Gladiator II. Its fall is said to be imminent. The dream it once symbolized is dead. The once high-minded ideals of the Roman Empire have deteriorated acros… [+4766 chars]</t>
  </si>
  <si>
    <t>HERE Review: Tom Hanks, Robert Zemeckis Reunion Disappoints, Underwhelms</t>
  </si>
  <si>
    <t>As a commercially oriented, artistically ambitious, innovation-embracing filmmaker, Robert Zemeckis (Death Becomes Her, the Back to the Future trilogy, Romancing the Stone) enjoyed an unparalleled pr… [+5655 chars]</t>
  </si>
  <si>
    <t>Heretic Reveals Real People That Inspired Hugh Grant’s Sinister Character</t>
  </si>
  <si>
    <t>The new horror movie Heretic features Hugh Grant as “Mr. Reed,” a reclusive man living in a house that holds some dark secrets. When two Mormon girls acting as missionaries show up on Reed’s doorstep… [+1742 chars]</t>
  </si>
  <si>
    <t>Heretic review: a must-see thriller with a killer lead performance</t>
  </si>
  <si>
    <t>Heretic is a house of cards. It is a playful, thoughtfully crafted construction that — much like its talkative antagonist — is ultimately full of air. All it would take is one strong gust of wind or … [+8097 chars]</t>
  </si>
  <si>
    <t>Heretic Review: Hugh Grant Weaponizes His Charm in a Middling Thriller</t>
  </si>
  <si>
    <t>One of the most refreshing and exciting franchises of the past decade was spawned from 2018’s A Quiet Place. With John Krasinski starring in and directing the project, he earned the lion’s share of t… [+6900 chars]</t>
  </si>
  <si>
    <t>Heretic Review: Hugh Grant’s First Horror Movie Is a Doozy</t>
  </si>
  <si>
    <t>Hugh Grant’s first foray into horror is a memorably nasty A24 flick that deals with pretty provocative subject matter.   PLOT: Two Mormons (Chloe East and Sophie Thatcher) on a mission knock on the w… [+3538 chars]</t>
  </si>
  <si>
    <t>Hugh Grant Goes Full Villain in ‘Heretic’—But Who’s Really Terrified?</t>
  </si>
  <si>
    <t>From this still, you’d be forgiven for mistaking ‘Heretic’ as another Hugh Grant rom-com. This is an actor who couldnt turn off the charm even if directed to, which nobody does. Kimberley French/Cour… [+4083 chars]</t>
  </si>
  <si>
    <t>Even a Magical Cynthia Erivo Can’t Cast a Spell Strong Enough to Save Wicked</t>
  </si>
  <si>
    <t>Its a drag to feel youre being held hostage by someone elses nostalgia. The stage show Wicked is beloved by many; its been playing on Broadway for 20 years and counting, which means a lot of little g… [+7701 chars]</t>
  </si>
  <si>
    <t>Heretic reviews: What are the critics saying about the new Hugh Grant horror movie?</t>
  </si>
  <si>
    <t>Heretic sees Hugh Grant tap into his dark side as an evil Scottish man in this horror thriller.  The film, rated 15A, is the handiwork of the writers of A Quiet Place, Scott Beck and Bryan Woods.  He… [+1799 chars]</t>
  </si>
  <si>
    <t>Hugh Grant's New 2024 Horror Movie Becomes His Top 5 Best-Rated Movie Ever On Rotten Tomatoes</t>
  </si>
  <si>
    <t>Hugh Grant has made a surprising mark in the horror genre with his latest film, Heretic, which has achieved a remarkable Rotten Tomatoes score. Heretic offers a chilling new perspective on Grant, who… [+3490 chars]</t>
  </si>
  <si>
    <t>Jesse Eisenberg and Kieran Culkin Make a Radiantly Generous Duo in A Real Pain</t>
  </si>
  <si>
    <t>Nearly everyone knows a person like the character Kieran Culkin plays in A Real Pain, the story of two cousins who trek to Poland to connect with their Jewish roots, and with the past of the grandmot… [+5383 chars]</t>
  </si>
  <si>
    <t>Jesse Eisenberg and Kieran Culkin tap into 'A Real Pain'</t>
  </si>
  <si>
    <t>Kieran Culkin and Jesse Eisenberg in A Real Pain.  Searchlight Pictures  The moving dramedy A Real Pain stars Jesse Eisenberg and Kieran Culkin as two very different cousins attempting to reconnect b… [+350 chars]</t>
  </si>
  <si>
    <t>Jesse Eisenberg Gives Kieran Culkin a Gift of a Role in A Real Pain: Review</t>
  </si>
  <si>
    <t>The Pitch: Cousins David and Benji (Jesse Eisenberg, Kieran Culkin) grew up like brothers before drifting apart as adults — something the more straight-laced David hopes to fix, as the two men travel… [+5003 chars]</t>
  </si>
  <si>
    <t>Mescal, Scott Re-Team For “The Dog Stars”</t>
  </si>
  <si>
    <t>Ridley Scott and his “Gladiator II” star Paul Mescal are set to reunite for the thriller “The Dog Stars” at 20th Century Studios.  Mescal is in advanced talks to star in the project which is the sci-… [+870 chars]</t>
  </si>
  <si>
    <t>Your Monster Stars Open Up About the Unconventional Love Story</t>
  </si>
  <si>
    <t>Horror films have a long tradition of featuring monstrous characters who fall for beautiful women, with there being literally hundreds of different love stories that explore entirely unique dynamics.… [+3205 chars]</t>
  </si>
  <si>
    <t>Your Monster Stars Talk Playing Pivotal Roles in an Unexpected Romance</t>
  </si>
  <si>
    <t>Even though love stories are often more grounded than bombastic cinema, that doesn’t mean that there aren’t still treacherous villains, and Your Monster is no different. While Melissa Barrera and Tom… [+3266 chars]</t>
  </si>
  <si>
    <t>Wicked' Star Michelle Yeoh On Pranking Ariana Grande &amp; Singing With Cynthia Erivo — Exclusive</t>
  </si>
  <si>
    <t>We've seen Michelle Yeoh's striking sophistication in Crazy Rich Asians, and seen her kick butt in Everything Everywhere All At Once, but in Wicked, we finally hear her sing! "I was terrified," she e… [+3486 chars]</t>
  </si>
  <si>
    <t>With ‘A Real Pain,’ Jesse Eisenberg May Have Inspired Kieran Culkin to Direct: ‘If I Did, I Would Want to Do it the Way He Did It’</t>
  </si>
  <si>
    <t>Though they play diametrically opposed cousins in the recently released film“A Real Pain,”Kieran Culkin and Jesse Eisenberg may be more like-minded in their sensibilities than people might think. Tak… [+2509 chars]</t>
  </si>
  <si>
    <t>pageant</t>
  </si>
  <si>
    <t>Everyone’s Favorite Rom-Com Bestie Finally Has a Movie of Her Own. Why Did It Have to Be This One?</t>
  </si>
  <si>
    <t>For years now, an online shop called Super Yaki has been selling T-shirts and hats printed with the message Judy Greer shouldve been the lead. That there is a market for such merch is a testament to … [+5575 chars]</t>
  </si>
  <si>
    <t>Movie Review: 'Gladiator II,' with Denzel Washington, goes back into the arena</t>
  </si>
  <si>
    <t>Rome teeters on the brink in Ridley Scotts Gladiator II. Its fall is said to be imminent. The dream it once symbolized is dead. The once high-minded ideals of the Roman Empire have deteriorated acros… [+4611 chars]</t>
  </si>
  <si>
    <t>Movie Review: ‘Wicked’ fans, rejoicify! Erivo, Grande shine in lavish adaptation of Broadway classic</t>
  </si>
  <si>
    <t>Its the ultimate celebrity redemption tour, two decades in the making. In the annals of pop culture, few characters have undergone an image makeover quite like the Wicked Witch of the West.  Oh, she … [+5436 chars]</t>
  </si>
  <si>
    <t>Movie Review: A mercurial Kieran Culkin shines in Jesse Eisenberg’s deft, accomplished ‘A Real Pain’</t>
  </si>
  <si>
    <t>Its part comedy, part tragedy. Its part road-trip saga, part odd couple-buddy flick, and part Holocaust film. What could possibly have gone wrong?  Yup everything could have gone wrong. So the first … [+5219 chars]</t>
  </si>
  <si>
    <t>One of Our Greatest Rom-Com Stars Has Entered His Villain Era—and He’s Better Than Ever</t>
  </si>
  <si>
    <t>Heretic, the twisty new A24 horror movie from writer-directors Scott Beck and Bryan Woods, starts with a question: Why would two young female Mormon missionaries enter the house of a sketchy older ma… [+8644 chars]</t>
  </si>
  <si>
    <t>Papal potboiler Conclave lets Ralph Fiennes Cook</t>
  </si>
  <si>
    <t>Conclave (2024 | UK/USA | 120 minutes | Edward Berger)  The Holy Throne of Saint Peter is vacant. Edward Berger churns a satisfying political potboiler in the Vatican as the titular conclave of Cardi… [+3337 chars]</t>
  </si>
  <si>
    <t>Paul Mescal on meeting King Charles: ‘I’m, like, Irish, so it’s not on the list of priorities’</t>
  </si>
  <si>
    <t>Gladiator II premiered in Los Angeles last night, following the big royal premiere in London last week. Paul Mescal, Denzel Washington, Pedro Pascal, Connie Nielsen and more came out for both premier… [+4122 chars]</t>
  </si>
  <si>
    <t>Paul Mescal was underwhelmed meeting King Charles at ‘Gladiator II’ London premiere: ‘I’m Irish’</t>
  </si>
  <si>
    <t>Paul Mescal is spilling some royal tea.   The 28-year-old revealed he didn’t anticipate meeting King CharlesIII at the “Gladiator II” premiere in London last week.  “Never met the king [before that n… [+2598 chars]</t>
  </si>
  <si>
    <t>Post-‘Wicked,’ Cynthia Erivo’s Production Company Signs First-Look Film Deal with Universal Pictures</t>
  </si>
  <si>
    <t>Universal Pictures finds Cynthia Erivo so bewitching that it has signed her production company, Edith’s Daughter, to a first-look film deal.  Erivo can soon be seen starring as Elphaba in Universal’s… [+2225 chars]</t>
  </si>
  <si>
    <t>Review: ‘Heretic’ horror flick weaponizes Hugh Grant’s charm</t>
  </si>
  <si>
    <t>If “A Quiet Place” — the screenplay that put writers Scott Beck and Bryan Woods on the map — was a rather tight-lipped, high-concept monster movie where the characters could rarely speak, “Heretic,” … [+3849 chars]</t>
  </si>
  <si>
    <t>Review: Paul Mescal aims for the big leagues in Gladiator II - so is it any good?</t>
  </si>
  <si>
    <t>PAUL MESCAL MIGHT be the hottest Irish export right now, but he still has some things to prove. For starters: can he hold his own in a big-budget action film made by a legendary Hollywood director?  … [+8285 chars]</t>
  </si>
  <si>
    <t>Sophie Thatcher Channels Mazzy Star on Her Cover of Bob Dylan’s ‘Knockin’ on Heaven’s Door’</t>
  </si>
  <si>
    <t>Bob Dylan‘s “Knockin’ on Heaven’s Door” has been covered by everyone from Avril Lavigne to the Grateful Dead — and, most famously, by Guns N’ Roses, who made it a hit in the early Nineties. Now, actr… [+4860 chars]</t>
  </si>
  <si>
    <t>The captivating charm of Kieran Culkin</t>
  </si>
  <si>
    <t>For 42-year-old Kieran Culkin, visiting the building in Manhattan's Yorkville neighborhood where he spent the first eight years of his life brings back unusual memories. "I remember my mom baking a c… [+6624 chars]</t>
  </si>
  <si>
    <t>There can only be one pope in the delightfully preposterous 'Conclave'</t>
  </si>
  <si>
    <t>Ralph Fiennes in Conclave.  Focus Features  The new movie Conclave is a fun and twisty political thriller. Ralph Fiennes plays a cardinal tasked to managing the secretive process in which the pope is… [+425 chars]</t>
  </si>
  <si>
    <t>There's only one problem with 'Wicked' — and it's not Ariana Grande and Cynthia Erivo's stunning performances</t>
  </si>
  <si>
    <t>"Wicked" is expansive, indulgent, and a few minutes too long. It's also extraordinarily, immersively good.  Directed by Jon M. Chu ("Crazy Rich Asians") and starring Broadway and pop music's biggest … [+5211 chars]</t>
  </si>
  <si>
    <t>Cynthia Erivo and Ariana Grande in "Wicked."Universal Pictures"Wicked," directed by Jon M. Chu, is a film adaptation of the iconic stage musical well, just act one.Cynthia Erivo and Ariana Grande's i… [+146 chars]</t>
  </si>
  <si>
    <t>This new slow-burn thriller features one of 2024’s best performances</t>
  </si>
  <si>
    <t>Conclave doesn’t just feel like an Agatha Christie mystery — it also begins like one. The film’s opening moments follow its beleaguered protagonist, Thomas Cardinal Lawrence (Ralph Fiennes), as he hu… [+5863 chars]</t>
  </si>
  <si>
    <t>Time Moves On: Jesse Eisenberg on "A Real Pain"</t>
  </si>
  <si>
    <t>In Jesse Eisenberg's "A Real Pain," now in theaters, two cousins reunite for a tour through Poland in honor of their recently deceased grandmother, who lived there before the Holocaust. Hoping that t… [+15464 chars]</t>
  </si>
  <si>
    <t>Tom Hanks on Reuniting Onscreen with His 'Forrest Gump' Costar Robin Wright</t>
  </si>
  <si>
    <t>Tom Hanks says it was "so easy" reconnecting with Robin Wright on the set of their new film Here.   Speaking on the red carpet of the movie's world premiereat AFI Fest in Los Angeles on Friday, Oct. … [+3135 chars]</t>
  </si>
  <si>
    <t>Tom Hanks, Robin Wright didn’t 'hang out’ while filming ‘Forrest Gump’ for a very Forrest Gump reason</t>
  </si>
  <si>
    <t>Its been 30 years since Tom Hanks and Robin Wright starred in the Academy Award-winning classic Forrest Gump, but theyve only recently gotten to spend time together on set.   The pair and the 1994 fi… [+2187 chars]</t>
  </si>
  <si>
    <t>VENOM: THE LAST DANCE Star Tom Hardy Would Return For A LOGAN-Style Movie...With An R-Rating!</t>
  </si>
  <si>
    <t>At this point, the Venom franchise is what it is. Ask most fans, and they'd say it should have picked up with Eddie Brock after clashing with Spider-Man for an R-Rated series of movies about him serv… [+2533 chars]</t>
  </si>
  <si>
    <t>Why Jesse Eisenberg felt like a ‘hack’ on ‘A Real Pain’ set with Kieran Culkin: I felt ‘embarrassed’</t>
  </si>
  <si>
    <t>Jesse Eisenberg was humbled by co-star Kieran Culkin on the set of their new movie, “A Real Pain.”  Eisenberg, who wrote and directed the movie, tells Page Six he felt like a “hack” and embarrassed h… [+2989 chars]</t>
  </si>
  <si>
    <t>Governors Awards Present Honorary Oscars To Juliet Taylor, Quincy Jones, Richard Curtis &amp; Bond Producers In Emotional Kickoff To A Long Season</t>
  </si>
  <si>
    <t>AN</t>
  </si>
  <si>
    <t>If you had any doubt that the awards season was in full swing, Sunday night’s 15th Annual Governors Awards ceremony answered it.   If you are, or in any way think you might have a shot at an Oscar no… [+10268 chars]</t>
  </si>
  <si>
    <t>Awards Season Is Already in Full Swing — A Starry, Teary Academy Governors Awards Is Just the Start</t>
  </si>
  <si>
    <t>The 15th annual Academy Governors Awards on Sunday night brought tears and laughs to the Ray Dolby Ballroom in Hollywood, as usual packed with Oscar hopefuls and AMPAS voters as the awards season get… [+11279 chars]</t>
  </si>
  <si>
    <t>‘Conclave’ Prays for Oscar Attention: How Do Religious Movies Perform With Academy Voters?</t>
  </si>
  <si>
    <t>Will the Oscars answer “Conclave’s” prayers?  Edward Berger’s mystery thriller has been one of the buzziest films to emerge from the fall festivals. Adapted from Robert Harris’ 2016 novel, the film p… [+7211 chars]</t>
  </si>
  <si>
    <t>‘Conclave’, ‘A Complete Unknown’ Lead AARP’s Movies For Grownups Awards Nominations</t>
  </si>
  <si>
    <t>Edward Berger’s papal thriller Conclaveand the upcoming Timothée Chalamet-starring Bob Dylan biopic A Complete Unknown lead the nominations for the AARP Movies for Grownups Awards, which annually cha… [+3966 chars]</t>
  </si>
  <si>
    <t>‘Wicked’ Wows Oscar Voters En Route to Box Office Bonanza</t>
  </si>
  <si>
    <t>Universal is revealing “Wicked” to Academy voters and media as the film adaptation of the global musical juggernaut finally heads for screens November 22. On Sunday afternoon, the Academy screening a… [+2189 chars]</t>
  </si>
  <si>
    <t>Golden Globes 2025: First Predictions With Movie Musicals, A-List Stars and Hit TV Shows Vying for Recognition</t>
  </si>
  <si>
    <t>Variety Awards Circuit section is the home for all awards news and related content throughout the year, featuring the following: the official predictions for the upcoming Oscars, Emmys, Grammys and T… [+27281 chars]</t>
  </si>
  <si>
    <t>It’s Time for Ralph Fiennes’ Third Oscar Nomination: The Actor on ‘Conclave,’ Playing Odysseus, and Danny Boyle’s ’28 Years Later’</t>
  </si>
  <si>
    <t>Can a great actor be taken for granted?   It’s been 30 years since Ralph Fiennes broke out as vicious Nazi Amon Goeth in “Schindler’s List,” which earned him his first Oscar nomination, followed thre… [+8539 chars]</t>
  </si>
  <si>
    <t>Just How Glicked Will the 2025 Oscars Get?</t>
  </si>
  <si>
    <t>Whether you call it Glicked or Wickiator (or even Justin Changs preferred Wadiator, which sounds to me like a lot of hot air), this weekends simultaneous arrival of Gladiator II and Wicked feels like… [+6834 chars]</t>
  </si>
  <si>
    <t>Kieran Culkin to receive Breakthrough Performance Award at Palm Springs Film Festival</t>
  </si>
  <si>
    <t>Kieran Culkin will receive the Breakthrough Performance Award, Actor at the 2025 Palm Springs International Film Awards.  Culkin will be honored for his performance in the film, A Real Pain.  The Fil… [+2910 chars]</t>
  </si>
  <si>
    <t>Santa Barbara Film Festival Awards: Ralph Fiennes Set As Performer Of The Year For ‘Conclave’</t>
  </si>
  <si>
    <t>Ralph Fiennes, who currently stars in Focus Features’ awards-season drama Conclavefrom Edward Berger, has been selected to receive the Outstanding Performer of the Year Award at the 40th Santa Barbar… [+1187 chars]</t>
  </si>
  <si>
    <t>Sideshow/Janus Films Debuts Payal Kapadia’s Acclaimed Cannes Grand Prix Winner ‘All We Imagine As Light’ – Specialty Preview</t>
  </si>
  <si>
    <t>Partners Sideshow Pictures and Janus Films open All We Imagine As Light on Friday and will follow the playbook for Drive My Car, the indie distributor’s first film that began a slow rollout about thi… [+6506 chars]</t>
  </si>
  <si>
    <t>The 2025 Oscars are shaping up to be one weird, depressing night</t>
  </si>
  <si>
    <t>Ive got voting on the brain.  Thats right, its only 120 days till the Oscars.  And, this year, the race to the Academy Awards is starting to feel like the current presidential election cycle: frantic… [+3719 chars]</t>
  </si>
  <si>
    <t>‘A Complete Unknown’: Timothee Chalamet &amp; Monica Barbaro Strike An Oscars Chord</t>
  </si>
  <si>
    <t>Eight years ago, less than two weeks after a shock election that saw he who will not be named on their way to the White House, 20th Century Fox held a screening of “Hidden Figures” on the Fox lot. Th… [+5543 chars]</t>
  </si>
  <si>
    <t>Oscar-Worthy 2024 Horror Performances: Hugh Grant, Margaret Qualley and More</t>
  </si>
  <si>
    <t>Every year, there are outstanding performances that horror fans have come to accept probably won’t get the awards recognition they deserve due to their genre. Obviously, there are notable exceptions;… [+3879 chars]</t>
  </si>
  <si>
    <t>Oscars 2025: The pickings aren’t slim, provided you take the time to look</t>
  </si>
  <si>
    <t>Glenn Whipp | (TNS) Los Angeles Times  LOS ANGELES — “Gladiator II,” the enjoyably dumb sequel to the brawny Ridley Scott epic that won the best picture Oscar nearly a quarter-century ago, has just f… [+6328 chars]</t>
  </si>
  <si>
    <t>There’s A New Contender For 2024’s Best Horror Movie, With Near Perfect Critic Scores</t>
  </si>
  <si>
    <t>Heretic  Heretic  I am always in the market for good new horror movies, and I have consumed essentially the entire best of list of 2024. However, there seems to be a late entry for what may end the y… [+2493 chars]</t>
  </si>
  <si>
    <t>‘A Real Pain’ Opens to Robust $60,000 Per Theater Average at Specialty Box Office</t>
  </si>
  <si>
    <t>BOP</t>
  </si>
  <si>
    <t>While the box office was quiet on the wide release front ahead of election day, the specialty market was busy as films like Searchlights A Real Pain entered in limited release while others like Neons… [+2312 chars]</t>
  </si>
  <si>
    <t>‘Anora’, ‘A Real Pain’ Expand, Crunchyroll’s ‘Overlord’ &amp; ‘Small Things Like These’ – Specialty Box Office</t>
  </si>
  <si>
    <t>Cannes Palm d’Or winner Anora went wide and A Real Pain expansion in limited release, both nicely, with Crunchyroll’s Japanese epic fantasy OVERLORD: The Sacred Kingdom and Small Things Like These at… [+1939 chars]</t>
  </si>
  <si>
    <t>‘Gladiator II’ Unleashes $87M In Overseas Bow; Biggest Ever Offshore Start For A Ridley Scott-Directed Movie – International Box Office</t>
  </si>
  <si>
    <t>Refresh for latest…: Storming 63 international box office markets in its opening frame, and before domestic enters the arena this coming week, Paramount and Ridley Scott’s Gladiator II has debuted to… [+2191 chars]</t>
  </si>
  <si>
    <t>‘Heretic’ debuts with $11M, but ‘Venom: The Last Dance’ tops box office again</t>
  </si>
  <si>
    <t>NEW YORK  Venom: The Last Dance has been no blockbuster in North American theaters. But in a lethargic fall moviegoing season, even a so-so performing superhero sequel can rule the box office for thr… [+4859 chars]</t>
  </si>
  <si>
    <t>‘Venom 3’ tops box office again, while Tom Hanks film struggles</t>
  </si>
  <si>
    <t>This image released by Sony Pictures shows a scene from "Venom: The Last Dance." (Columbia-Sony Pictures via AP)Courtesy of Sony Pictures/AP  This image released by Sony Pictures shows Tom Hardy in a… [+6616 chars]</t>
  </si>
  <si>
    <t>Venom: The Last Dance enjoyed another weekend at the top of the box office. The Sony release starring Tom Hardy added $26.1 million in ticket sales, according to studio estimates Sunday.  It was a re… [+2147 chars]</t>
  </si>
  <si>
    <t>‘Venom: The Last Dance’ takes top spot in weekend box office — but falls short of projections</t>
  </si>
  <si>
    <t>NEW YORK  Venom: The Last Dance showed less bite than expected at the box office, collecting $51 million in its opening weekend, according to studio estimates Sunday, significantly down from the alie… [+3427 chars]</t>
  </si>
  <si>
    <t>‘Wicked’ Awesome $20M In Week’s Previews; ‘Gladiator II’ Storming Around $6M+ Thursday Night – Early Box Office Look</t>
  </si>
  <si>
    <t>EXCLUSIVE: From New York City to Kansas and onward to the City of Angels, mobs are going to the movies tonight as Universal’s long-awaited Wicked Part Oneand Paramount’sGladiator IIsquare off for wha… [+3431 chars]</t>
  </si>
  <si>
    <t>‘Wicked’ Blasts Off at Box Office to $19 Million From Preview Screenings</t>
  </si>
  <si>
    <t>Universals Wicked is off and flying at the box office, earning $19 million from three days of preview screenings.   Jon M. Chus adaptation of the hit Broadway musical is on course for a $100 million-… [+721 chars]</t>
  </si>
  <si>
    <t>‘Wicked’ To Win Over The World With $165M-$200M Opening; ‘Gladiator 2’ Passing $100M Overseas Today With An Eye On $60M+ Stateside Weekend – Box Office Preview</t>
  </si>
  <si>
    <t>Universal’s female Jurassic World movie if you will, the feature take of Broadway musical Wicked, is expected to pull in any every single woman to the tune of a $125M-$150M domestic opening. Add in a… [+3222 chars]</t>
  </si>
  <si>
    <t>Box office bite: ‘Venom: The Last Dance’ takes ticket title; ‘Conclave’ shows strong</t>
  </si>
  <si>
    <t>NEW YORK — “Venom: The Last Dance” showed less bite than expected at the box office, collecting $51 million in its opening weekend, according to studio estimates Sunday, significantly down from the a… [+2651 chars]</t>
  </si>
  <si>
    <t>Box Office Predictions: Venom 3 to lead a slow weekend</t>
  </si>
  <si>
    <t>Heretic should manage to take second place if it’s not beaten by the faith-based holiday comedy, The Best Christmas Pageant Ever.   Another week, another ho-hum weekend at the box office. When the st… [+2134 chars]</t>
  </si>
  <si>
    <t>Box Office Report: Saint or Sinner?</t>
  </si>
  <si>
    <t>In the battle of saints versus sinners at this box office, the former won, but still fell short of overtaking one man and his parasite boyfriend.   Three weeks into its domestic release, Venom: The L… [+2226 chars]</t>
  </si>
  <si>
    <t>Box Office: ‘Heretic’ and ‘Best Christmas Pageant Ever’ Vie for Second, ‘Venom 3’ Notches Third Weekend on Top</t>
  </si>
  <si>
    <t>The major Hollywood studios skirted this weekend and held off on new releases, a decision that likely hedged against an uncertain national mood following the presidential election. Their absence is o… [+3536 chars]</t>
  </si>
  <si>
    <t>Box Office: ‘Venom 3’ No. 1 for 3rd Weekend, Mormon Missionary Horror ‘Heretic’ Opens to $11M</t>
  </si>
  <si>
    <t>NEW YORK (AP) Venom: The Last Dance has been no blockbuster in North American theaters. But in a lethargic fall moviegoing season, even a so-so performing superhero sequel can rule the box office for… [+4562 chars]</t>
  </si>
  <si>
    <t>Box Office: ‘Venom 3’ Still No. 1, Tom Hanks’s ‘Here’ Bombs</t>
  </si>
  <si>
    <t>(AP) — Venom: The Last Dance enjoyed another weekend at the top of the box office. The Sony release starring Tom Hardy added $26.1 million in ticket sales, according to studio estimates Sunday.  It w… [+4784 chars]</t>
  </si>
  <si>
    <t>Box Office: ‘Venom: The Last Dance’ Laps Up $22 Million Opening Day — Down From Previous Entries</t>
  </si>
  <si>
    <t>“Venom: The Last Dance” is two-stepping slower than its series predecessors in North America, after chowing down on $22 million from 4,131 domestic theaters across Friday and previews. That’s well be… [+4073 chars]</t>
  </si>
  <si>
    <t>Venom: The Last Dance' misses projections as superhero films' grip on theaters loosens</t>
  </si>
  <si>
    <t>Venom: The Last Dance showed less bite than expected at the box office, collecting $51 million in its opening weekend, according to studio estimates Sunday, significantly down from the alien symbiote… [+2753 chars]</t>
  </si>
  <si>
    <t>NEW YORK -- NEW YORK (AP) Venom: The Last Dance showed less bite than expected at the box office, collecting $51 million in its opening weekend, according to studio estimates Sunday, significantly do… [+2624 chars]</t>
  </si>
  <si>
    <t>NEW YORKVenom: The Last Dance showed less bite than expected at the box office, collecting $51 million in its opening weekend, according to studio estimates Sunday, significantly down from the alien … [+2759 chars]</t>
  </si>
  <si>
    <t>New York  "Venom: The Last Dance" showed less bite than expected at the box office, collecting $51 million in its opening weekend, according to studio estimates Sunday, significantly down from the al… [+3142 chars]</t>
  </si>
  <si>
    <t>‘Heretic’ Stirs Up $1.2M In Previews, ‘Venom 3’ Crossing $100M Today – Box Office</t>
  </si>
  <si>
    <t>A24’s Heretic, the R-rated horror movie from A Quiet Place scribes Scott Beck and Bryan Woods, began its journey this weekend with $1.2 million in previews last night that began at 7 p.m. That figure… [+1850 chars]</t>
  </si>
  <si>
    <t>‘Red One’ Clears $3.7M Previews: Dwayne Johnson &amp; Chris Evans $200M+ Production Eyes $35M Opening – Friday AM Box Office</t>
  </si>
  <si>
    <t>The very expensive, but typically priced, Dwayne Johnson $200M+ Christmas packageRed Onebegan its weekend journey last night with previews totaling $3.7M. Note that figure also includes monies from a… [+3451 chars]</t>
  </si>
  <si>
    <t>‘Red One’ Looks To Light Up $25M-$30M In Early Overseas Bow – International Box Office Preview</t>
  </si>
  <si>
    <t>Getting a head start on the holiday season, Warner Bros begins overseas release on Amazon MGM Studios’ Red One today in such majors as the UK, Korea and Spain. Through Friday, a total 75 internationa… [+2128 chars]</t>
  </si>
  <si>
    <t>‘Venom 3’ leads box office again, A24’s ‘Heretic’ scares up $11 million bebut in sleepy weekend</t>
  </si>
  <si>
    <t>Venom: The Last Dance is looming over the domestic box office in its third weekend of release. The third and final installment in Sonys comic book trilogy has added $16.2 million from 3,905 North Ame… [+5004 chars]</t>
  </si>
  <si>
    <t>‘Venom 3’ Leads Box Office Again, A24’s ‘Heretic’ Scares Up $11 Million Debut in Sleepy Weekend</t>
  </si>
  <si>
    <t>“Venom: The Last Dance” is looming over the domestic box office in its third weekend of release. The third and final installment in Sony’s comic book trilogy has added $16.2 million from 3,905 North … [+4747 chars]</t>
  </si>
  <si>
    <t>‘Venom 3’ slinks to $51 million, lowest opening weekend of comic book trilogy</t>
  </si>
  <si>
    <t>Venom: The Last Dance is No. 1 at the box office, but the comic book film fell significantly short of expectations.  The third and final entry in Sonys Marvel antihero series, led by Tom Hardy, opene… [+5728 chars]</t>
  </si>
  <si>
    <t>‘Venom 3’ Slinks to $51 Million, Lowest Opening Weekend of Comic Book Trilogy</t>
  </si>
  <si>
    <t>“Venom: The Last Dance” is No. 1 at the box office, but the comic book film fell significantly short of expectations.  The third and final entry in Sony’s Marvel antihero series, led by Tom Hardy, op… [+5266 chars]</t>
  </si>
  <si>
    <t>Venom: The Last Dance enjoyed another weekend at the top of the box office. The Sony release starring Tom Hardy added $26.1 million in ticket sales, according to studio estimates Sunday.  It was a re… [+3754 chars]</t>
  </si>
  <si>
    <t>Venom: The Last Dance enjoyed another weekend at the top of the box office. The Sony release starring Tom Hardy added $26.1 million in ticket sales, according to studio estimates Sunday.  It was a re… [+3768 chars]</t>
  </si>
  <si>
    <t>Venom: The Last Dance enjoyed another weekend at the top of the box office. The Sony release starring Tom Hardy added $26.1 million in ticket sales, according to studio estimates Sunday.  It was a re… [+4338 chars]</t>
  </si>
  <si>
    <t>Venom: The Last Dance enjoyed another weekend at the top of the box office. The Sony release starring Tom Hardy added $26.1 million in ticket sales, according to studio estimates Sunday.  It was a re… [+4940 chars]</t>
  </si>
  <si>
    <t>Venom: The Last Dance enjoyed another weekend at the top of the box office. The Sony release starring Tom Hardy added $26.1 million in ticket sales, according to studio estimates Sunday.  It was a re… [+4947 chars]</t>
  </si>
  <si>
    <t>‘Venom: The Last Dance,’ ‘The Wild Robot,’ and Specialized Hits Thrive</t>
  </si>
  <si>
    <t>With a huge late November expected led by “Wicked” (Universal), “Gladiator 2” (Paramount), and “Moana 2” (Disney), another weak weekend ($74 million total, down from $96 million last year) isn’t a di… [+8282 chars]</t>
  </si>
  <si>
    <t>‘Venom: The Last Dance’ Foxtrots To $8M In Thursday Previews – Box Office</t>
  </si>
  <si>
    <t>EXCLUSIVE: Currently we hear that Sony/Marvel’s Venom: The Last Danceis eyeing around $8M in previews tonight, maybe more by the morning. Showtimes began at 2PM in U.S. Canada at 3,500 locations.   A… [+1864 chars]</t>
  </si>
  <si>
    <t>‘Venom: The Last Dance’ Misses Projection In Domestic Box Office Weekend</t>
  </si>
  <si>
    <t>"Venon: The Last Dance."  Sony Pictures Entertainment/Columbia Pictures  Tom Hardys Marvel comic book movie Venom: The Last Dance isn't opening with as big of numbers as initially projected.  Release… [+2326 chars]</t>
  </si>
  <si>
    <t>‘Venom: The Last Dance’ Off to $8.5 Million Start at Thursday Box Office</t>
  </si>
  <si>
    <t>Sony/Columbias Venom: The Last Dance is off to a decent start in Thursday previews at the box office, earning $8.5 million from 3,452 locations.   That is down from the $11.4 million preview total ea… [+784 chars]</t>
  </si>
  <si>
    <t>‘Venom: The Last Dance’ tops box office for second weekend in a row</t>
  </si>
  <si>
    <t>Venom: The Last Dance enjoyed another weekend at the top of the box office. The Sony release starring Tom Hardy added $26.1 million in ticket sales, according to studio estimates Sunday.  It was a re… [+5137 chars]</t>
  </si>
  <si>
    <t>A24’s ‘Heretic’ Aims for $10 Million in Box Office Debut, ‘Venom 3’ Likely to Top Charts Again</t>
  </si>
  <si>
    <t>“Venom: The Last Dance” may threepeat at the domestic box office despite the presence of two new nationwide releases.  A24’s horror thriller “Heretic” is targeting $8 million to $10 million from 3,20… [+2529 chars]</t>
  </si>
  <si>
    <t>A24’s Heretic could convert $10M into a box office debut as Venom: The Last Dance looks to top the charts again</t>
  </si>
  <si>
    <t>A24’s horror thriller Heretic could scare up $10M during its box office debut as Venom: The Last Dance holds tightly to the top of the charts.  A24 isn’t done scaring up dollars at the box office as … [+2077 chars]</t>
  </si>
  <si>
    <t>Box Office: ‘Venom: The Last Dance’ Misses Projections by Millions as Superhero Films Popularity Continues to Crater</t>
  </si>
  <si>
    <t>NEW YORK (AP) Venom: The Last Dance showed less bite than expected at the box office, collecting $51 million in its opening weekend, according to studio estimates Sunday, significantly down from the … [+2612 chars]</t>
  </si>
  <si>
    <t>Box Office: Amazon-MGM's $200 Million-Plus Christmas Movie Starring Dwayne Johnson Opens to $34.1 million</t>
  </si>
  <si>
    <t>LOS ANGELES (AP) Moviegoers were not exactly feeling the Christmas spirit this weekend, or at least not based on their attendance at Red One showings.  The big budget, star-driven action comedy with … [+4791 chars]</t>
  </si>
  <si>
    <t>Box Office: Tom Hanks and Robin Wright’s ‘Here’ Fizzles With $5 Million as ‘Venom 3’ Rules Again</t>
  </si>
  <si>
    <t>‘Venom: The Last Dance” topped the box office again as newcomer “Here,” a fantasy drama that uses AI so Tom Hanks and Robin Wright can play younger (and older) versions of themselves, fizzled in its … [+5137 chars]</t>
  </si>
  <si>
    <t>Box-Office: “Red One” Soft, “Gladiator II” Strong</t>
  </si>
  <si>
    <t>While audiences have been kinder to the film than critics, the Dwayne Johnson and Chris Evans-led holiday comedy “Red One” tasted some expired eggnog at the weekend box-office.  The title has come in… [+1524 chars]</t>
  </si>
  <si>
    <t>Despite bad reviews, Venom 3 continues to dominate the box office in USA</t>
  </si>
  <si>
    <t>"Venom: The Last Dance" has not been a box office hit in North American cinemas, but in a sluggish autumn cinema season, even a mediocre-performing superhero sequel can dominate the box office for th… [+5007 chars]</t>
  </si>
  <si>
    <t>Dwayne Johnson &amp; Chris Evans Christmas Pic ‘Red One’ Eyes $36M U.S. Opening – Box Office Early Look</t>
  </si>
  <si>
    <t>Amazon MGM Studios‘ big $200M Dwayne Johnson and Chris Evans Santa Claus caper movie, Red One, landed on tracking recently and it’s eyeing a $36M opening in U.S./Canada with a chance for upside. The … [+1910 chars]</t>
  </si>
  <si>
    <t>Dwayne Johnson’s ‘Red One’ Targets $30 Million Box Office Bounty</t>
  </si>
  <si>
    <t>Will “Red One,” a Christmas action-comedy where Dwayne Johnson plays Santa’s head of security, bring movie theaters a box office bounty?  The film, from Amazon MGM, is targeting $30 million to $35 mi… [+2884 chars]</t>
  </si>
  <si>
    <t>Dwayne Johnson’s ‘Red One’ Unwraps $26 Million at International Box Office, ‘Venom 3’ Nears $400 Million Globally</t>
  </si>
  <si>
    <t>“Red One,” a Christmas-themed release in which Dwayne “The Rock” Johnson plays Santa’s head of security, didn’t have too big a bounty to unwrap in its international box office debut. The film collect… [+2204 chars]</t>
  </si>
  <si>
    <t>Dwayne Johnson's $200 million-plus Christmas pic opens to $34.1 million</t>
  </si>
  <si>
    <t>Los Angeles  Moviegoers were not exactly feeling the Christmas spirit this weekend, or at least not based on their attendance at "Red One" showings.   The big budget, star-driven action comedy with D… [+4906 chars]</t>
  </si>
  <si>
    <t>Dwayne Johnson’s $200 million-plus Christmas pic opens to $34.1 million</t>
  </si>
  <si>
    <t>LOS ANGELES — (AP) Moviegoers were not exactly feeling the Christmas spirit this weekend, or at least not based on their attendance at "Red One" showings.  The big budget, star-driven action comedy w… [+4980 chars]</t>
  </si>
  <si>
    <t>Dwayne Johnson’s $200 million-plus Christmas pic, 'Red One,' opens to $34.1 million</t>
  </si>
  <si>
    <t>LOS ANGELES (AP) Moviegoers were not exactly feeling the Christmas spirit this weekend, or at least not based on their attendance at Red One showings.  The big budget, star-driven action comedy with … [+4799 chars]</t>
  </si>
  <si>
    <t>Dwayne Johnson’s $200 million+ Christmas pic opens to $34.1 million</t>
  </si>
  <si>
    <t>LOS ANGELES -- Moviegoers were not exactly feeling the Christmas spirit this weekend, or at least what Red One was offering. The big budget, star-driven action comedy with Dwayne Johnson and Chris Ev… [+3448 chars]</t>
  </si>
  <si>
    <t>Here’s Why Niche Titles Dominated the Top 20 Box Office on Veterans’ Day Weekend</t>
  </si>
  <si>
    <t>“Venom: The Last Dance” (Sony) was the default #1 with a $16.2 million gross. That’s an uninspiring number for the top spot, but the threequel now stands at $394 million worldwide and predecessor “Ve… [+7835 chars]</t>
  </si>
  <si>
    <t>Heretic' and Hugh Grant debut with $11 million, but 'Venom: The Last Dance' tops box office again</t>
  </si>
  <si>
    <t>Venom: The Last Dance has been no blockbuster in North American theaters. But in a lethargic fall moviegoing season, even a so-so performing superhero sequel can rule the box office for three straigh… [+4223 chars]</t>
  </si>
  <si>
    <t>NEW YORK -- NEW YORK (AP) Venom: The Last Dance has been no blockbuster in North American theaters. But in a lethargic fall moviegoing season, even a so-so performing superhero sequel can rule the bo… [+4576 chars]</t>
  </si>
  <si>
    <t>NEW YORK (AP) Venom: The Last Dance has been no blockbuster in North American theaters. But in a lethargic fall moviegoing season, even a so-so performing superhero sequel can rule the box office for… [+4849 chars]</t>
  </si>
  <si>
    <t>NEW YORKVenom: The Last Dance has been no blockbuster in North American theaters. But in a lethargic fall moviegoing season, even a so-so performing superhero sequel can rule the box office for three… [+4711 chars]</t>
  </si>
  <si>
    <t>Heretic' debuts with $11 million, but 'Venom: The Last Dance' tops box office again</t>
  </si>
  <si>
    <t>Heretic' debuts with $11 million, but 'Venom’ sequel tops box office again</t>
  </si>
  <si>
    <t>New York  Venom: The Last Dance has not been a blockbuster in North American theaters. But in a lethargic fall moviegoing season, even a so-so performing superhero sequel can rule the box office for … [+4567 chars]</t>
  </si>
  <si>
    <t>Hollywood bets on a rebound: Will ‘Wicked,’ ‘Gladiator II’ and ‘Moana 2’ revive the box office?</t>
  </si>
  <si>
    <t>To paraphrase Wesley Snipes as Blade in this summers blockbuster Deadpool &amp;amp; Wolverine: Theres only one Barbenheimer. Theres only ever gonna be one Barbenheimer.  Hollywood might never replicate t… [+5522 chars]</t>
  </si>
  <si>
    <t>Hugh Grant’s ‘Heretic’ Could Scare Off ‘Venom 3’ This Weekend; Curtains Lift On ‘The Best Christmas Pageant Ever’ – Box Office Preview</t>
  </si>
  <si>
    <t>It’s not that clear cut that Sony’s Venom: The Last Dancewill take No. 1 in its third weekend; the movie looking to do around $12M. Exhibitors are betting that A24‘s Hereticcould do as much, if not m… [+2385 chars]</t>
  </si>
  <si>
    <t>New Christmas Classic' Scores No. 3 Spot at Box Office, Moviegoers Give It High Marks</t>
  </si>
  <si>
    <t>The holiday season is officially here and "The Best Christmas Pageant Ever" finished at the number 3 spot at the box office this weekend earning more than $10 million.  Dallas Jenkins, the creator of… [+2715 chars]</t>
  </si>
  <si>
    <t>November Might Debut Four $100 Million-Plus Movies, Led by ‘Wicked,’ ‘Gladiator 2,’ and ‘Moana 2’</t>
  </si>
  <si>
    <t>The projections game for November’s U.S./Canada box office is easier than next Tuesday’s election. But after October results far off earlier predictions, some caution is advisable  This century befor… [+4676 chars]</t>
  </si>
  <si>
    <t>Third ‘Venom’ film tops box office, Tom Hanks flick debuts third</t>
  </si>
  <si>
    <t>You can’t keep a good symbiote down.  “Venom: The Last Dance” earned another $6.6 million in ticket sales during its second week in theaters, and holds steady at No. 1, according to The Numbers.  The… [+1467 chars]</t>
  </si>
  <si>
    <t>Venom 3 set to win weekend box office, but there’s a battle for second spot</t>
  </si>
  <si>
    <t>Venom: The Last Dance is set to win the North American box office for the second weekend in a row, according to a forecast by Boxoffice Pro.  Sony Pictures’ sci-fi action movie is projected to earn b… [+2036 chars]</t>
  </si>
  <si>
    <t>Venom 3 tops North American box office again, while Tom Hanks film struggles</t>
  </si>
  <si>
    <t>Venom: The Last Dance enjoyed another weekend at the top of the North American box office. The Sony release starring Tom Hardy added US$26.1 million (S$34.5 million) in ticket sales, according to stu… [+2240 chars]</t>
  </si>
  <si>
    <t>Venom Won The Weekend, But More Impressive Internationally</t>
  </si>
  <si>
    <t>Posted in: Box Office, Movies | Tagged: smile 2, venom: the last dance, Weekend Box Office  Venom: The Last Dance won the weekend but opened soft in the US. This was not the case internationally, how… [+2501 chars]</t>
  </si>
  <si>
    <t>VENOM: THE LAST DANCE Earns $8.5M In Thursday Previews But Soars Overseas As Audience Score Is Revealed</t>
  </si>
  <si>
    <t>Venom: The Last Dance is now playing in theaters and the Sony Pictures threequel earned a solid $8.5 million from Thursday preview screenings in the U.S.   This is, however, a franchise low as Venom … [+2233 chars]</t>
  </si>
  <si>
    <t>VENOM: THE LAST DANCE Exceeds Expectations During Second Weekend As It Passes $300 Million Worldwide</t>
  </si>
  <si>
    <t>Venom: The Last Dance surprised box office experts last weekend by underperforming with a disappointing $51 million opening weekend.   The threequel had a better time of it overseas but was projected… [+2258 chars]</t>
  </si>
  <si>
    <t>VENOM: THE LAST DANCE Expected To Remain At #1 For Third Weekend After Busting A Move On Box Office Rivals</t>
  </si>
  <si>
    <t>Love or hate Sony Pictures' Lethal Protector, Venom: The Last Dance will remain at #1 for a third weekend in a row heading into Veterans Day.  According to Deadline, the Marvel movie starring Tom Har… [+2569 chars]</t>
  </si>
  <si>
    <t>Venom: The Last Dance misses projections as superhero films' grip on theatres loosens</t>
  </si>
  <si>
    <t>Venom: The Last Dance showed less bite than expected at the North American box office, collecting US$51 million (S$69 million) in its opening weekend, according to studio estimates Sunday (Oct 27), s… [+2678 chars]</t>
  </si>
  <si>
    <t>VENOM: THE LAST DANCE Passes $400 Million Worldwide As The Movie Continues To Exceed Box Office Expectations</t>
  </si>
  <si>
    <t>When Venom: The Last Dance opened in North America far below initial expectations - with a disappointing $51 million - it looked like Sony Pictures might have another box office flop on its hands.   … [+2796 chars]</t>
  </si>
  <si>
    <t>Venom: The Last Dance Puts Up Unexpected Box Office Numbers In Its Opening Weekend</t>
  </si>
  <si>
    <t>While Sony's Spider-Man Universe has released a couple of box office bombs in S.J. Clarkson's Madame Web and Daniel Espinosa's Morbius, it's been the Venom movies that have kept the franchise on its … [+7135 chars]</t>
  </si>
  <si>
    <t>VENOM: THE LAST DANCE Receives Surprise Election Day Box Office Boost And Breaks A Franchise Record</t>
  </si>
  <si>
    <t>As we first told you earlier today, those looking to escape the U.S. Election drama flocked to theaters yesterday evening to take advantage of discounted ticket prices.   That was very good news for … [+2530 chars]</t>
  </si>
  <si>
    <t>Venom: The Last Dance Wins The Weekend Again And Crosses A Box Office Milestone As Here Starring Tom Hanks Fails To Garner Much Buzz</t>
  </si>
  <si>
    <t>Hollywood didn't exactly pull out the big guns for this past weekend. Thanks to Halloween being on a Thursday, there wasn't a big opportunity for a hot new horror movie to take advantage of the holid… [+6735 chars]</t>
  </si>
  <si>
    <t>Venom: The Last Dance Wins The Weekend Box Office Again As Heretic And The Best Christmas Pageant Ever Battle For Second Place</t>
  </si>
  <si>
    <t>Kelly Marcel's Venom: The Last Dance got off to a complicated start at the box office, as ticket sales domestically and internationally both managed to betray expectations. That being said, it has ma… [+6626 chars]</t>
  </si>
  <si>
    <t>VENOM: THE LAST DANCE's Budget Revealed As Movie Continues To Overperform Overseas Despite U.S. Struggles</t>
  </si>
  <si>
    <t>While we won't get final numbers until tomorrow, it appears Venom: The Last Dance is overperforming after making $50.8 million from 64 overseas locations through Friday.  The Sony Pictures threequel … [+2778 chars]</t>
  </si>
  <si>
    <t>VENOM: THE LAST DANCE's CinemaScore Has Been Revealed As Opening Weekend Estimates Suddenly Drop</t>
  </si>
  <si>
    <t>Ever since COVID, predicting what a movie will make at the domestic box office has become increasingly difficult. Many expected hits have flopped, while plenty of titles have massively exceeded expec… [+2537 chars]</t>
  </si>
  <si>
    <t>Venom: The Last Dance’s Thursday Box Office Sets New Low for the Trilogy</t>
  </si>
  <si>
    <t>Venom: The Last Dance opened with around $8.5 million at the box office in its Thursday night previews. That’s $1.5 million less than Venom earned in 2018 and $3.1 million less than Venom: Let There … [+2495 chars]</t>
  </si>
  <si>
    <t>Where Will ‘Gladiator II’ Rank Among Ridley Scott Films at the Box Office? Here’s the History</t>
  </si>
  <si>
    <t>“Gladiator II” (Paramount) is expected to gross over $60 million when it open this week in the U.S./Canada. (It’s already playing in most of the world, where it’s taken in $87 million in 63 territori… [+4318 chars]</t>
  </si>
  <si>
    <t>Wicked casts a spell for $20 million in Thursday previews while Gladiator II steps into the arena with around $6 million</t>
  </si>
  <si>
    <t>The movie face-off this week hasn’t garnered the hype of Barbenheimer, but they’re similarly contrasting movies that’s sure to bring in a variety of audiences.   While it hasn’t quite reached the hei… [+2484 chars]</t>
  </si>
  <si>
    <t>How Much Gladiator II Needs To Make To Become A Box Office Hit</t>
  </si>
  <si>
    <t>Ridley Scott, who is now closer to 90 than he is 80, continues to fire on all cylinders. Not only is he still making movies, but he's also making them on the biggest scale imaginable. To that end, hi… [+1860 chars]</t>
  </si>
  <si>
    <t>Red One Is The New Number One Movie At The Box Office, But It Has A Rough Road Ahead Of It</t>
  </si>
  <si>
    <t>November in 2024 can be described as backloaded at the box office. With Kelly Marcel's Venom: The Last Dance hitting theaters in late October and major studios giving it a good amount of runway (argu… [+6651 chars]</t>
  </si>
  <si>
    <t>Red One Takes The Top Spot At The Weekend Box Office</t>
  </si>
  <si>
    <t>Posted in: Box Office, Movies | Tagged: Gladiator 2, red one, venom: the last dance, Weekend Box Office, wicked  Dwanye Johnson and his holiday action film Red One topped the weekend box office, thou… [+2742 chars]</t>
  </si>
  <si>
    <t>Tom Hanks And Robin Wright’s ‘Here’ Opens Flat At Weekend Box Office</t>
  </si>
  <si>
    <t>Tom Hanks and Robin Wright in "Here."  Sony Pictures Entertainment/Miramax  HereTom Hanks and Robin Wrights reunion movie with their Forrest Gumpdirector Robert Zemeckisis opening weak in theaters.  … [+2372 chars]</t>
  </si>
  <si>
    <t>Audiences, Studios Seem to Await Wicked, Gladiator II</t>
  </si>
  <si>
    <t>Moviegoers were not yet feeling the holiday spirit this weekend, or at least not the cheer Red One was offering. The big budget, star-driven action comedy with Dwayne Johnson and Chris Evans sold $34… [+1558 chars]</t>
  </si>
  <si>
    <t>Is ‘Glicked’ the new ‘Barbenheimer’? ‘Wicked’ and ‘Gladiator II’ collide in theaters</t>
  </si>
  <si>
    <t>Barbenheimer was a phenomenon impossible to manufacture. But, more than a year later, that hasnt stopped people from trying to make Glicked or even Babyratu happen.  The counterprogramming of Barbie … [+5634 chars]</t>
  </si>
  <si>
    <t>Barbenheimer was a phenomenon impossible to manufacture. But, more than a year later, that hasnt stopped people from trying to make Glicked or even Babyratu happen.  The counterprogramming of Barbie … [+6333 chars]</t>
  </si>
  <si>
    <t>By LINDSEY BAHR, Associated Press  “Barbenheimer” was a phenomenon impossible to manufacture. But, more than a year later, that hasn’t stopped people from trying to make “Glicked” — or even “Babyratu… [+6600 chars]</t>
  </si>
  <si>
    <t>Heretic Is One of 2024’s Highest Rated Horror Movies According to Rotten Tomatoes</t>
  </si>
  <si>
    <t>Heretic is already one of the highest rated horror movies of the year, based on its stellar 96% Certified Fresh Rotten Tomatoes score. With over 90 reviews counted as of this writing, critics have pr… [+3164 chars]</t>
  </si>
  <si>
    <t>Jesse Eisenberg, Kieran Culkin Drive ‘A Real Pain’ To Top 3 Limited Opening As Audiences Dig Diverse Indie Slate – Specialty Box Office</t>
  </si>
  <si>
    <t>The independent film fall festival love affair with moviegoers continues with A Real Pain posting the year’s third best per screen average. Anora continues its standout run as does Conclave. The Ralp… [+3489 chars]</t>
  </si>
  <si>
    <t>Older Demos, Still Elusive, Bless ‘Conclave’ Amid Indie Surge – Specialty Box Office</t>
  </si>
  <si>
    <t>Four top films this weekend are indies – five including The Substance at no. 11, as the specialty market roars back to life. No. 3 at the domestic box office is a great story, Conclave from Focus Fea… [+4730 chars]</t>
  </si>
  <si>
    <t>‘Gladiator 2’ Cut Gay Kiss, Says Denzel Washington: ‘I Kissed a Guy Full on the Lips and I Guess They Weren’t Ready for That Yet’</t>
  </si>
  <si>
    <t>BSI</t>
  </si>
  <si>
    <t>Denzel Washington revealed in a video interview with Gayety that he kissed a man on the lips while filming “Gladiator II,” but the scene was cut out from the theatrical cut of the long-awaited sequel… [+1885 chars]</t>
  </si>
  <si>
    <t>Barry Keoghan on His Role That Might’ve Been in ‘Gladiator II’: Ridley Scott Is ‘Just Legendary’</t>
  </si>
  <si>
    <t>After months of rumors that Barry Keoghan would star in Ridley Scott’s“Gladiator II,” the director spoke about Keoghan’s planned casting in the New York Times this week. Due to scheduling conflicts, … [+2118 chars]</t>
  </si>
  <si>
    <t>‘Wicked’ costume designer reveals which Ariana Grande Glinda dress was the most ‘challenging’ to make — and her 1 request</t>
  </si>
  <si>
    <t>She’s going to be popular!  Paul Tazewell used his own magic to create the incredible costumes in “Wicked.”  But making one iconic outfit worn by Ariana Grande’s Glinda the Good Witch was not an easy… [+4333 chars]</t>
  </si>
  <si>
    <t>‘Wicked’ Director Jon M. Chu On Finding His Elphaba And Glinda</t>
  </si>
  <si>
    <t>Cynthia Erivo, Ariana Grande and Jon M. Chu on the set of the "Wicked" movie.  Universal Pictures  With this holiday season already buzzing around the new Wicked movie from Universal Pictures starrin… [+11857 chars]</t>
  </si>
  <si>
    <t>‘Wicked’ Director Explains How Secret Broadway Cameos Happened: ‘It Just Clicked’</t>
  </si>
  <si>
    <t>It’s Musicals Week at IndieWire. With “Wicked” about to sparkle over theaters, we’re celebrating the best of the movie-musical genre.  Editor’s note: The following interviews contains spoilers for a … [+3110 chars]</t>
  </si>
  <si>
    <t>‘Wicked’ nearly starred Lady Gaga and Shawn Mendes, as directed by Stephen Daldry of ‘The Crown’</t>
  </si>
  <si>
    <t>Lady Gaga was in talks to star in ‘Wicked.’ FilmMagic  The cast of the “Wicked” movie almost looked a lot different, with Stephen Daldry as director and Lady Gaga and Shawn Mendes in lead roles.   Th… [+2141 chars]</t>
  </si>
  <si>
    <t>New Gladiator II BTS Featurette Is All About Director Ridley Scott</t>
  </si>
  <si>
    <t>Posted in: Movies, Paramount Pictures | Tagged: gladiator ii, ridley scott  Paramount Pictures has released a new behind-the-scenes featurette for Gladiator II, which spotlights the always awesome Si… [+2192 chars]</t>
  </si>
  <si>
    <t>‘Heretic’ Filmmakers Scott Beck &amp; Bryan Woods Address “Complacency” Within Hollywood &amp; Innovations Required To Avoid “Future Of Fatigue”</t>
  </si>
  <si>
    <t>Like Mr. Reed, the villain at the center of their A24 horror thriller Heretic, filmmakers Scott Beck and Bryan Woods were preoccupied with an experiment.  An embodiment of lifelong existential questi… [+24026 chars]</t>
  </si>
  <si>
    <t>‘Heretic’: Filmmakers Scott Beck &amp; Bryan Woods Discuss Their Religious Horror film, Courting Hugh Grant, Sequels &amp; More [The Discourse Podcast]</t>
  </si>
  <si>
    <t>In this weeks episode of The Discourse, host Mike DeAngelo looks to find the true religion while discussing Heretic. The film follows two young Mormon missionaries who are drawn into a game of cat-an… [+6128 chars]</t>
  </si>
  <si>
    <t>GLADIATOR II Behind the Scenes Featurette Takes a Look Inside the Directing Mind of Ridley Scott</t>
  </si>
  <si>
    <t>We are just over a week away from the long-awaited sequel Gladiator II from director Ridley Scott. Scott is known for making epics like Alien, Blade Runner, White Squall, the first Gladiator, and so … [+2081 chars]</t>
  </si>
  <si>
    <t>Heretic Directors Reveal The Real-Life Cult Leader Who Inspired Hugh Grant's Villain [Exclusive Interview]</t>
  </si>
  <si>
    <t>In a recent interview, Hugh Grant described his current phase of his career as his "freak show" phase, which I thought was funny, but also undersells how good he's been over the past decade and how i… [+2938 chars]</t>
  </si>
  <si>
    <t>How Much Did ‘Wicked’ Cost to Make? Break Down of the Movie’s Budget</t>
  </si>
  <si>
    <t>Image Credit: FilmMagic  Wicked is finally making its way to the big screen, more than 10 years after it was first announced.  The movie, centered around Glinda (played by Ariana Grande) and Elphaba … [+2990 chars]</t>
  </si>
  <si>
    <t>Jon M. Chu Almost Cast ‘No-Namers’ in ‘Wicked’: ‘It’s a Big Enough Property on Its Own’</t>
  </si>
  <si>
    <t>Taking on as huge a property as “Wicked” meant juggling many balls in the air at the same time for director Jon M. Chu. Not only did he have to honor the original stage musical and its fans, but he a… [+2475 chars]</t>
  </si>
  <si>
    <t>Jon M. Chu Had to Watch Wicked Bootlegs Before Making the Movie</t>
  </si>
  <si>
    <t>Director Jon M. Chu saw Wicked before almost everyone else in the world. Chu was one of the audience members lucky enough to see the show in its initial pre-Broadway San Francisco run way back in 200… [+5459 chars]</t>
  </si>
  <si>
    <t>Jon M. Chu’s Key to Cracking ‘Wicked’? Starting at the End</t>
  </si>
  <si>
    <t>It’s Musicals Week at IndieWire. With “Wicked” about to sparkle over theaters, we’re celebrating the best of the movie-musical genre.  Jon M. Chu had to start at the end when he was conceptualizing “… [+6572 chars]</t>
  </si>
  <si>
    <t>Watch Ridley Scott and His Team Discuss the Making of ‘Gladiator II’</t>
  </si>
  <si>
    <t>An epic movie deserves an epic Q&amp;amp;A, and on Friday, November 15 director Ridley Scott was joined by 16 of his collaborators at the Paramount Theater in Hollywood to discuss the making of “Gladiato… [+2915 chars]</t>
  </si>
  <si>
    <t>Wicked Director Jon M. Chu Discusses Splitting the Musical Into 2 Films</t>
  </si>
  <si>
    <t>You wouldn’t know it from the trailers but it’ll be very obvious once the lights go down. Wicked, which hits theaters this week, is just part one of the story. It’s right there in the film’s title wh… [+7508 chars]</t>
  </si>
  <si>
    <t>Wicked Director Reveals How Much They Drew From the Original Book</t>
  </si>
  <si>
    <t>On November 22, Universal Pictures will release the Ariana Grande and Cynthia Erivo led loose film adaptation of the Broadway hit, Wicked. Based on the 1995 novel, Wicked: The Life and Times of the W… [+1991 chars]</t>
  </si>
  <si>
    <t>‘Heretic’ Directors Credit A24 for Being ‘Incredibly Artist-Friendly’ Amid Generative AI Debate</t>
  </si>
  <si>
    <t>“Heretic” co-writers and directors Scott Beck and Bryan Woods are worshiping at the altar of A24, especially amid the blasphemy of using AI in films.   The “A Quiet Place” screenwriters told Variety … [+3584 chars]</t>
  </si>
  <si>
    <t>‘Heretic’s End Credits Thank Cameron Crowe And Eddie Redmayne. Here’s Why</t>
  </si>
  <si>
    <t>Hugh Grant leads the cast of 'Heretic.'  A24  You can learn fascinating things by staying in your seat and watching the end of the credits of a movie and A24's Hugh Grant led horror thriller Heretici… [+9680 chars]</t>
  </si>
  <si>
    <t>Denzel Washington says ‘Gladiator II’ cut his ‘full on’ gay ‘kiss of death’: ‘I think they got chicken’</t>
  </si>
  <si>
    <t>Denzel Washington has shared that a “full on” gay “kiss of death” he filmed for “Gladiator II” did not make the final cut.   Washington, 69, plays Macrinus, a wealthy power player in Rome who owns a … [+3023 chars]</t>
  </si>
  <si>
    <t>Denzel Washington Says Gay ‘Gladiator II’ Kiss Was Cut: ‘I Think They Got Chicken’</t>
  </si>
  <si>
    <t>Denzel Washington kissed a guy, and he’d have liked it to stay in “Gladiator II.”  Washington told Gayety in the below video that a kiss between his character Macrinus and another man was cut from th… [+3032 chars]</t>
  </si>
  <si>
    <t>Did GLADIATOR II Cut a Gay Kiss? The Kiss Controversy, Explained</t>
  </si>
  <si>
    <t>Listen, if there’s one thing that’s for sure, it’s that the Gladiator franchise could be gayer. I mean, have you ever looked at ancient Rome? That was a literal haven for gay and queer relationships … [+4598 chars]</t>
  </si>
  <si>
    <t>From ‘Gangs of New York’ to ‘Conclave,’ Producer Michael Jackman on the ‘100 Different Things’ That Make or Break a Movie’s Success</t>
  </si>
  <si>
    <t>Producer Michael Jackman has done it all.  He has 35 years of experience in all aspects of motion pictures. Most recently hes produced Conclave, a papal thriller starring Ralph Fiennes that looks to … [+10575 chars]</t>
  </si>
  <si>
    <t>Gladiator II gay kiss cut from final edit, reveals Denzel Washington: ‘I think they got chicken’</t>
  </si>
  <si>
    <t>Denzel Washington has revealed that he embraced Ancient Romes inclusive attitude towards homosexuality for Gladiator II with a gay kiss, but it got cut from the final edit.  For all its gruff masculi… [+2444 chars]</t>
  </si>
  <si>
    <t>Heretic Cast Reveal Working on A24 Horror Film “Reaffirmed” Their Religious Beliefs</t>
  </si>
  <si>
    <t>Heretic has been generating buzz now that it’s become clearer that the film is a religious debate dressed in the skin of a horror thriller. Indeed, the principal cast of Sophie Thatcher (Yellowjacket… [+2430 chars]</t>
  </si>
  <si>
    <t>Heretic star Hugh Grant reveals that they filmed two different versions of the horror movie's dramatic ending</t>
  </si>
  <si>
    <t>Warning: the following features spoilers for the Heretic ending... you have been warned!  In new horror movie Heretic, British star Hugh Grant takes on his most sinister role yet playing the mysterio… [+3687 chars]</t>
  </si>
  <si>
    <t>How Jesse Eisenberg and Kieran Culkin Made a Different Kind of Holocaust Movie</t>
  </si>
  <si>
    <t>Jesse Eisenberg has "very strong opinions on Holocaust cinema."   "I just have a very kind of, let's saywhat's the wordtouchy reaction to the way the Holocaust is presented in films," he tells me in … [+7379 chars]</t>
  </si>
  <si>
    <t>International Insider: A Trip To MIP; El Gouna Underway; Edward Berger On ‘Conclave’</t>
  </si>
  <si>
    <t>Hello Insiders, the big international chatter this week came from Cannes, but there’s been plenty of film and TV stories elsewhere. Jesse Whittock here guiding you through. Sign up here.  Another MIP… [+12416 chars]</t>
  </si>
  <si>
    <t>Jesse Eisenberg and Kieran Culkin Go Long on ‘A Real Pain’: Filming in a Concentration Camp, Almost Playing Other Roles, and Emotional Scenes</t>
  </si>
  <si>
    <t>Jesse Eisenberg entered the Zoom chat for our “A Real Pain” interview with a splint on his finger. In between press duties for his second directorial feature — a surefire awards contender after winni… [+16302 chars]</t>
  </si>
  <si>
    <t>Your Monster Director on the Film's Core Themes and Genre Influences</t>
  </si>
  <si>
    <t>Posted in: Movies, News | Tagged: caroline lindy, film, vertical, Your Monster  Caroline Lindy, the filmmaker behind the new film Your Monster, discusses some of the film's core themes and intentions… [+2457 chars]</t>
  </si>
  <si>
    <t>Your Monster Filmmaker Caroline Lindy Talks the Long Road to the Big Screen</t>
  </si>
  <si>
    <t>Writer/director Caroline Lindy’s Your Monster has gone through a number of evolutions since she first conjured the concept. The story began as a feature before she trimmed it down to a short, and eve… [+3212 chars]</t>
  </si>
  <si>
    <t>New Horror Movie Heretic Was Inspired by Robert Zemeckis’ Contact</t>
  </si>
  <si>
    <t>With all of Heretic’spromotional material referencing blueberry pie and Hugh Grant being creepy, we bet you didn’t think about Jodie Foster. But for Scott Beck and Bryan Woods, the co-writers and dir… [+10595 chars]</t>
  </si>
  <si>
    <t>Paul Mescal ‘had to fight’ to get dramatic – and dangerous – horse riding scene in ‘Gladiator II,’ trainer reveals</t>
  </si>
  <si>
    <t>Paul Mescal was chomping at the bit to do a particularly dangerous equine stunt in Gladiator II, one which put him and director Sir Ridley Scott at odds.   Mescal, 28, stars in Scotts sequel to the B… [+4412 chars]</t>
  </si>
  <si>
    <t>Ridley Scott denies Gladiator II cut Denzel Washington’s gay kiss: ‘That’s bulls**t’</t>
  </si>
  <si>
    <t>Gladiator II director Ridley Scott has denied that the filmwas meant to have a gay kiss for Denzel Washington’s character.  Despite Scotts blockbuster sequel featuring a lot of homoerotic moments, it… [+1950 chars]</t>
  </si>
  <si>
    <t>Ridley Scott Explains Why He Stopped Reading Reviews After Blade Runner</t>
  </si>
  <si>
    <t>Ridley Scott, one of Hollywood’s most enduring and influential directors, has experienced almost every twist and turn the industry offers, from redefining the best sci-fi movies   of all time with Al… [+3229 chars]</t>
  </si>
  <si>
    <t>Robert Zemeckis Didn’t Initially Know If ‘Here’ Would Work As A Movie</t>
  </si>
  <si>
    <t>(Left to right) Robert Zemeckis and Tom Hanks attend the 2024 AFI Fest World Premiere Screening of ... [+] 'Here' at TCL Chinese Theatre on October 25, 2024 in Hollywood, California.  FilmMagic  "Whe… [+7042 chars]</t>
  </si>
  <si>
    <t>That's Bulls--t' Ridley Scott Responds After Denzel Washington Claims Gladiator II Cut His Gay Kiss</t>
  </si>
  <si>
    <t>Ridley Scott's upcoming   Gladiator II   is shaping up to be one of the most anticipated films of the 2024 movie schedule  , and it’s easy to see why. The original remains one of the best movies of t… [+3596 chars]</t>
  </si>
  <si>
    <t>The Director of Venom: The Last Dance on the Idea of More Stories</t>
  </si>
  <si>
    <t>Posted in: Movies, Sony, Venom | Tagged: film, sony pictures, venom, venom: the last dance  The director of the Sony Pictures film Venom: The Last Dance explains that while this is the end of Venom, … [+2815 chars]</t>
  </si>
  <si>
    <t>The Filmmakers Behind Heretic Suggest That Another Story Could Follow</t>
  </si>
  <si>
    <t>Posted in: A24, Movies | Tagged: a24, film, Heretic, horror  The filmmakers responsible for the upcoming A24 spiritual horror film Heretic reveal that they already have a spiritual sequel in mind.  A… [+2468 chars]</t>
  </si>
  <si>
    <t>The pope has a major secret in 'Conclave.' The stars explain what it is — and what it means</t>
  </si>
  <si>
    <t>Warning: This article contains spoilers for Conclave.  Conclave begins at a gathering to select a new pope in the name of God though it becomes clear that selecting the next leader of the Roman Catho… [+8505 chars]</t>
  </si>
  <si>
    <t>Where Was 'Wicked' Filmed? Visit These Magical Filming Locations</t>
  </si>
  <si>
    <t>Wicked is flying into theaters on Friday, Nov. 22, and is already a pop-u-lar choice for moviegoers as the most anticipated film of the year. Once you see Elphaba (Cynthia Erivo) and Glinda (Ariana G… [+3256 chars]</t>
  </si>
  <si>
    <t>Who Almost Directed Wicked?</t>
  </si>
  <si>
    <t>Musical theater geeks have been waiting for a proper Wicked movie for so long now. The musical debuted on Broadway back in October 2003 and is only just now getting a feature film adaptation in Novem… [+5922 chars]</t>
  </si>
  <si>
    <t>Why Wicked Almost Didn't Cast Ariana Grande &amp; Cynthia Erivo</t>
  </si>
  <si>
    <t>Everyone is bubbling with excitement as we get closer to the release of the first Wicked movie a.k.a. the day we can finally see Ariana Grande and Cynthia Erivo step into the shoes of Glinda and Elph… [+1618 chars]</t>
  </si>
  <si>
    <t>Wicked director says he knew he'd captured movie magic with Cynthia Erivo and Ariana Grande on the very first day of shooting</t>
  </si>
  <si>
    <t>The Wicked Witch of the West and Glinda the Good have existed in pop culture for over 100 years. They were given new life by Gregory Maguire's novel Wicked in 1995, which was later turned into the sm… [+3665 chars]</t>
  </si>
  <si>
    <t>Airbnb Wants To Stage Gladiator Battles In The Actual Colosseum. Romans Are Appalled.</t>
  </si>
  <si>
    <t>CCI</t>
  </si>
  <si>
    <t>For travel tips, recipes and more insight on Italian culture, sign up for CNNs Unlocking Italy newsletter. This eight-part guide will have you packing your bags in no time.  The ancient Colosseum in … [+5332 chars]</t>
  </si>
  <si>
    <t>Do You Believe? Utah Whitneys Want to Know.</t>
  </si>
  <si>
    <t>Modern horror cinemas most heterodox event took place on Saturday night, when two blonde Whitneys and A24 hosted dueling screenings at a multiplex within the southernmost border of Salt Lake City pro… [+11204 chars]</t>
  </si>
  <si>
    <t>Is the horror movie Heretic about current American politics? The directors say of course it is</t>
  </si>
  <si>
    <t>Most of the pre-release attention for Scott Beck and Bryan Woods’ A24 horror movie Heretic has focused on its perfect use of Hugh Grant as a polite predator. As seen in the film’s trailer, Grant play… [+8518 chars]</t>
  </si>
  <si>
    <t>Jon M. Chu Says ‘Wicked’ Reflects American Conflicts: ‘Hearing Each Other Means Getting Out of Your Bubble’</t>
  </si>
  <si>
    <t>So are you team Elphaba or team Glinda? Green or pink? Moody baddie or bubbly queen?  It seem like, as with all things in America currently, “Wicked” aims to reflect the toxic factionalism our societ… [+2338 chars]</t>
  </si>
  <si>
    <t>The Only History ‘Gladiator II’ Cares About Is Its Own</t>
  </si>
  <si>
    <t>[Editor’s note: The following article contains spoilers for “Gladiator II.”]  As should be abundantly clear after “Napoleon,” “Robin Hood,” and “Kingdom of Heaven,” Ridley Scott is interested in hist… [+9057 chars]</t>
  </si>
  <si>
    <t>Why 'Jeopardy!' Fans Are Disappointed Over 'Wicked' Segment</t>
  </si>
  <si>
    <t>Entertainment gossip and news from Newsweek's network of contributors  Jeopardy! fans were not feeling the magic after last night's episode, which featured a category about the upcoming movie musical… [+2384 chars]</t>
  </si>
  <si>
    <t>Why is horror so popular right now?</t>
  </si>
  <si>
    <t>In the current cultural landscape, horror reigns supreme. Films such as Coralie Fargeats body horror The Substance, Sydney Sweeneys blood-soaked performance in Immaculate, Ti Wests MaXXXine, Oz Perki… [+5651 chars]</t>
  </si>
  <si>
    <t>Horror Film ‘Heretic’ Praised for ‘No Generative AI’ Message on Closing Credits</t>
  </si>
  <si>
    <t>New horror movie Heretic, which debuted in theaters over the weekend, has been praised for featuring a disclaimer in its end credits that “no generative AI was used in the making of the film.”  Heret… [+2673 chars]</t>
  </si>
  <si>
    <t>‘Total Hollywood BS’: Gladiator 2 Is Historically Inaccurate, Historian Says</t>
  </si>
  <si>
    <t>Gladiator IIhasn’t been released yet, but its trailer is already giving historians much to talk about. Dr. Shadi Bartsch, a classics professor who has written several books on ancient Rome, bluntly d… [+4167 chars]</t>
  </si>
  <si>
    <t>A historian says the naval battle in 'Gladiator II' only got one thing wrong</t>
  </si>
  <si>
    <t>Ridley Scott's "Gladiator II" takes a few creative liberties and diverges from history to up the ante for audiences.  "Gladiator II" is set 15 years after Russell Crowe's Maximus Decimus Meridius die… [+4076 chars]</t>
  </si>
  <si>
    <t>‘The Best Christmas Pageant Ever’ Review: Judy Greer Leads a Faith-Based Christmas Film That’s Only for the True Believers</t>
  </si>
  <si>
    <t>The opening seconds of “The Best Christmas Pageant Ever” inform us that the Herdmans are the worst children ever because they steal, take the Lord’s name in vain, and smoke cigars — even the girls, t… [+4726 chars]</t>
  </si>
  <si>
    <t>A Real Pain' film presents the parallels of generational struggle</t>
  </si>
  <si>
    <t>Jesse Eisenberg created the film “A Real Pain” to depict the emotional distress between two Jewish American cousins touring modern-day Poland as they learn more about the trauma of the Holocaust.  “I… [+2632 chars]</t>
  </si>
  <si>
    <t>Airbnb ‘Gladiator’ Night at Roman Colosseum Raises Alarms with Italian Government</t>
  </si>
  <si>
    <t>An Airbnb experience tied to “Gladiator II” at the Roman Colosseum is facing criticism from government officials and travel experts alike, who have cited the danger of short-term rentals and question… [+3163 chars]</t>
  </si>
  <si>
    <t>Fox News AI Newsletter: 'It might kill us all'</t>
  </si>
  <si>
    <t>Welcome to Fox News Artificial Intelligence newsletter with the latest AI technology advancements.  IN TODAYS NEWSLETTER:  - Hugh Grant movie slams AI; director warns 'it might kill us all'- US final… [+1695 chars]</t>
  </si>
  <si>
    <t>Gladiator Fights To Return To Colosseum But Italians Are Protesting</t>
  </si>
  <si>
    <t>The ancient Colosseum in Rome, Italy might be returning to its glory days, albeit in a slightly commercial manner that has rubbed the citizens in the wrong way. The 2,000-year-old venue will be the s… [+2675 chars]</t>
  </si>
  <si>
    <t>Historian slams ‘Gladiator II’ as ‘total Hollywood bulls–t’</t>
  </si>
  <si>
    <t>Ridley Scott’s upcoming “Gladiator II” film has already drawn criticism — despite having yet to be released.   Dr. Shadi Bartsch, a leading historian and classics professor at the University of Chica… [+3274 chars]</t>
  </si>
  <si>
    <t>Hong Kong court jails 45 democracy campaigners on subversion charges</t>
  </si>
  <si>
    <t>A Hong Kong court on Tuesday jailed all 45 defendants convicted of subversion in the city's largest national security trial, with "mastermind" Benny Lai receiving the longest term of 10 years.  Inter… [+4442 chars]</t>
  </si>
  <si>
    <t>Police keep watch outside the West Kowloon Magistrates' Court in Hong Kong during the sentencing of the city's most prominent democracy campaigners - Copyright AFP Peter PARKS  A Hong Kong court on T… [+4637 chars]</t>
  </si>
  <si>
    <t>How Every Oscar Movie Can Be the Anti-Trump Movie</t>
  </si>
  <si>
    <t>When did you realize your brain had been permanently broken by the election? My moment came last weekend, when I saw Robert Eggerss Nosferatu and couldnt stop thinking of it as the story of local bus… [+6309 chars]</t>
  </si>
  <si>
    <t>Jon M. Chu Embraced the Politics of ‘Wicked’ and Audiences Seeing It Through a Post-Election Lens</t>
  </si>
  <si>
    <t>As “Wicked” gets ready to take theaters by storm this weekend, many online are pointing to the Hollywood adaptation of the hit broadway musical as having an added political significance just 18 days … [+6317 chars]</t>
  </si>
  <si>
    <t>New Hugh Grant movie ‘Heretic’ slams AI, director warns ‘it might kill us all’</t>
  </si>
  <si>
    <t>Hugh Grants new film, “Heretic,” has an unexpected announcement about artificial intelligence in the final credits.  Variety reported there is a message that says, “No generative AI was used in the m… [+4233 chars]</t>
  </si>
  <si>
    <t>Wordware Raises AI Agents And $30 Million, Plus Coca-Cola, Santa, And AI</t>
  </si>
  <si>
    <t>WASHINGTON, DC - OCTOBER 30: Google and Alphabet CEO Sundar Pichai departs federal court on October ... [+] 30, 2023 in Washington, DC. Pichai testified on Monday to defend his company in the largest… [+8474 chars]</t>
  </si>
  <si>
    <t>Wicked' delivers a lavish and stealthily political message</t>
  </si>
  <si>
    <t>After months of relentless promotion (remember the Olympics?), Wicked has finally landed in theaters, delivering a lavish and stealthily political adaptation of the beloved musical. Yet beyond hoping… [+4555 chars]</t>
  </si>
  <si>
    <t>Wicked' is even better on the big screen—but how gay is it?</t>
  </si>
  <si>
    <t>Welcome to How Gay Is It?Out's review series where, using our state-of-the-art Eggplant Rating System, we determine just how queer some of pop culture's buzziest films and TV shows are! (Editor's not… [+3593 chars]</t>
  </si>
  <si>
    <t>Ojai Playhouse Reopens as State-of-the-Art Coastal Showcase for Oscar Contenders, Revival Films and Live Shows, After 10-Year Closure</t>
  </si>
  <si>
    <t>The city of Ojai has a long-established reputation as one of California’s most quintessentially laid-back small towns. But residents and frequent visitors who have a love for movies may actually have… [+12281 chars]</t>
  </si>
  <si>
    <t>The directors of A24's new horror film used their movie to slam Hollywood's 'weird' use of AI</t>
  </si>
  <si>
    <t>A24's new horror movie "Heretic" is a terrifying rumination on faith and belief. But writer-directors Scott Beck and Bryan Woods are far less afraid of a sadistic Hugh Grant than they are of somethin… [+3026 chars]</t>
  </si>
  <si>
    <t>Hugh Grant in "Heretic"Kimberley French/A24"Heretic," the newest horror movie from indie studio A24, doesn't use any generative AI.Filmmakers Scott Beck and Bryan Woods made sure to put that disclaim… [+149 chars]</t>
  </si>
  <si>
    <t>The Real History Behind Ridley Scott's 'Gladiator II' and Life as a Fighter in the Ancient Roman Arena</t>
  </si>
  <si>
    <t>To mark the opening of the Colosseum in 80 C.E., the Roman emperor Titus staged a staggering spectacle, flooding the arena with water and bringing in horses and bulls and some other domesticated anim… [+15990 chars]</t>
  </si>
  <si>
    <t>The Shopping Method That Isn’t Going Anywhere</t>
  </si>
  <si>
    <t>This is an edition of The Atlantic Daily, a newsletter that guides you through the biggest stories of the day, helps you discover new ideas, and recommends the best in culture. Sign up for it here.J.… [+7318 chars]</t>
  </si>
  <si>
    <t>Venom: The Last Dance omitted the greatest Thor cameo in ancient literature</t>
  </si>
  <si>
    <t>Very early in the runtime of Venom: The Last Dance, the villainous Knull (Andy Serkis) monologues about his origin for the audience, explaining that an ancient encounter with a god of light caused hi… [+3653 chars]</t>
  </si>
  <si>
    <t>‘Conclave’ Screenwriter Peter Straughan on That Wild Ending, and Why ‘The Goldfinch’ Movie Was ‘a Mistake from the Beginning’</t>
  </si>
  <si>
    <t>FCT</t>
  </si>
  <si>
    <t>Editor’s Note: The following story contains major spoilers for the movie “Conclave,” now in theaters.  British screenwriter and playwright Peter Straughan is likely looking at a Best Adapted Screenpl… [+9873 chars]</t>
  </si>
  <si>
    <t>A Popular Movie Chain Issues WARNING to Those Seeing ‘Wicked’ Soon</t>
  </si>
  <si>
    <t>Get ready to defy gravity!  ©Universal  Universal’s Wicked is debuting in theaters on November 22nd, 2024 and the hype is real! The epic musical fantasy is a screen adaptation of the wildly popular s… [+2360 chars]</t>
  </si>
  <si>
    <t>‘You’re Dead Wrong’: Ridley Scott Defends Gladiator II Scene That’s Already Getting Hate Online Over Accuracy</t>
  </si>
  <si>
    <t>More than two decades after one of the best movies of the 2000s   Gladiator swept the Oscars and transformed historical epics, director Ridley Scott is bringing audiences back to ancient Rome with th… [+3495 chars]</t>
  </si>
  <si>
    <t>‘Yellowjackets’ Star Sophie Thatcher Covers A Bob Dylan Classic For A24’s ‘Heretic’</t>
  </si>
  <si>
    <t>Heretic is A24’s new horror film starring Hugh Grant as a creepy… what more do you need? It’s Hugh Grant! From Paddington 2! In an A24 horror movie! The film, about two missionaries who must prove th… [+1067 chars]</t>
  </si>
  <si>
    <t>All the Songs in the Tom Hanks Movie ‘Here’</t>
  </si>
  <si>
    <t>Here is here.  And Robert Zemeckis latest technologically innovative drama stars his Forrest Gump team of Tom Hanks and Robin Wright, this time embodying a couple living in a house. The angle of the … [+6159 chars]</t>
  </si>
  <si>
    <t>Breaking Down Wicked’s Iconic Songs With Composer Stephen Schwartz</t>
  </si>
  <si>
    <t>The Wicked Witch of the West has been a fixture in American culture for nearly 125 years. After coming to life in 1900 with L. Frank Baums novel The Wonderful Wizard of Oz, she rose to prominence ons… [+9359 chars]</t>
  </si>
  <si>
    <t>Conclave Ending Explained: Breaking Down The Shocking Twist And What Director Edward Berger Has To Say About It</t>
  </si>
  <si>
    <t>Spoiler Warning! The following article contains major spoilers for the Conclave ending. If you have yet to see Edward Berger’s papal thriller and don’t want the masterful twist ruined, please come ba… [+6464 chars]</t>
  </si>
  <si>
    <t>Conclave' director says controversial scenes in movie about papal elections 'not a takedown of the church'</t>
  </si>
  <si>
    <t>EXCLUSIVE - "Conclave" director Edward Berger's new movie about the secretive papal election process could bring surprises and shocks to traditional Catholics.  Starring a powerhouse cast, including … [+7974 chars]</t>
  </si>
  <si>
    <t>Does ‘Gladiator II’ Have A Post-Credits Scene?</t>
  </si>
  <si>
    <t>Paul Mescal in "Gladiator II."  Paramount Pictures/Aidan Monaghan  Ridley Scotts Gladiator IIthe long-awaited sequel to Gladiator starring Paul Mescal, Denzel Washington, Connie Nielsen and Pedro Pas… [+2914 chars]</t>
  </si>
  <si>
    <t>Does ‘Wicked’ Have A Post-Credits Scene?</t>
  </si>
  <si>
    <t>Ariana Grande and Cynthia Erivo in "Wicked."  Universal Pictures  WickedCynthia Erivo and Ariana Grandes movie adaptation of the classic Broadway musicalis new in theaters. Is there a scene during th… [+2843 chars]</t>
  </si>
  <si>
    <t>Does Gladiator 2 Have a Post-Credits Scene?</t>
  </si>
  <si>
    <t>By now, you know the deal: Almost every big movie production focused on becoming a box office hit includes a post-credit scene to tease the coming of another project. As it turns out, Gladiator II ch… [+2449 chars]</t>
  </si>
  <si>
    <t>Does Hugh Grant’s Horror Thriller ‘Heretic’ Have A Post-Credits Scene?</t>
  </si>
  <si>
    <t>Hugh Grant in "Heretic."  A24  Heretica horror thriller starring Hugh Grantis new in theaters. Does the film have a post-credits scene that tells viewers anything more?  Written and directed by Scott… [+2599 chars]</t>
  </si>
  <si>
    <t>Does WICKED Have A Post-Credits Scene? Here's Your Spoiler-Free Answer</t>
  </si>
  <si>
    <t>Around the same time Universal Pictures decided not to heavily market Wicked as a musical (which has become the norm in recent years), "Part One" was also dropped from the movie's subtitle.   There's… [+3046 chars]</t>
  </si>
  <si>
    <t>‘Red One’ Release Plans Include HDR By Barco</t>
  </si>
  <si>
    <t>Amazon MGM Studios’ “Red One” will open in theaters in formats including HDR by Barco, as part of a pre-release program for the Belgian cinema tech developer’s new HDR-capable premium line of theater… [+1346 chars]</t>
  </si>
  <si>
    <t>Do you need to watch 'Gladiator' before seeing the sequel? What to remember</t>
  </si>
  <si>
    <t>Its been nearly 25 years, but the Oscar-winning Gladiator is back! Or, at least, a sequel is!   True, "Gladiator" star Russell Crowe cant return as Maximus (for obvious reasons), but Gladiator II  is… [+4016 chars]</t>
  </si>
  <si>
    <t>Is ‘Wicked’ for kids? What to know</t>
  </si>
  <si>
    <t>"The Wizard of Oz" is a tried-and-true family musical classic.   More than 80 years later, "Wicked," a prequel to the beloved film based on the Broadway musical of the same name, will hit theaters on… [+2923 chars]</t>
  </si>
  <si>
    <t>Sound &amp; Screen Film Underway With Hans Zimmer, Diane Warren, Harry Gregson-Williams, Kris Bowers, John Debney &amp; More</t>
  </si>
  <si>
    <t>The latest edition of Deadline’s Sound &amp;amp; Screen Film, the event where we shine a spotlight on some of the most intriguing and captivating scores heading into this year’s awards season, is underwa… [+3304 chars]</t>
  </si>
  <si>
    <t>The 7 Big Ways Gladiator II Connects to Gladiator</t>
  </si>
  <si>
    <t>Gladiator II (or Gladiator 2, if you prefer Arabic numerals) welcomes movie fans back to the arena 24 years after the release of Gladiator, with director Ridley Scott once again behind the camera for… [+3857 chars]</t>
  </si>
  <si>
    <t>The Monkey Is the Secret Hero of Gladiator II</t>
  </si>
  <si>
    <t>Warning: This post contains spoilers for Gladiator II.  You don't notice one of the most important characters in Gladiator II until late in the runtime of Ridley Scott's latest feature, out Nov. 22. … [+4912 chars]</t>
  </si>
  <si>
    <t>Venom 3 Easter eggs: all the Marvel references and deep cuts in The Last Dance explained</t>
  </si>
  <si>
    <t>Venom: The Last Dance is finally here, and, as you might expect, there are plenty of Easter eggs to sink your symbiote teeth into.   Picking up in the aftermath of Spider-Man: No Way Home and Venom: … [+6191 chars]</t>
  </si>
  <si>
    <t>Venom: The Last Dance Has A Blink-And-You'll-Miss-It Ghostbusters Easter Egg (I Totally Did)</t>
  </si>
  <si>
    <t>Minor spoilers for Venom: The Last Dance lie ahead, so read at your own discretion.  The time has come, as Eddie Brock and his mischievous, alien symbiote are taking their final ride in   Venom: The … [+3633 chars]</t>
  </si>
  <si>
    <t>VENOM: THE LAST DANCE: 8 Easter Eggs, References, And Cameos You Might Have Missed - SPOILERS</t>
  </si>
  <si>
    <t>Venom: The Last Dance hasn't received much in the way of critical acclaim, but for the most part, fans do appear to be enjoying Sony Pictures' latest Marvel movie.   Despite taking some major liberti… [+5430 chars]</t>
  </si>
  <si>
    <t>Wicked post-credits: Is there a Wicked Part One post-credits scene?</t>
  </si>
  <si>
    <t>Wicked has now flown into theaters as we learn the untold stories of the witches of Oz. Directed by Jon M. Chu, this epic adaptation of the beloved stage musical covers the first half of the story, r… [+1874 chars]</t>
  </si>
  <si>
    <t>‘Conclave’: How the Striking Umbrellas Shot Was Designed to Convey a Sense of Relentless ‘Forward Movement’</t>
  </si>
  <si>
    <t>The Vatican-set mystery Conclave opened in theaters today, but one single shot has been the talk of moviegoers all season on the film festival circuit. Late in the film, we see dozens of Catholic car… [+3466 chars]</t>
  </si>
  <si>
    <t>‘Gladiator II’ Review: Compelling, Ridiculous and Uproariously Pleasurable</t>
  </si>
  <si>
    <t>Paul Mescal and Pedro Pascal in Gladiator II.Aidan Monaghan/Courtesy of Paramount Pictures  Much like its predecessor, Gladiator II is a spectacle in the same way the glorious, bloody battles in Rome… [+5309 chars]</t>
  </si>
  <si>
    <t>‘Gladiator II’ Review: Paul Mescal Enters the Colosseum in a Dull Retread of the Original</t>
  </si>
  <si>
    <t>Released in the last year of the 20th century, Ridley Scott’s “Gladiator” paid tribute to Hollywood’s past by embracing the tools of its future. The film’s sheer grandeur could only be accomplished b… [+8936 chars]</t>
  </si>
  <si>
    <t>‘Gladiator II’ Reviews: How Do Critics Compare Sequel To Original?</t>
  </si>
  <si>
    <t>Paul Mescal in "Gladiator II."  Paramount Pictures  Ridley Scotts Gladiator IIstarring Paul Mescal, Denzel Washington, Pedro Pascal and Connie Nielsenis new in theaters. Do critics think it is as goo… [+3861 chars]</t>
  </si>
  <si>
    <t>‘Here’ Review: ‘Forrest Gump’ Filmmaker Robert Zemeckis Reunites With Tom Hanks &amp; Robin Wright For Complex Family Story Stuck Somewhere In Time – AFI Fest</t>
  </si>
  <si>
    <t>Robert Zemeckis clearly has a thing for time – past, present, and Back To The Future. With a filmography that also includes films like Polar Express and especially his Oscar winning Best Picture Forr… [+6271 chars]</t>
  </si>
  <si>
    <t>‘Here’ Review: Robert Zemeckis Rues Time Lost, Gained, and Wasted with a De-Aged Tom Hanks and Robin Wright</t>
  </si>
  <si>
    <t>Life isn’t too short — it’s long, as Robert Zemeckis’ brisk, inventive, and earnest latest experiment, “Here,” ponders in an hour and 40 minutes that span multiple centuries and lifetimes unfolding o… [+9541 chars]</t>
  </si>
  <si>
    <t>‘Wicked’ review: Decent movie adaptation doesn’t defy gravity without second half</t>
  </si>
  <si>
    <t>movie reviewRunning time: 160 minutes. Rated PG (some scary action, thematic material and brief suggestive material). In theaters.  Who can say if Wicked has been changed for the better?  I do believ… [+4726 chars]</t>
  </si>
  <si>
    <t>‘Wicked’ Review: Jon M. Chu’s Massive Musical Adaptation Defies Gravity (and Logic) to Spin a Tale Mostly for Established Fans</t>
  </si>
  <si>
    <t>It’s Musicals Week at IndieWire. With “Wicked” about to sparkle over theaters, we’re celebrating the best of the movie-musical genre.  We’ll get the big question out of the way first: Do you need to … [+8939 chars]</t>
  </si>
  <si>
    <t>‘A Real Pain’ Review: Heartfelt, Full of Pain, Laced With Humor and Remarkable</t>
  </si>
  <si>
    <t>Kieran Culkin and Jesse Eisenberg in A Real PainCourtesy of Searchlight Pictures  The Jewish tradition of placing stones on the grave markers of the deceased as a form of respect and remembrance beco… [+4062 chars]</t>
  </si>
  <si>
    <t>‘Venom: The Last Dance’ Review: Brainless and Disjointed</t>
  </si>
  <si>
    <t>Venom (voiced by Tom Hardy) Courtesy of Sony Pictures  The Venom film series is one of the weirder phenomena to emerge from the superhero movie boom. Based on the popular Spider-Man villain-turned-an… [+5127 chars]</t>
  </si>
  <si>
    <t>‘Hits All The Right Notes’: Critics Have Seen The Best Christmas Pageant Ever, And They’re Feeling The Holiday Spirit</t>
  </si>
  <si>
    <t>Halloween has passed, which means we’re now entering the holiday portion of our 2024 movie calendar  . Television as well is full of upcoming Christmas movies   to choose from, and thankfully it look… [+5028 chars]</t>
  </si>
  <si>
    <t>‘The Best Christmas Pageant Ever’ Review: Town Terrors Get Tamed in a Fresh Take on the Kid-Lit Classic</t>
  </si>
  <si>
    <t>Initially a magazine short story, then expanded to novel form in 1972, Barbara Robinson’s “The Best Christmas Pageant Ever” has remained a holiday staple ever since. Its enjoyable central conceit of … [+4563 chars]</t>
  </si>
  <si>
    <t>A Real Pain Is Excruciatingly Tense And Powerful {Review}</t>
  </si>
  <si>
    <t>Posted in: Movies, Review | Tagged: a real pain, jesse eisenberg, Kieran Culkin  A Real Pain is painfully tense and hard to watch in some parts, in all the best ways. A shoo-in come awards season.  A… [+3774 chars]</t>
  </si>
  <si>
    <t>A REAL PAIN Review: Dueling Character Studies on Unusual Road Trip</t>
  </si>
  <si>
    <t>Over more than two decades, Jesse Eisenberg has been a singular onscreen presence, delivering a series of memorable, memorably idiosyncratic performances, including an early standout role in Noah Bau… [+4458 chars]</t>
  </si>
  <si>
    <t>As ‘Venom: The Last Dance’ Arrives, It’s Time to Let Post-Credits Scenes Take Their Final Bow</t>
  </si>
  <si>
    <t>[Editor’s note: The following post contains spoilers for both “Venom: The Last Dance” and its post-credits scenes.]  The wacky “Venom” franchise has stood out among the crowded superhero milieu for v… [+7327 chars]</t>
  </si>
  <si>
    <t>Conclave Review: The Picking of a Pope Becomes Fascinating Viewing — Seriously</t>
  </si>
  <si>
    <t>Conclave begins with a death, but while the Ralph Fiennes-starring movie isn’t a murder mystery, director Edward Berger’s follow-up to 2022’s All Quiet on the Western Front almost treats it that way.… [+5132 chars]</t>
  </si>
  <si>
    <t>Fantastical trains, eternal sunsets and 9 million tulips: How Wicked recreates the stage show's magic</t>
  </si>
  <si>
    <t>Last year might have been awash in bright Barbie pink but 2024 is adding a green tinge. First, it was Charli XCX who saturated our screens with a lurid Brat green. Now, the long-awaited film adaptati… [+9574 chars]</t>
  </si>
  <si>
    <t>Gladiator II Star Praises Ridley Scott's Unmatched Stylistic Skills</t>
  </si>
  <si>
    <t>Posted in: Movies, Paramount Pictures | Tagged: film, Gladiator, gladiator ii, Paramount Pictures, paul mescal, ridley scott  Gladiator II star Paul Mescal shares his thoughts on what it was like to … [+2513 chars]</t>
  </si>
  <si>
    <t>Gladiator II' is a messy successor that delivers better spectacle than sensibility</t>
  </si>
  <si>
    <t>Paul Mescal as Lucius in "Gladiator II."Aidan Monaghan/Paramount Pictures  &lt;ul&gt;&lt;li&gt;"Gladiator II" is a sequel to Ridley Scott's 2000 film "Gladiator" starring Russell Crowe.&lt;/li&gt;&lt;li&gt;The new movie wor… [+5165 chars]</t>
  </si>
  <si>
    <t>Gladiator II': Are you not entertained? Still? Again? Some more?</t>
  </si>
  <si>
    <t>Paul Mescal plays Lucius in Gladiator II.  Aidan Monaghan/Paramount Pictures  The new film Gladiator II is a sequel to Gladiator, Oscar-winning swords-and-sandals blockbuster that starred Russell Cro… [+442 chars]</t>
  </si>
  <si>
    <t>Heretic Cast &amp; Character Guide</t>
  </si>
  <si>
    <t>Heretic's cast may be small, giving the actors in the film plenty of room to bring their characters to life. Directed and written by A Quiet Place scribes Scott Beck and Bryan Woods, the thriller is … [+5451 chars]</t>
  </si>
  <si>
    <t>Heretic Ending Explained by the Filmmakers</t>
  </si>
  <si>
    <t>In Reeds final thesis, the one true religion is control, and he has exerted absolute control over the women in his basement, essentially making him a god. The trouble is, he wasnt actually able to co… [+1763 chars]</t>
  </si>
  <si>
    <t>Heretic Ending Explained: Why Did Mr. Reed Keep Barnes And Paxton Captive?</t>
  </si>
  <si>
    <t>SPOILER WARNING: The following article gives away everything that happens in the Heretic ending, so we pray you have already seen the film before you continue reading.  Belief is a powerful thing. Th… [+6595 chars]</t>
  </si>
  <si>
    <t>Heretic Ending: Mr. Reed's Motives Explained By Co-Director</t>
  </si>
  <si>
    <t>The following article contains spoilers for Heretic.  Heretic co-director explains the motive of Hugh Grant's diabolical antagonist, Mr. Reed. The A24 psychological thriller stars Sophie Thatcher as … [+4673 chars]</t>
  </si>
  <si>
    <t>HERETIC Spoilers: A24's Religious Horror Starring Hugh Grant Ends On A Shocking Note</t>
  </si>
  <si>
    <t>A24's latest twisty chiller, Heretic, is now in theatres, and we're breaking down what happens in the final act of the critically-acclaimed religious horror flick.  Written and directed by Scott Beck… [+3325 chars]</t>
  </si>
  <si>
    <t>Heretic Star Chloe East on the A24 Horror Thriller’s ‘Polarizing’ Ending</t>
  </si>
  <si>
    <t>Warning: This post contains spoilers for Heretic.  When two young Mormon missionaries find themselves locked in a menacing battle of wills with a suave but sinister stranger, the tenets of their fait… [+6461 chars]</t>
  </si>
  <si>
    <t>Heretic: What Did You Think?</t>
  </si>
  <si>
    <t>A24’s Hugh Grant horror movie Heretic has received a wide theatrical release, and we’re interested to hear: what did you think of the movie?  The A24 horror film Heretic  , which is coming our way fr… [+2024 chars]</t>
  </si>
  <si>
    <t>Heretic’s directors unpack its ambiguous ending</t>
  </si>
  <si>
    <t>The ending of Scott Beck and Bryan Woods’ horror movie Heretic comes as a surprise: It’s a silent, transcendent moment after a tense, dialogue-heavy story. (End spoilers ahead, as the headline sugges… [+6874 chars]</t>
  </si>
  <si>
    <t>How 'Heretic's Sound Team Plays with Fear and Silence</t>
  </si>
  <si>
    <t>In a film where every bump, word, and moment of silence carries weight, sound becomes more than just background noise. It's part of the tension built into every scene, like the creaking foundation of… [+15386 chars]</t>
  </si>
  <si>
    <t>“Heretic” Credits Include ‘No A.I.’ Statement</t>
  </si>
  <si>
    <t>The new Hugh Grant-led horror film “Heretic” is so far drawing stellar reviews with a 93% (7.5/10) on Rotten Tomatoes ahead of its release in cinemas this Friday.  “A Quiet Place” screenwriters Scott… [+1645 chars]</t>
  </si>
  <si>
    <t>A24 Film ‘Heretic’ Features ‘No Generative AI’ Disclaimer</t>
  </si>
  <si>
    <t>Upcoming A24 horror film Heretic, starring Hugh Grant, will carry a disclaimer in its credits stating that no generative AI was used in the making of this film.  According to an interview with the fi… [+2254 chars]</t>
  </si>
  <si>
    <t>Everything You Need to Remember From Gladiator Before Gladiator 2</t>
  </si>
  <si>
    <t>With Gladiator II, director Ridley Scott returns to ancient Rome to entertain us with one more epic tale filled with strength and honor. However, as a direct follow-up to 2000s Gladiator, the sequel … [+4705 chars]</t>
  </si>
  <si>
    <t>I Finally Watched Gladiator In Advance Of Gladiator II, And I Have Thoughts About The Best Picture-Winning Epic</t>
  </si>
  <si>
    <t>We all have holes in our pop culture awareness. As a film critic, I generally feel that I have a professional responsibility to fill my personal holes… but there are only so many hours in a day, and … [+6577 chars]</t>
  </si>
  <si>
    <t>Judy Garland’s Daughter Lorna Luft Praises ‘Wicked’ for Honoring ‘The Wizard of Oz’ Legacy: Director Jon M. Chu Is a ‘Genius’</t>
  </si>
  <si>
    <t>According to late “The Wizard of Oz” icon Judy Garland’s daughter Lorna Luft, “Wicked” is defying filmmaking gravity.   Luft, who is the daughter of Garland and Sidney Luft and half-sister of Liza Mi… [+2712 chars]</t>
  </si>
  <si>
    <t>Not so entertained. The highs and lows of Gladiator II</t>
  </si>
  <si>
    <t>Alien. Blade Runner. Black Hawk Down: At his directorial best, few can compete with Ridley Scott. His filmmaking commands our attention and ratchets up the intensity, while taking us to a world we've… [+4976 chars]</t>
  </si>
  <si>
    <t>With "Wicked," director Jon M. Chu writes his own story</t>
  </si>
  <si>
    <t>Jon M. Chu, director of the upcoming film Wicked, discusses the film during the Universal Pictures and Focus Features presentation at CinemaCon 2024 in Las Vegas.  Chris Pizzello/Chris Pizzello/Invis… [+3530 chars]</t>
  </si>
  <si>
    <t>With Heretic, directors Scott Beck and Bryan Woods want to scare the hell out of you</t>
  </si>
  <si>
    <t>Scott Beck and Bryan Woods have tackled deadly aliens in A Quiet Place, vicious dinosaurs in 65, and the titular mythical creature in The Boogeyman. For their next act, the duo challenged themselves … [+13294 chars]</t>
  </si>
  <si>
    <t>Wicked review: a stunning film adaptation that avoids all the usual pitfalls of moving musicals from the stage to the screen</t>
  </si>
  <si>
    <t>The journey from successful stage musical to big-screen adaptation is rarely truly successful. From director Joshua Logan’s use of coloured filters in the 1950s adaptation of South Pacific (which loo… [+6253 chars]</t>
  </si>
  <si>
    <t>Wicked Review: One of 2024’s Most Entertaining Blockbusters</t>
  </si>
  <si>
    <t>It has taken Wicked 20 years to make it to the big screen. Though speculation could abound for days about why that was, the first film in this two-part adaptation proves that it was worth the wait. E… [+5280 chars]</t>
  </si>
  <si>
    <t>Wicked Soars, Roars, and Casts a Heady Spell</t>
  </si>
  <si>
    <t>There is some tricky calculus to be done when bringing a hit stage musical to the screen. Timing, talent, and interest in the property beyond the scope of musical obsessives all must be factored in. … [+5582 chars]</t>
  </si>
  <si>
    <t>‘The Best Christmas Pageant Ever’ Review: A Faith Based Family Holiday Comedy That Knows The True Meaning Of A Christmas Movie</t>
  </si>
  <si>
    <t>There is a reason certain Christmas movies stand the test of time and return year after year, and also a reason the Hallmark-style factory-made product is easily forgotten. It’s a Wonderful Life, Whi… [+4303 chars]</t>
  </si>
  <si>
    <t>‘The Best Christmas Pageant Ever’ Review: Hey! Unto You a Great Christmas Movie Is Born!</t>
  </si>
  <si>
    <t>If theres one thing the world needs, its yet another Christmas movie. That probably sounds sarcastic, but I mean it. The endless deluge of Christmas films, year after year, has watered the holiday do… [+5962 chars]</t>
  </si>
  <si>
    <t>METAL GEAR SOLID Creator Hideo Kojima Shares A Very Telling Review Of VENOM: THE LAST DANCE</t>
  </si>
  <si>
    <t>With a terrible 37% score on Rotten Tomatoes, Venom: The Last Dance is no critical darling. Fans seem to have enjoyed it more (it has 80% on the review aggregator's "Popcornmeter"), but what about Me… [+2649 chars]</t>
  </si>
  <si>
    <t>Movie Review: An unmoving camera and de-aging technology make 'Here' with Tom Hanks painful to watch</t>
  </si>
  <si>
    <t>Robert Zemeckis' latest movie is insanely ambitious, starting with the dinosaurs and ending in present day with the Roomba. But it's fixed on just one spot.  Here reunites Zemeckis, screenwriter Eric… [+4551 chars]</t>
  </si>
  <si>
    <t>Review: ‘Gladiator II’ big, entertaining and messy</t>
  </si>
  <si>
    <t>On the one hand, “Gladiator II” feels unnecessary.  Of course, pricey sequels — and big-budget films in general — rarely feel necessary.  Even keeping that in mind, if there’s a movie that has not cr… [+4751 chars]</t>
  </si>
  <si>
    <t>Review: ‘Gladiator II’ brings valor, strength, and honor to the big screen in cinema</t>
  </si>
  <si>
    <t>Paul Mescal plays Lucius in 'Gladiator II.' Photo Courtesy of Paramount Pictures.  “Gladiator II,” directed by Ridley Scott, stars Paul Mescal, Pedro Pascal, Denzel Washington, Connie Nielsen, Lior R… [+2786 chars]</t>
  </si>
  <si>
    <t>Review: ‘Heretic’ delivers a new brand of extremism</t>
  </si>
  <si>
    <t>A scene from 'Heretic' courtesy of TIFF  Heretic is a thrilling debate between opposing religious beliefs that turns malicious when one side proves determined to win at all costs.  The world is fille… [+3297 chars]</t>
  </si>
  <si>
    <t>Review: ‘Wicked: Part I’ is fanciful, vibrant and incomplete</t>
  </si>
  <si>
    <t>A scene from 'Wicked' courtesy of Universal Studios  Wicked: Part I is the Wicked Witch of the Wests origin story, demonstrating she wasnt always Ozs enemy.  Evil exists in all places and in many for… [+4662 chars]</t>
  </si>
  <si>
    <t>Review: HERETIC is a Gripping Tale of Faith Tested By Evil</t>
  </si>
  <si>
    <t>Heretic is a movie Ive been looking forward to watching, especially because, having served a mission for the Mormon Church a long time ago, I was intrigued to see how Hollywood would tackle the exper… [+3181 chars]</t>
  </si>
  <si>
    <t>Review: The Best Christmas Pageant Ever</t>
  </si>
  <si>
    <t>First published as a short story in McCalls magazine before being turned into a novel in 1972, the new feature film adaptation The Best Christmas Pageant Ever is the kind of feel-good, mildly Christi… [+2308 chars]</t>
  </si>
  <si>
    <t>Ridley Scott’s Gleefully Gonzo Gladiator II Is Bigger Than Its Predecessor – But Not Better [Review]</t>
  </si>
  <si>
    <t>Warning: The following article contains mild spoilers for Gladiator II.  Let’s address the elephant in the room or rather, the rhino the arena up front: Gladiator II isn’t anywhere near as good as it… [+5896 chars]</t>
  </si>
  <si>
    <t>Technique and story don't quite mesh in the Tom Hanks movie 'Here'</t>
  </si>
  <si>
    <t>Tom Hanks and Robin Wright in Here.  Sony Pictures  What if you spent eternity in one living room? That's the premise of Here, a new drama starring Tom Hanks and Robin Wright as a married couple whos… [+274 chars]</t>
  </si>
  <si>
    <t>The Best Christmas Pageant Ever</t>
  </si>
  <si>
    <t>Barbara Robinsons 1972 book about the worst children in the world taking all the lead roles in a church Christmas pageant has been lovingly adapted by director Dallas Jenkins into a warm-hearted film… [+5317 chars]</t>
  </si>
  <si>
    <t>The ending of 'Heretic' is intense — and ambiguous. The filmmakers break down the twist, that final shot, and Hugh Grant's Jar Jar Binks impression</t>
  </si>
  <si>
    <t>Sophie Thatcher and Chloe East star in "Heretic."Kimberley French/A24"Heretic," Scott Beck and Bryan Woods' new A24 horror movie, has an ambiguous ending.Hugh Grant stars as creepy Englishman Mr. Ree… [+149 chars]</t>
  </si>
  <si>
    <t>The ending of 'Heretic' is intense — and ambiguous. The filmmakers break down the twist, that final shot, and Hugh Grant's Jar Jar Binks impression.</t>
  </si>
  <si>
    <t>Is there a god? Is there an afterlife? What happens when we die? These are some of the lofty questions at the heart of "Heretic."  The A24 movie, written and directed by filmmakers Scott Beck and Bry… [+12540 chars]</t>
  </si>
  <si>
    <t>The finale of 'Gladiator II' is a homage to the first film. Here's what it could mean for a future sequel.</t>
  </si>
  <si>
    <t>"Gladiator II" doesn't end on a cliffhanger, but there may still be room for another sequel.  The new movie battles with "Wicked" for the top spot at the box office this week after both films premier… [+4149 chars]</t>
  </si>
  <si>
    <t>The Team Behind Heretic Talks That Ending, The Book of Mormon, and Monopoly</t>
  </si>
  <si>
    <t>Anyone who saw Heretic this weekend has probably been unable to shake it. Hugh Grant, as the creepy Mr. Reed, putting a pair of Mormon missionaries on a journey to test their faiths is both fascinati… [+10562 chars]</t>
  </si>
  <si>
    <t>Venom: The Last Dance review: a disappointing finale for Sony’s Spidey villain franchise</t>
  </si>
  <si>
    <t>Venom: The Last Dance is a comic book movie in need of a real, present villain. The closest the film comes to that is Knull (Andy Serkis), a literal being of darkness whose relationship with the very… [+5385 chars]</t>
  </si>
  <si>
    <t>VENOM: THE LAST DANCE Spoiler Discussion &amp; Poll: How Would You Rate The Lethal Protector's Threequel?</t>
  </si>
  <si>
    <t>Venom: The Last Dance is now playing in theaters and, while this franchise has divided fans from the start, all signs point to Tom Hardy's supposed farewell to the role being a hit for Sony Pictures.… [+2072 chars]</t>
  </si>
  <si>
    <t>Venom: The Last Dance' is a fun and fitting farewell to Tom Hardy's alien antics (review)</t>
  </si>
  <si>
    <t>With the exception of James Gunn's "Guardians of the Galaxy" trilogy, few Marvel-based superhero films of recent memory have cultivated the wicked charm, gallows humor, and delirious fun as the three… [+4381 chars]</t>
  </si>
  <si>
    <t>Why ‘Heretic’ Is One Of The Best Films Of The Year</t>
  </si>
  <si>
    <t>Hugh Grant as Mr. Reed in "Heretic"  A24  The new A24 film Heretic premiered this past Thursday during the 38th annual AFI Fest in Hollywood, California at the historic TCL Chinese Theatre. The write… [+5078 chars]</t>
  </si>
  <si>
    <t>Wicked fans are weeping over secret cameo that pays homage to original Broadway show</t>
  </si>
  <si>
    <t>Wicked fans are weeping, again, but this time over a secret cameo that pays homage to the original Broadway show.   (Warning: Spoilers for Wicked follow)  The making of the movie musical and the inte… [+2489 chars]</t>
  </si>
  <si>
    <t>Wicked is a dazzling reminder of how good movie musicals can be</t>
  </si>
  <si>
    <t>Jon M. Chus Wicked adaptation gets at the heart of what makes musicals such a spectacular form of storytelling.  ByCharles Pulliam-Moore, a reporter focusing on film, TV, and pop culture. Before The … [+6710 chars]</t>
  </si>
  <si>
    <t>Wicked Is a Rousing, Gorgeous, Slightly Drawn Out Musical Adventure</t>
  </si>
  <si>
    <t>The Wizard of Oz, the 1939 adaptation of L. Frank Baum’s novel, is one of the most beloved films in history. And, over the past nearly 100 years, audiences have been invited to return to its world in… [+5985 chars]</t>
  </si>
  <si>
    <t>Wicked Movie Reviews: Does Broadway Adaption Hit the Right Notes?</t>
  </si>
  <si>
    <t>It’s the moment all music theater majors have been waiting for:  The big screen adaptation of Wicked is now playing across the country.  Starring Ariana Grande as Glinda and Cynthia Erivo as Elpahaba… [+3463 chars]</t>
  </si>
  <si>
    <t>Wicked Review: A Broadway adaptation that’s way better than you might be expecting</t>
  </si>
  <si>
    <t>While it’s certainly designed with fans of the Broadway play in mind, Wicked goes down pretty easy for non-fans as well.   PLOT: The origin story of the so-called Wicked Witch of the West. While the … [+4101 chars]</t>
  </si>
  <si>
    <t>‘Wicked’ Toys Packaging Mistakenly Links to Porn Website: Where Was the Copy Editor?</t>
  </si>
  <si>
    <t>PM</t>
  </si>
  <si>
    <t>Who knew the family film of the year could be so controversial?  In what appears to be a major copy-editing snafu, Universal Pictures and toy company Mattel made an unfortunate error with their line … [+2089 chars]</t>
  </si>
  <si>
    <t>Ariana Grande is ‘extra sparkly’ in more than 100 carats of ‘ethereal’ diamonds at ‘Wicked’ Sydney premiere</t>
  </si>
  <si>
    <t>Page Six may be compensated and/or receive an affiliate commission if you buy through our links. Featured pricing is subject to change.  Ariana Grande looked stunning in a shimmering pink gown at the… [+3769 chars]</t>
  </si>
  <si>
    <t>Director Jon M. Chu joins ‘Wicked’ premiere from hospital as wife gives birth to daughter</t>
  </si>
  <si>
    <t>Director Jon M. Chu and his wife, Kristin Hodge, expanded their family by one more, welcoming the birth of their daughter on Nov. 9.  Her birth coincided with another big moment in Chu's life: the Lo… [+3841 chars]</t>
  </si>
  <si>
    <t>Universal Just Released a NEW Starbucks Mug Collection!</t>
  </si>
  <si>
    <t>Things are getting Wicked at Universal  Universal Starbucks  The latest series of Starbucks Discovery Series mugs are coming to Universal theme parks in both Hollywood and Florida. However, these des… [+1780 chars]</t>
  </si>
  <si>
    <t>Challenged Athletes Foundation Featured in Inspiring Wicked PSA Promoting Accessibility and Resilience, Created by NBCUniversal</t>
  </si>
  <si>
    <t>Los Angeles, CA, Nov. 18, 2024 (GLOBE NEWSWIRE) -- Ahead of the November 22 theatrical release of Universal Pictures new cinematic event, Wicked, the Challenged Athletes Foundation (CAF) and NBCUnive… [+7699 chars]</t>
  </si>
  <si>
    <t>Final Trailer for Ridley Scott's 'Gladiator II' with Denzel &amp; Paul &amp; Pedro</t>
  </si>
  <si>
    <t>by Alex BillingtonNovember 18, 2024Source:YouTube  "Just here for the games!" Let the games begin. Paramount Pictures has debuted one final promo trailer for Ridley Scott's Gladiator II movie, the lo… [+2499 chars]</t>
  </si>
  <si>
    <t>Final Trailer For Ridley Scott's GLADIATOR II Teases "The Single Greatest Movie of the Year"</t>
  </si>
  <si>
    <t>Paramount Pictures has released the final trailer for Ridley Scotts Gladiator II, which is set to hit theaters this week. The trailer offers up some new footage and includes pull quotes that praise t… [+2359 chars]</t>
  </si>
  <si>
    <t>GLADIATOR II World Premiere Red Carpet Rundown</t>
  </si>
  <si>
    <t>Posted on November 14, 2024  Pin  Let’s go, Romans! The stars came out for the world premiere of Gladiator II in London and we are happy to report that not one of them attempted any sort of theme-dre… [+2174 chars]</t>
  </si>
  <si>
    <t>Gladiator II: The Final Trailer Teases Just How Epic This Film Will Be</t>
  </si>
  <si>
    <t>Posted in: Movies, Paramount Pictures | Tagged: gladiator ii  Paramount has released the final trailer for Gladiator II, which teases the film's epic scope. It will be released in theaters on Friday.… [+2214 chars]</t>
  </si>
  <si>
    <t>Hugh Grant Joins Sophie Thatcher &amp; Chloe East at AFI Fest 2024 Premiere of 'Heretic'</t>
  </si>
  <si>
    <t>Hugh Grant is hitting the red carpet at the 2024 AFI Fest for the premiere of his new horror movie!  The 64-year-old actor joined co-stars Sophie Thatcher and Chloe East at the premiere of Heretic on… [+662 chars]</t>
  </si>
  <si>
    <t>Mattel Apologizes For Scandalous Misprint on Wicked Dolls Packaging</t>
  </si>
  <si>
    <t>Toy maker Mattel went into crisis response mode over the weekend, as shoppers discovered that the packaging for its dolls tied to upcoming Universal Pictures release Wicked included the URL for age-g… [+1402 chars]</t>
  </si>
  <si>
    <t>Mattel mistakenly prints porn site in ‘Wicked’ doll boxes: ‘This is unacceptable’</t>
  </si>
  <si>
    <t>Mattel isn’t so “Popular” right now.  The toy company behind Barbie and Hot Wheels is facing backlash for accidentally listing the URL of a porn website in the packaging of its “Wicked” doll boxes.  … [+2519 chars]</t>
  </si>
  <si>
    <t>Mattel warns parents of mislabeled ‘Wicked’ doll packages with link to adult film site</t>
  </si>
  <si>
    <t>Mattel is "taking immediate action" after social media users noticed a glaring mistake on the packaging for the company's new line of Wicked dolls.   The toy company is currently selling a range of W… [+2454 chars]</t>
  </si>
  <si>
    <t>Mislabeled ‘Wicked’ doll packages with link to adult film site pulled by stores</t>
  </si>
  <si>
    <t>Mattel has pulled dolls from the upcoming movie "Wicked" from shelves after social media users noticed a glaring mistake on the packaging.   The toy company was selling a range of Wicked dolls tied t… [+2658 chars]</t>
  </si>
  <si>
    <t>Photos: ‘Wicked’ U.K. Premiere With Cynthia Erivo, Ariana Grande And More</t>
  </si>
  <si>
    <t>LONDON, ENGLAND - NOVEMBER 18: Cynthia Erivo and Ariana Grande attend the UK Premiere of "Wicked: ... [+] Part One" at The Royal Festival Hall on November 18, 2024 in London, England. (Photo by Max C… [+5877 chars]</t>
  </si>
  <si>
    <t>‘Gladiator’ Arrives on Limited-Edition Steelbook, Ahead of Film’s Upcoming Sequel Release</t>
  </si>
  <si>
    <t>If you purchase an independently reviewed product or service through a link on our website, Rolling Stone may receive an affiliate commission.  It’s been more than two decades since the first Gladiat… [+2411 chars]</t>
  </si>
  <si>
    <t>‘Godzilla Minus One’ Stomps Back Into Theaters – Specialty Preview</t>
  </si>
  <si>
    <t>It’s suddenly been, if not an embarrassment, then for sure a nice flush of riches in the indie film space as high-profile festival and well-reviewed fare continues releasing into awards season. This … [+8574 chars]</t>
  </si>
  <si>
    <t>‘Memoir Of A Snail’ &amp; ‘Conclave’ Debut; A Soft-Side-Of-Donald-Trump Doc Takes On ‘The Apprentice’ – Specialty Preview</t>
  </si>
  <si>
    <t>Indie releases from limited (Memoir of a Snail) to wide (Conclave) are testing an increasingly lively specialty box office heading into awards season with a handful of decorated documentaries this we… [+12535 chars]</t>
  </si>
  <si>
    <t>Best Horror Movies to See in Theaters This Halloween</t>
  </si>
  <si>
    <t>Halloween falls on a Thursday night this year, which means that in addition to all the Halloween parties, events, and trick-r-treating, there are also going to be some fun group outings to the movies… [+5442 chars]</t>
  </si>
  <si>
    <t>Cast of Wicked movie confident it will live up to fans' expectations as it premieres in the Land of Oz</t>
  </si>
  <si>
    <t>It was an emotional moment for Ariana Grande, Cynthia Erivo and the rest of the cast of Wicked when they shared their movie creation with fans for the first time.  "I think for both of us, it's a bit… [+5546 chars]</t>
  </si>
  <si>
    <t>‘Jumanji 3’ To Stampede Into Theaters December 2026</t>
  </si>
  <si>
    <t>Jumanji 3is happening on Dec. 11, 2026, Sony has just announced. That’s the same pre-Christmas slot that Sony has launched the entire Jumanji franchise. The movie will have full command of Imax and P… [+1358 chars]</t>
  </si>
  <si>
    <t>‘Small Things Like These’, ‘Christmas Eve In Miller’s Point’, ‘Bird’, ‘Meanwhile On Earth’ New, ‘Anora’ Goes Wide – Specialty Preview</t>
  </si>
  <si>
    <t>Box office darling Anora, Sean Baker’s Cannes Palme d’Or winner from Neon, goes wide Friday after a slow platform, expanding to 1,104 screens as indies continue to bust onto screens. Searchlight Pict… [+4439 chars]</t>
  </si>
  <si>
    <t>‘Wicked,’ ‘Gladiator II,’ and All the Films and TV Shows We’re Watching This November</t>
  </si>
  <si>
    <t>If you purchase an independently reviewed product or service through a link on our website, Rolling Stone may receive an affiliate commission.  November brings both the familiar and the new to screen… [+6685 chars]</t>
  </si>
  <si>
    <t>17 November Films To See: ‘Blitz,’ ‘Queer,’ ‘Maria,’ ‘Gladiator II’ &amp; More</t>
  </si>
  <si>
    <t>The movie season is picking up considerably as November delivers major award contenders and blockbuster fare. Wicked and Gladiator II will try to attempt a Barbie and Oppenheimer-style box office boo… [+2989 chars]</t>
  </si>
  <si>
    <t>Acclaimed Pope Thriller ‘Conclave’ Gets Digital Streaming Date</t>
  </si>
  <si>
    <t>Ralph Fiennes in "Conclave."  Focus Features  Conclavethe critically acclaimed papal thriller starring Ralph Fiennesis coming soon to digital streaming.  Rated PG, Conclave opened in theaters on Octo… [+2626 chars]</t>
  </si>
  <si>
    <t>Add Ninjago To the List of Live-Action Lego Movies We’re Getting</t>
  </si>
  <si>
    <t>You may remember hearing a few days ago that Universal formally announced a trio of live-action Lego movies that’ll be individually helmed by Patty Jenkins (Wonder Woman1984), Joe Cornish (The Kid Wh… [+1715 chars]</t>
  </si>
  <si>
    <t>‘Here’: When Is Tom Hanks And Robin Wright's Drama Coming To Streaming?</t>
  </si>
  <si>
    <t>Tom Hanks and Robin Wright in "Here."  Sony Pictures Entertainment  The visually innovative Tom Hanks and Robin Wright drama Here is new in theaters. When is it coming to streaming?  Director Robert … [+2473 chars]</t>
  </si>
  <si>
    <t>10 Weekend Reads</t>
  </si>
  <si>
    <t>The weekend is here! Pour yourself a mug of Danish Blend coffee, grab a seat outside, and get ready for our longer-form weekend reads:How Trump Won, What Happens Next, and How Disconnects Drove Democ… [+3098 chars]</t>
  </si>
  <si>
    <t>Film collaboration to take Ferrari to the Maximus for Las Vegas GP</t>
  </si>
  <si>
    <t>Ferrari will be hoping its fans will be entertained by a new collaboration with Paramount Pictures ahead of the release of Gladiator II.  A sequel to the 2000 smash hit starring Russell Crowe, Gladia… [+2318 chars]</t>
  </si>
  <si>
    <t>Friday, November 8 – Five New Horror Movies Released Today Including A24’s Latest</t>
  </si>
  <si>
    <t>Halloween may be over but the good news is that the horror genre never sleeps. And that’s why the first full week of November is kicking off with FIVE brand new horror movie releases.  Heres all the … [+4623 chars]</t>
  </si>
  <si>
    <t>Indie Film Release Guide: November 8th [An ONTD Original]</t>
  </si>
  <si>
    <t>With a void in the major studio release calendar, the biggest new release this weekend is A24’s Heretic, which goes directly into wide release on its first weekend. Other films coming to your local t… [+5525 chars]</t>
  </si>
  <si>
    <t>Is ‘Wicked’ Streaming on Netflix or Disney+?</t>
  </si>
  <si>
    <t>It’s finally almost time to try defying gravity, because the Wicked movie is opening in theaters this weekend. But don’t be fooled by the titlewhich was changed from Wicked: Part 1 to simply Wickedth… [+2667 chars]</t>
  </si>
  <si>
    <t>Heretic Directorial Duo Has a Few Follow-Up Stories in Mind</t>
  </si>
  <si>
    <t>Posted in: A24, Movies | Tagged: a24, film, Heretic, hugh grant  The directors of the recent A24 film Heretic reveal that they're open to exploring both a sequel and a prequel.  Article Summary  &lt;ul&gt;… [+2239 chars]</t>
  </si>
  <si>
    <t>Heretic filmmakers have ideas for spiritual sequels</t>
  </si>
  <si>
    <t>Heretic writers/directors Scott Beck and Bryan Woods have ideas for spiritual sequels to their Hugh Grant horror film  The A24 horror film Heretic  , from the writing and directing duo of Scott Beck … [+2683 chars]</t>
  </si>
  <si>
    <t>Heretic Review: One Of 2024's Best Horror Movies Is Arriving Just After Halloween</t>
  </si>
  <si>
    <t>Curiosity is a potent component of watching Scott Beck and Bryan Woods’ Heretic. It’s quick to make you like the pair of leads, and being aware of what kind of movie you are watching, you’re concern … [+6311 chars]</t>
  </si>
  <si>
    <t>Interview: Hugh Grant, Chloe East, Sophie Thatcher &amp; the directors on A24’s Heretic!</t>
  </si>
  <si>
    <t>We chat with Hugh Grant, Chloe East, Sophie Thatcher and the directors about A24’s horror flick Heretic!   Over the last few months, theres been a lot of buzz about A24s Heretic, a horror movie that … [+1308 chars]</t>
  </si>
  <si>
    <t>Is The Tom Hanks Movie ‘Here’ Streaming on Netflix or HBO Max?</t>
  </si>
  <si>
    <t>Thirty years after the release ofForrest Gump, stars Tom Hanks and Robin Wright are reuniting with director Robert Zemeckis for a new movie that’s guaranteed to make you cry, calledHere.  Directed by… [+2500 chars]</t>
  </si>
  <si>
    <t>Jake Kasdan, Patty Jenkins &amp; Joe Cornish Set To Helm Lego Movies For Universal</t>
  </si>
  <si>
    <t>EXCLUSIVE: The Lego Group under its deal with Universal Pictures is making three untitled live-action movies with directors Jake Kasdan, Patty Jenkins and Attack the Block filmmaker Joe Cornish.   Al… [+3032 chars]</t>
  </si>
  <si>
    <t>Jesse Eisenberg Sets ‘A Real Pain’ Follow-Up, A Musical Comedy To Star Julianne Moore &amp; Paul Giamatti</t>
  </si>
  <si>
    <t>EXCLUSIVE: While looking to break into the Oscars race with his glowingly reviewed sophomore feature A Real Pain, Jesse Eisenberg has set up his next film, an untitled musical comedy to star Julianne… [+3758 chars]</t>
  </si>
  <si>
    <t>Jon M. Chu Attended ‘Wicked’ Q&amp;A Moderated by Lee Daniels While His Wife Was in Labor</t>
  </si>
  <si>
    <t>Though some may question his priorities, when it comes the birth of his fifth child and doing publicity for his blockbuster musical “Wicked,”Jon M. Chu can handle two things at the same time. This pa… [+2503 chars]</t>
  </si>
  <si>
    <t>Jon M. Chu Misses ‘Wicked’ LA Premiere As He Awaits Baby’s Birth</t>
  </si>
  <si>
    <t>Jon M. Chu had a bit of a scheduling conflict with the Los Angeles premiere of his sweeping musical Wicked.  Ahead of the the film’s West Coast debut, held at the Dorothy Chandler Pavilion, Chu spoke… [+2219 chars]</t>
  </si>
  <si>
    <t>Kingdom Story Company Renews Three-Year First-Look Deal With Lionsgate</t>
  </si>
  <si>
    <t>Fresh off success with their holiday family comedy The Best Christmas Pageant Ever, Lionsgate and the faith-based Kingdom Story Company have agreed to renew their three-year first-look deal, extendin… [+3730 chars]</t>
  </si>
  <si>
    <t>Lego Just Signed an Impressive Trio of Directors for Future Live-Action Movies</t>
  </si>
  <si>
    <t>Lego’s deal with Universalstruck after its partnership with Warner Bros., home of The Lego Movie, ended in 2020is producing some big returns: the two companies have just signed a trio of directors, e… [+1800 chars]</t>
  </si>
  <si>
    <t>Makeready In New 3-Year Deal With Fifth Season &amp; Topic Studios; Sydney Title Set To Run TV Division</t>
  </si>
  <si>
    <t>EXCLUSIVE: Makeready, the production company led by producer Brad Weston and Netflix alum Collin Creighton, has extended by three years its overall deal with Fifth Season. Joining the party is Topic … [+4154 chars]</t>
  </si>
  <si>
    <t>Your Monster: When and where to watch the horror comedy on streaming? Release window</t>
  </si>
  <si>
    <t>Melissa Barrera, known for her emerging status as a scream queen, takes the lead in Your Monster, an indie horror-comedy directed by Caroline Lindy. The film is generating buzz, especially since it m… [+3330 chars]</t>
  </si>
  <si>
    <t>Wicked: More Featurettes Spotight Boq, Nessarose, And The Wizard</t>
  </si>
  <si>
    <t>Posted in: Movies, Universal | Tagged:   The Wicked featurette marketing blitz continues, and this time, they spotlight the characters Boq, Nessarose, and The Wizard.  Universal said, "We're keeping … [+3713 chars]</t>
  </si>
  <si>
    <t>Edward Berger &amp; Austin Butler Out With Hot Time Travel Package ‘The Barrier’; MacMillan Hedges To Adapt His Own Short Story – The Dish</t>
  </si>
  <si>
    <t>EXCLUSIVE: All Quiet helmer Edward Berger and Austin Butler are out to the town with The Barrier, a hot time travel package that is expected to spur competitive bidding, sources tell Deadline.  Plot … [+2084 chars]</t>
  </si>
  <si>
    <t>Emily Nussbaum’s ‘Cue the Sun!: The Invention of Reality TV’ In The Works As Docuseries With Topic Studios</t>
  </si>
  <si>
    <t>EXCLUSIVE: Topic Studios, the company behind films including Spencer and Spotlight, has snapped up the rights to Emily Nussbaum’s Cue the Sun!: The Invention of Reality TV.  The company is planning t… [+1689 chars]</t>
  </si>
  <si>
    <t>Post-Screening Movie Hype Tweets, Decoded</t>
  </si>
  <si>
    <t>A new Oscar combatant has stepped into the Colosseum. Over the past week, Paramount unveiled Ridley Scotts Gladiator II to a handpicked audience of journalists and influencers, many of whom duly part… [+7717 chars]</t>
  </si>
  <si>
    <t>Ridley Scott and Paul Mescal are already re-teaming for a pandemic survival tale with The Dog Stars</t>
  </si>
  <si>
    <t>After conquering the arena with the highly-anticipated sequel Gladiator II, Ridley Scott and Paul Mescal are re-teaming for an adaptation of the Peter Heller novel The Dog Stars. Mescal is in advance… [+2651 chars]</t>
  </si>
  <si>
    <t>Sneak Peek! 8 Surprises About the New Wicked Movie</t>
  </si>
  <si>
    <t>You’ve followed the yellow brick road, and now it’s finally time to go green. After years of anticipation, the big-screen adaptation of the beloved Broadway musical Wicked is touching down on Nov. 22… [+8307 chars]</t>
  </si>
  <si>
    <t>The 'Wicked' movie only covers part of the musical. Here's everything we know about the second film.</t>
  </si>
  <si>
    <t>Cynthia Erivo as Elphaba and Ariana Grande as Glinda in "Wicked."Giles Keyte / Universal Pictures  &lt;ul&gt;&lt;li&gt;The "Wicked" movie, coming to theaters on Friday, only covers part of the original musical's… [+4718 chars]</t>
  </si>
  <si>
    <t>The Best Comic Book Movies Directed By Women</t>
  </si>
  <si>
    <t>There are a surprising amount of films based on comic books and graphic novels that are directed by women. Traditionally women have been underrepresented in directing, and while there are still way m… [+11845 chars]</t>
  </si>
  <si>
    <t>This week on "Sunday Morning" (November 17)</t>
  </si>
  <si>
    <t>The Emmy Award-winning "CBS News Sunday Morning" is broadcast on CBS Sundays beginning at 9:00 a.m. ET.  "Sunday Morning" also streams on the CBS News app beginning at 11:00 a.m. ET. (Download it her… [+6094 chars]</t>
  </si>
  <si>
    <t>To 3D/4DX Or Not To 3D/4DX: Buy The Right Wicked Ticket</t>
  </si>
  <si>
    <t>Something has changed within me, something is not the same. I can finally say that, as I’ve seen the first part of director Jon M. Chu’s stunning adaptation of Wicked, which left me with great antici… [+10182 chars]</t>
  </si>
  <si>
    <t>Tom Hanks and Robin Wright at the AFI Fest Premiere of HERE</t>
  </si>
  <si>
    <t>Pin  Tom Hanks went tieless to the premiere of Here, but maybe that’s because his co-star Robin Wright stole his.  Pin  Pin  Pin  Pin  Pin  Pin  Pin  He’s fine. More or less unassailable at this poin… [+1678 chars]</t>
  </si>
  <si>
    <t>Tom Hanks And Robin Wright’s ‘Here’ Gets Digital Streaming Date</t>
  </si>
  <si>
    <t>Tom Hanks and Robin Wright in "Here."  Sony Pictures Entertainment/Miramax  HereTom Hanks and Robin Wrights reunion movie with their Forrest Gump director Robert Zemeckisis coming soon to digital str… [+3069 chars]</t>
  </si>
  <si>
    <t>Tom Hanks and Robin Wright’s New Movie: ‘Here’ Release Date &amp; More</t>
  </si>
  <si>
    <t>View galleryImage Credit: Sunset Boulevard/Getty Images)  In the list of beloved classic movie couples, youve got so many to pick from Harry Burns and Sally Albright, Danny Zuko and Sandy Olsson, and… [+2365 chars]</t>
  </si>
  <si>
    <t>VENOM: THE LAST DANCE - One Of The Movie's Weirdest, Wackiest Scenes Has Been Officially Released</t>
  </si>
  <si>
    <t>Venom: The Last Dance is a fun movie, but there's one moment which has left pretty much everyone scratching their heads.  The threequel establishes that Eddie Brock and Venom must not fully transform… [+2948 chars]</t>
  </si>
  <si>
    <t>VENOM: THE LAST DANCE Concept Art Reveals An Even More Terrifying Take On Andy Serkis' Knull</t>
  </si>
  <si>
    <t>Venom: The Last Dance featured the live-action debut of the King in Black and God of the Symbiotes, Knull. Played by Andy Serkis, the big bad sent his Xenophage to Earth in a bid to retrieve Eddie Br… [+3174 chars]</t>
  </si>
  <si>
    <t>VENOM: THE LAST DANCE Concept Art Showcases The Final Battle, Venomized Animals, And The Xenophage</t>
  </si>
  <si>
    <t>Sony Pictures has never released "Art of the Film" books for the Venom movies, a shame when we're sure there are heaps of awesome designs we've yet to see for both the title character and the likes o… [+2486 chars]</t>
  </si>
  <si>
    <t>WATCH: The Full Video Revealing the Truth Behind Awkward 'Gladiator II' Red Carpet Exchange Between Pedro Pascal and Denzel Washington</t>
  </si>
  <si>
    <t>Source: MEGAPedro Pascal and Denzel Washington went viral for a recent interaction at the London premiere of their new film.  A full video of Pedro Pascal and Denzel Washingtons red carpet exchange h… [+4144 chars]</t>
  </si>
  <si>
    <t>What To Watch This Weekend: New Streaming TV Shows And Movies On Netflix, Prime Video, Hulu, Apple TV, Disney+ And More</t>
  </si>
  <si>
    <t>What to watch this weekend.  Credit: Netflix / Amazon  Welcome back, weekend warriors. Its another cold and wintry weekend here in the mountains. It appears the weather gods have deemed autumn unwort… [+7203 chars]</t>
  </si>
  <si>
    <t>When Does 'Wicked Part 2' Come Out? Release Date Revealed!</t>
  </si>
  <si>
    <t>Now that the first Wicked movie is in theaters, everyone will be wondering when they can see Wicked Part Two!  Universal Pictures and director Jon M. Chu decided to break up the movie into two parts … [+1336 chars]</t>
  </si>
  <si>
    <t>When Is ‘Wicked: Part 2’ Coming Out? Here’s Everything To Know</t>
  </si>
  <si>
    <t>Cynthia Erivo and Ariana Grande in Wicked.  Courtesy of Universal Pictures  With Wicked flying into theaters this weekend, fans may be wondering when the next chapter will arrive on the big screen. H… [+3708 chars]</t>
  </si>
  <si>
    <t>When Is Hugh Grant’s Horror Thriller ‘Heretic’ Coming To Streaming?</t>
  </si>
  <si>
    <t>Hugh Grant in "Heretic."  A24  Heretican A24 horror thriller starring Hugh Grantis new in theaters. When is it coming to streaming?  Written and directed by Scott Beck and Bryan Woods, Heretic plays … [+3715 chars]</t>
  </si>
  <si>
    <t>When Will ‘Here’ Starring Tom Hanks and Robin Wright Stream on Netflix?</t>
  </si>
  <si>
    <t>Here – Picture: TriStar Pictures / Sony Pictures Releasing  It’s a reunion for the ages that’s flying under the radar right now. 30 years after Forrest Gump swept the Oscars and became recognized as … [+2172 chars]</t>
  </si>
  <si>
    <t>When Will Gladiator II Be Available to Stream?</t>
  </si>
  <si>
    <t>This weekend, were reentering the arena (AKA your local theater) to see Ridley Scott's Gladiator II. The sequel picks up sixteen years after the death of Maximus in the director's 2000 epic, Gladiato… [+1656 chars]</t>
  </si>
  <si>
    <t>Where to Watch ‘A Real Pain’: Is the Kieran Culkin Movie Streaming?</t>
  </si>
  <si>
    <t>Following its successful debut at the Sundance Film Festival in January, A Real Pain is now playing, written and directed by Jesse Eisenberg (who also happens to star in it).  He appears alongside Em… [+1327 chars]</t>
  </si>
  <si>
    <t>Where To Watch Here: Showtimes &amp; Streaming Status</t>
  </si>
  <si>
    <t>Tom Hanks and Robin Wright reunite with their Forrest Gump director Robert Zemeckis and writer Eric Roth, and there are options for where to watch the 2024 movie Here. The ambitious project reuniting… [+2724 chars]</t>
  </si>
  <si>
    <t>Wicked on streaming: Can you watch the movie online? Here’s what we know</t>
  </si>
  <si>
    <t>Fans of the iconic Broadway musical Wicked can finally experience its highly anticipated movie adaptation this weekend. Directed by Jon M. Chu, the Wicked movie opens in theaters on November 22, 2024… [+3048 chars]</t>
  </si>
  <si>
    <t>Is The Venom Movie Franchise Really Over?</t>
  </si>
  <si>
    <t>With the theatrical debut of Venom: The Last Dance this weekend, Sony’s Tom Hardy-starring Marvel franchise has officially reached the trilogy threshold. This new movie is the third in the series and… [+3437 chars]</t>
  </si>
  <si>
    <t>Now That The Venom Trilogy Is Over, I'll Never Forgive The Tom Hardy Franchise For Its Gravest Sin</t>
  </si>
  <si>
    <t>It was an unusual weekend at the box office   for Sony Pictures. The studio had to dig a shallow grave for Tom Hanks and Robert Zemeckis’ Here, an experimental trip through the generations that doesn… [+4040 chars]</t>
  </si>
  <si>
    <t>Peter Bart: Indies Put Their Faith In Older Demos For Serious Fare Like ‘Conclave’</t>
  </si>
  <si>
    <t>“The best antidote for a bad election is a good movie,” Richard M. Nixon once proclaimed, and for many filmgoers this week Conclavehelped blot out the political noise. A papal thriller with a shock e… [+2773 chars]</t>
  </si>
  <si>
    <t>Robert Zemeckis is still lost in the uncanny valley. Can he be saved?</t>
  </si>
  <si>
    <t>Sony  It was only a matter of time before Robert Zemeckis got around to playing with de-aging technology, that modern cinematic magic trick of making veteran movie stars look kind of, sort of like th… [+7614 chars]</t>
  </si>
  <si>
    <t>Robert Zemeckis Just Wants to Move You</t>
  </si>
  <si>
    <t>Robert Zemeckis Here is the most unfashionable movie of 2024which is exactly whats beautiful about it. In a world where even those who profess to love movies largely stream them at home, Here is a pi… [+10438 chars]</t>
  </si>
  <si>
    <t>Labels</t>
  </si>
  <si>
    <t>Frequency</t>
  </si>
  <si>
    <t>Actors</t>
  </si>
  <si>
    <t>Box office performance</t>
  </si>
  <si>
    <t>Behind the Scenes Insights</t>
  </si>
  <si>
    <t>Film Content and Themes</t>
  </si>
  <si>
    <t>Awards and Nominations</t>
  </si>
  <si>
    <t>Promotion and Marketing</t>
  </si>
  <si>
    <t>Cultural Context and Impact</t>
  </si>
  <si>
    <t>Occurrence</t>
  </si>
  <si>
    <t>Sum</t>
  </si>
  <si>
    <t>Films</t>
  </si>
  <si>
    <t>Total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</si>
</sst>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NumberFormat="1"/>
    <xf numFmtId="10" fontId="0" fillId="0" borderId="0" xfId="1" applyNumberFormat="1" applyFont="1"/>
    <xf numFmtId="1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400" baseline="0"/>
              <a:t>Number of Articles for the movies</a:t>
            </a:r>
          </a:p>
        </c:rich>
      </c:tx>
      <c:layout>
        <c:manualLayout>
          <c:xMode val="edge"/>
          <c:yMode val="edge"/>
          <c:x val="0.2336758634613644"/>
          <c:y val="8.1400081400081394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4D2E-4F4C-928B-6128A7DC47AF}"/>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D2E-4F4C-928B-6128A7DC47AF}"/>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4D2E-4F4C-928B-6128A7DC47AF}"/>
              </c:ext>
            </c:extLst>
          </c:dPt>
          <c:dPt>
            <c:idx val="3"/>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D2E-4F4C-928B-6128A7DC47AF}"/>
              </c:ext>
            </c:extLst>
          </c:dPt>
          <c:dPt>
            <c:idx val="4"/>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4D2E-4F4C-928B-6128A7DC47AF}"/>
              </c:ext>
            </c:extLst>
          </c:dPt>
          <c:dPt>
            <c:idx val="5"/>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D2E-4F4C-928B-6128A7DC47AF}"/>
              </c:ext>
            </c:extLst>
          </c:dPt>
          <c:dPt>
            <c:idx val="6"/>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4D2E-4F4C-928B-6128A7DC47AF}"/>
              </c:ext>
            </c:extLst>
          </c:dPt>
          <c:dPt>
            <c:idx val="7"/>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4D2E-4F4C-928B-6128A7DC47AF}"/>
              </c:ext>
            </c:extLst>
          </c:dPt>
          <c:dPt>
            <c:idx val="8"/>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4D2E-4F4C-928B-6128A7DC47AF}"/>
              </c:ext>
            </c:extLst>
          </c:dPt>
          <c:dPt>
            <c:idx val="9"/>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4D2E-4F4C-928B-6128A7DC47A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2-4D2E-4F4C-928B-6128A7DC47A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4D2E-4F4C-928B-6128A7DC47A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4D2E-4F4C-928B-6128A7DC47A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4D2E-4F4C-928B-6128A7DC47A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6-4D2E-4F4C-928B-6128A7DC47A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7-4D2E-4F4C-928B-6128A7DC47A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lumOff val="2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8-4D2E-4F4C-928B-6128A7DC47AF}"/>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9-4D2E-4F4C-928B-6128A7DC47AF}"/>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A-4D2E-4F4C-928B-6128A7DC47AF}"/>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schemeClr>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B-4D2E-4F4C-928B-6128A7DC47AF}"/>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data_annotated!$A$512:$A$521</c:f>
              <c:strCache>
                <c:ptCount val="10"/>
                <c:pt idx="0">
                  <c:v>a_real_pain</c:v>
                </c:pt>
                <c:pt idx="1">
                  <c:v>conclave</c:v>
                </c:pt>
                <c:pt idx="2">
                  <c:v>gladiator_ii</c:v>
                </c:pt>
                <c:pt idx="3">
                  <c:v>here</c:v>
                </c:pt>
                <c:pt idx="4">
                  <c:v>heretic</c:v>
                </c:pt>
                <c:pt idx="5">
                  <c:v>pageant</c:v>
                </c:pt>
                <c:pt idx="6">
                  <c:v>red_one</c:v>
                </c:pt>
                <c:pt idx="7">
                  <c:v>venom</c:v>
                </c:pt>
                <c:pt idx="8">
                  <c:v>wicked</c:v>
                </c:pt>
                <c:pt idx="9">
                  <c:v>your_monster</c:v>
                </c:pt>
              </c:strCache>
            </c:strRef>
          </c:cat>
          <c:val>
            <c:numRef>
              <c:f>data_annotated!$B$512:$B$521</c:f>
              <c:numCache>
                <c:formatCode>General</c:formatCode>
                <c:ptCount val="10"/>
                <c:pt idx="0">
                  <c:v>32</c:v>
                </c:pt>
                <c:pt idx="1">
                  <c:v>41</c:v>
                </c:pt>
                <c:pt idx="2">
                  <c:v>93</c:v>
                </c:pt>
                <c:pt idx="3">
                  <c:v>42</c:v>
                </c:pt>
                <c:pt idx="4">
                  <c:v>87</c:v>
                </c:pt>
                <c:pt idx="5">
                  <c:v>31</c:v>
                </c:pt>
                <c:pt idx="6">
                  <c:v>16</c:v>
                </c:pt>
                <c:pt idx="7">
                  <c:v>39</c:v>
                </c:pt>
                <c:pt idx="8">
                  <c:v>96</c:v>
                </c:pt>
                <c:pt idx="9">
                  <c:v>10</c:v>
                </c:pt>
              </c:numCache>
            </c:numRef>
          </c:val>
          <c:extLst>
            <c:ext xmlns:c16="http://schemas.microsoft.com/office/drawing/2014/chart" uri="{C3380CC4-5D6E-409C-BE32-E72D297353CC}">
              <c16:uniqueId val="{00000000-4D2E-4F4C-928B-6128A7DC47AF}"/>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734060</xdr:colOff>
      <xdr:row>506</xdr:row>
      <xdr:rowOff>65053</xdr:rowOff>
    </xdr:from>
    <xdr:to>
      <xdr:col>3</xdr:col>
      <xdr:colOff>5481320</xdr:colOff>
      <xdr:row>523</xdr:row>
      <xdr:rowOff>76483</xdr:rowOff>
    </xdr:to>
    <xdr:graphicFrame macro="">
      <xdr:nvGraphicFramePr>
        <xdr:cNvPr id="6" name="Chart 5">
          <a:extLst>
            <a:ext uri="{FF2B5EF4-FFF2-40B4-BE49-F238E27FC236}">
              <a16:creationId xmlns:a16="http://schemas.microsoft.com/office/drawing/2014/main" id="{B5DBE139-D58F-4E13-B683-663C3D88B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16" applyNumberFormats="0" applyBorderFormats="0" applyFontFormats="0" applyPatternFormats="0" applyAlignmentFormats="0" applyWidthHeightFormats="0">
  <queryTableRefresh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_annotated" displayName="data_annotated" ref="A1:D490" tableType="queryTable" totalsRowShown="0">
  <autoFilter ref="A1:D490" xr:uid="{00000000-0009-0000-0100-000001000000}"/>
  <sortState xmlns:xlrd2="http://schemas.microsoft.com/office/spreadsheetml/2017/richdata2" ref="A2:D490">
    <sortCondition ref="A1:A490"/>
  </sortState>
  <tableColumns count="4">
    <tableColumn id="1" xr3:uid="{00000000-0010-0000-0000-000001000000}" uniqueName="1" name="Column1" queryTableFieldId="1" dataDxfId="3"/>
    <tableColumn id="2" xr3:uid="{00000000-0010-0000-0000-000002000000}" uniqueName="2" name="Column2" queryTableFieldId="2" dataDxfId="2"/>
    <tableColumn id="3" xr3:uid="{00000000-0010-0000-0000-000003000000}" uniqueName="3" name="Column3" queryTableFieldId="3" dataDxfId="1"/>
    <tableColumn id="4" xr3:uid="{00000000-0010-0000-0000-000004000000}"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22"/>
  <sheetViews>
    <sheetView tabSelected="1" topLeftCell="A472" zoomScale="54" workbookViewId="0">
      <selection activeCell="D503" sqref="D503"/>
    </sheetView>
  </sheetViews>
  <sheetFormatPr defaultRowHeight="14.4" x14ac:dyDescent="0.3"/>
  <cols>
    <col min="1" max="1" width="12.44140625" bestFit="1" customWidth="1"/>
    <col min="2" max="2" width="80.88671875" bestFit="1" customWidth="1"/>
    <col min="3" max="3" width="14.5546875" bestFit="1" customWidth="1"/>
    <col min="4" max="4" width="80.88671875" bestFit="1" customWidth="1"/>
  </cols>
  <sheetData>
    <row r="1" spans="1:4" x14ac:dyDescent="0.3">
      <c r="A1" t="s">
        <v>0</v>
      </c>
      <c r="B1" t="s">
        <v>1</v>
      </c>
      <c r="C1" t="s">
        <v>2</v>
      </c>
      <c r="D1" t="s">
        <v>3</v>
      </c>
    </row>
    <row r="2" spans="1:4" x14ac:dyDescent="0.3">
      <c r="A2" s="1" t="s">
        <v>59</v>
      </c>
      <c r="B2" s="1" t="s">
        <v>60</v>
      </c>
      <c r="C2" s="1" t="s">
        <v>10</v>
      </c>
      <c r="D2" s="1" t="s">
        <v>61</v>
      </c>
    </row>
    <row r="3" spans="1:4" x14ac:dyDescent="0.3">
      <c r="A3" s="1" t="s">
        <v>59</v>
      </c>
      <c r="B3" s="1" t="s">
        <v>82</v>
      </c>
      <c r="C3" s="1" t="s">
        <v>10</v>
      </c>
      <c r="D3" s="1" t="s">
        <v>83</v>
      </c>
    </row>
    <row r="4" spans="1:4" x14ac:dyDescent="0.3">
      <c r="A4" s="1" t="s">
        <v>59</v>
      </c>
      <c r="B4" s="1" t="s">
        <v>154</v>
      </c>
      <c r="C4" s="1" t="s">
        <v>10</v>
      </c>
      <c r="D4" s="1" t="s">
        <v>155</v>
      </c>
    </row>
    <row r="5" spans="1:4" x14ac:dyDescent="0.3">
      <c r="A5" s="1" t="s">
        <v>59</v>
      </c>
      <c r="B5" s="1" t="s">
        <v>156</v>
      </c>
      <c r="C5" s="1" t="s">
        <v>10</v>
      </c>
      <c r="D5" s="1" t="s">
        <v>157</v>
      </c>
    </row>
    <row r="6" spans="1:4" x14ac:dyDescent="0.3">
      <c r="A6" s="1" t="s">
        <v>59</v>
      </c>
      <c r="B6" s="1" t="s">
        <v>158</v>
      </c>
      <c r="C6" s="1" t="s">
        <v>10</v>
      </c>
      <c r="D6" s="1" t="s">
        <v>159</v>
      </c>
    </row>
    <row r="7" spans="1:4" x14ac:dyDescent="0.3">
      <c r="A7" s="1" t="s">
        <v>59</v>
      </c>
      <c r="B7" s="1" t="s">
        <v>168</v>
      </c>
      <c r="C7" s="1" t="s">
        <v>10</v>
      </c>
      <c r="D7" s="1" t="s">
        <v>169</v>
      </c>
    </row>
    <row r="8" spans="1:4" x14ac:dyDescent="0.3">
      <c r="A8" s="1" t="s">
        <v>59</v>
      </c>
      <c r="B8" s="1" t="s">
        <v>177</v>
      </c>
      <c r="C8" s="1" t="s">
        <v>10</v>
      </c>
      <c r="D8" s="1" t="s">
        <v>178</v>
      </c>
    </row>
    <row r="9" spans="1:4" x14ac:dyDescent="0.3">
      <c r="A9" s="1" t="s">
        <v>59</v>
      </c>
      <c r="B9" s="1" t="s">
        <v>195</v>
      </c>
      <c r="C9" s="1" t="s">
        <v>10</v>
      </c>
      <c r="D9" s="1" t="s">
        <v>196</v>
      </c>
    </row>
    <row r="10" spans="1:4" x14ac:dyDescent="0.3">
      <c r="A10" s="1" t="s">
        <v>59</v>
      </c>
      <c r="B10" s="1" t="s">
        <v>204</v>
      </c>
      <c r="C10" s="1" t="s">
        <v>10</v>
      </c>
      <c r="D10" s="1" t="s">
        <v>205</v>
      </c>
    </row>
    <row r="11" spans="1:4" x14ac:dyDescent="0.3">
      <c r="A11" s="1" t="s">
        <v>59</v>
      </c>
      <c r="B11" s="1" t="s">
        <v>212</v>
      </c>
      <c r="C11" s="1" t="s">
        <v>10</v>
      </c>
      <c r="D11" s="1" t="s">
        <v>213</v>
      </c>
    </row>
    <row r="12" spans="1:4" x14ac:dyDescent="0.3">
      <c r="A12" s="1" t="s">
        <v>59</v>
      </c>
      <c r="B12" s="1" t="s">
        <v>217</v>
      </c>
      <c r="C12" s="1" t="s">
        <v>215</v>
      </c>
      <c r="D12" s="1" t="s">
        <v>218</v>
      </c>
    </row>
    <row r="13" spans="1:4" x14ac:dyDescent="0.3">
      <c r="A13" s="1" t="s">
        <v>59</v>
      </c>
      <c r="B13" s="1" t="s">
        <v>225</v>
      </c>
      <c r="C13" s="1" t="s">
        <v>215</v>
      </c>
      <c r="D13" s="1" t="s">
        <v>226</v>
      </c>
    </row>
    <row r="14" spans="1:4" x14ac:dyDescent="0.3">
      <c r="A14" s="1" t="s">
        <v>59</v>
      </c>
      <c r="B14" s="1" t="s">
        <v>231</v>
      </c>
      <c r="C14" s="1" t="s">
        <v>215</v>
      </c>
      <c r="D14" s="1" t="s">
        <v>232</v>
      </c>
    </row>
    <row r="15" spans="1:4" x14ac:dyDescent="0.3">
      <c r="A15" s="1" t="s">
        <v>59</v>
      </c>
      <c r="B15" s="1" t="s">
        <v>235</v>
      </c>
      <c r="C15" s="1" t="s">
        <v>215</v>
      </c>
      <c r="D15" s="1" t="s">
        <v>236</v>
      </c>
    </row>
    <row r="16" spans="1:4" x14ac:dyDescent="0.3">
      <c r="A16" s="1" t="s">
        <v>59</v>
      </c>
      <c r="B16" s="1" t="s">
        <v>239</v>
      </c>
      <c r="C16" s="1" t="s">
        <v>215</v>
      </c>
      <c r="D16" s="1" t="s">
        <v>240</v>
      </c>
    </row>
    <row r="17" spans="1:4" x14ac:dyDescent="0.3">
      <c r="A17" s="1" t="s">
        <v>59</v>
      </c>
      <c r="B17" s="1" t="s">
        <v>247</v>
      </c>
      <c r="C17" s="1" t="s">
        <v>248</v>
      </c>
      <c r="D17" s="1" t="s">
        <v>249</v>
      </c>
    </row>
    <row r="18" spans="1:4" x14ac:dyDescent="0.3">
      <c r="A18" s="1" t="s">
        <v>59</v>
      </c>
      <c r="B18" s="1" t="s">
        <v>250</v>
      </c>
      <c r="C18" s="1" t="s">
        <v>248</v>
      </c>
      <c r="D18" s="1" t="s">
        <v>251</v>
      </c>
    </row>
    <row r="19" spans="1:4" x14ac:dyDescent="0.3">
      <c r="A19" s="1" t="s">
        <v>59</v>
      </c>
      <c r="B19" s="1" t="s">
        <v>256</v>
      </c>
      <c r="C19" s="1" t="s">
        <v>248</v>
      </c>
      <c r="D19" s="1" t="s">
        <v>257</v>
      </c>
    </row>
    <row r="20" spans="1:4" x14ac:dyDescent="0.3">
      <c r="A20" s="1" t="s">
        <v>59</v>
      </c>
      <c r="B20" s="1" t="s">
        <v>323</v>
      </c>
      <c r="C20" s="1" t="s">
        <v>248</v>
      </c>
      <c r="D20" s="1" t="s">
        <v>324</v>
      </c>
    </row>
    <row r="21" spans="1:4" x14ac:dyDescent="0.3">
      <c r="A21" s="1" t="s">
        <v>59</v>
      </c>
      <c r="B21" s="1" t="s">
        <v>413</v>
      </c>
      <c r="C21" s="1" t="s">
        <v>248</v>
      </c>
      <c r="D21" s="1" t="s">
        <v>414</v>
      </c>
    </row>
    <row r="22" spans="1:4" x14ac:dyDescent="0.3">
      <c r="A22" s="1" t="s">
        <v>59</v>
      </c>
      <c r="B22" s="1" t="s">
        <v>472</v>
      </c>
      <c r="C22" s="1" t="s">
        <v>418</v>
      </c>
      <c r="D22" s="1" t="s">
        <v>473</v>
      </c>
    </row>
    <row r="23" spans="1:4" x14ac:dyDescent="0.3">
      <c r="A23" s="1" t="s">
        <v>59</v>
      </c>
      <c r="B23" s="1" t="s">
        <v>476</v>
      </c>
      <c r="C23" s="1" t="s">
        <v>418</v>
      </c>
      <c r="D23" s="1" t="s">
        <v>477</v>
      </c>
    </row>
    <row r="24" spans="1:4" x14ac:dyDescent="0.3">
      <c r="A24" s="1" t="s">
        <v>59</v>
      </c>
      <c r="B24" s="1" t="s">
        <v>531</v>
      </c>
      <c r="C24" s="1" t="s">
        <v>509</v>
      </c>
      <c r="D24" s="1" t="s">
        <v>532</v>
      </c>
    </row>
    <row r="25" spans="1:4" x14ac:dyDescent="0.3">
      <c r="A25" s="1" t="s">
        <v>59</v>
      </c>
      <c r="B25" s="1" t="s">
        <v>630</v>
      </c>
      <c r="C25" s="1" t="s">
        <v>568</v>
      </c>
      <c r="D25" s="1" t="s">
        <v>631</v>
      </c>
    </row>
    <row r="26" spans="1:4" x14ac:dyDescent="0.3">
      <c r="A26" s="1" t="s">
        <v>59</v>
      </c>
      <c r="B26" s="1" t="s">
        <v>638</v>
      </c>
      <c r="C26" s="1" t="s">
        <v>568</v>
      </c>
      <c r="D26" s="1" t="s">
        <v>639</v>
      </c>
    </row>
    <row r="27" spans="1:4" x14ac:dyDescent="0.3">
      <c r="A27" s="1" t="s">
        <v>59</v>
      </c>
      <c r="B27" s="1" t="s">
        <v>640</v>
      </c>
      <c r="C27" s="1" t="s">
        <v>568</v>
      </c>
      <c r="D27" s="1" t="s">
        <v>641</v>
      </c>
    </row>
    <row r="28" spans="1:4" x14ac:dyDescent="0.3">
      <c r="A28" s="1" t="s">
        <v>59</v>
      </c>
      <c r="B28" s="1" t="s">
        <v>779</v>
      </c>
      <c r="C28" s="1" t="s">
        <v>747</v>
      </c>
      <c r="D28" s="1" t="s">
        <v>780</v>
      </c>
    </row>
    <row r="29" spans="1:4" x14ac:dyDescent="0.3">
      <c r="A29" s="1" t="s">
        <v>59</v>
      </c>
      <c r="B29" s="1" t="s">
        <v>789</v>
      </c>
      <c r="C29" s="1" t="s">
        <v>747</v>
      </c>
      <c r="D29" s="1" t="s">
        <v>790</v>
      </c>
    </row>
    <row r="30" spans="1:4" x14ac:dyDescent="0.3">
      <c r="A30" s="1" t="s">
        <v>59</v>
      </c>
      <c r="B30" s="1" t="s">
        <v>793</v>
      </c>
      <c r="C30" s="1" t="s">
        <v>747</v>
      </c>
      <c r="D30" s="1" t="s">
        <v>794</v>
      </c>
    </row>
    <row r="31" spans="1:4" x14ac:dyDescent="0.3">
      <c r="A31" s="1" t="s">
        <v>59</v>
      </c>
      <c r="B31" s="1" t="s">
        <v>823</v>
      </c>
      <c r="C31" s="1" t="s">
        <v>747</v>
      </c>
      <c r="D31" s="1" t="s">
        <v>824</v>
      </c>
    </row>
    <row r="32" spans="1:4" x14ac:dyDescent="0.3">
      <c r="A32" s="1" t="s">
        <v>59</v>
      </c>
      <c r="B32" s="1" t="s">
        <v>833</v>
      </c>
      <c r="C32" s="1" t="s">
        <v>747</v>
      </c>
      <c r="D32" s="1" t="s">
        <v>834</v>
      </c>
    </row>
    <row r="33" spans="1:4" x14ac:dyDescent="0.3">
      <c r="A33" s="1" t="s">
        <v>59</v>
      </c>
      <c r="B33" s="1" t="s">
        <v>841</v>
      </c>
      <c r="C33" s="1" t="s">
        <v>747</v>
      </c>
      <c r="D33" s="1" t="s">
        <v>842</v>
      </c>
    </row>
    <row r="34" spans="1:4" x14ac:dyDescent="0.3">
      <c r="A34" s="1" t="s">
        <v>59</v>
      </c>
      <c r="B34" s="1" t="s">
        <v>883</v>
      </c>
      <c r="C34" s="1" t="s">
        <v>747</v>
      </c>
      <c r="D34" s="1" t="s">
        <v>884</v>
      </c>
    </row>
    <row r="35" spans="1:4" x14ac:dyDescent="0.3">
      <c r="A35" s="1" t="s">
        <v>12</v>
      </c>
      <c r="B35" s="1" t="s">
        <v>13</v>
      </c>
      <c r="C35" s="1" t="s">
        <v>10</v>
      </c>
      <c r="D35" s="1" t="s">
        <v>14</v>
      </c>
    </row>
    <row r="36" spans="1:4" x14ac:dyDescent="0.3">
      <c r="A36" s="1" t="s">
        <v>12</v>
      </c>
      <c r="B36" s="1" t="s">
        <v>181</v>
      </c>
      <c r="C36" s="1" t="s">
        <v>10</v>
      </c>
      <c r="D36" s="1" t="s">
        <v>182</v>
      </c>
    </row>
    <row r="37" spans="1:4" x14ac:dyDescent="0.3">
      <c r="A37" s="1" t="s">
        <v>12</v>
      </c>
      <c r="B37" s="1" t="s">
        <v>197</v>
      </c>
      <c r="C37" s="1" t="s">
        <v>10</v>
      </c>
      <c r="D37" s="1" t="s">
        <v>198</v>
      </c>
    </row>
    <row r="38" spans="1:4" x14ac:dyDescent="0.3">
      <c r="A38" s="1" t="s">
        <v>12</v>
      </c>
      <c r="B38" s="1" t="s">
        <v>202</v>
      </c>
      <c r="C38" s="1" t="s">
        <v>10</v>
      </c>
      <c r="D38" s="1" t="s">
        <v>203</v>
      </c>
    </row>
    <row r="39" spans="1:4" x14ac:dyDescent="0.3">
      <c r="A39" s="1" t="s">
        <v>12</v>
      </c>
      <c r="B39" s="1" t="s">
        <v>214</v>
      </c>
      <c r="C39" s="1" t="s">
        <v>215</v>
      </c>
      <c r="D39" s="1" t="s">
        <v>216</v>
      </c>
    </row>
    <row r="40" spans="1:4" x14ac:dyDescent="0.3">
      <c r="A40" s="1" t="s">
        <v>12</v>
      </c>
      <c r="B40" s="1" t="s">
        <v>217</v>
      </c>
      <c r="C40" s="1" t="s">
        <v>215</v>
      </c>
      <c r="D40" s="1" t="s">
        <v>218</v>
      </c>
    </row>
    <row r="41" spans="1:4" x14ac:dyDescent="0.3">
      <c r="A41" s="1" t="s">
        <v>12</v>
      </c>
      <c r="B41" s="1" t="s">
        <v>219</v>
      </c>
      <c r="C41" s="1" t="s">
        <v>215</v>
      </c>
      <c r="D41" s="1" t="s">
        <v>220</v>
      </c>
    </row>
    <row r="42" spans="1:4" x14ac:dyDescent="0.3">
      <c r="A42" s="1" t="s">
        <v>12</v>
      </c>
      <c r="B42" s="1" t="s">
        <v>225</v>
      </c>
      <c r="C42" s="1" t="s">
        <v>215</v>
      </c>
      <c r="D42" s="1" t="s">
        <v>226</v>
      </c>
    </row>
    <row r="43" spans="1:4" x14ac:dyDescent="0.3">
      <c r="A43" s="1" t="s">
        <v>12</v>
      </c>
      <c r="B43" s="1" t="s">
        <v>227</v>
      </c>
      <c r="C43" s="1" t="s">
        <v>215</v>
      </c>
      <c r="D43" s="1" t="s">
        <v>228</v>
      </c>
    </row>
    <row r="44" spans="1:4" x14ac:dyDescent="0.3">
      <c r="A44" s="1" t="s">
        <v>12</v>
      </c>
      <c r="B44" s="1" t="s">
        <v>229</v>
      </c>
      <c r="C44" s="1" t="s">
        <v>215</v>
      </c>
      <c r="D44" s="1" t="s">
        <v>230</v>
      </c>
    </row>
    <row r="45" spans="1:4" x14ac:dyDescent="0.3">
      <c r="A45" s="1" t="s">
        <v>12</v>
      </c>
      <c r="B45" s="1" t="s">
        <v>233</v>
      </c>
      <c r="C45" s="1" t="s">
        <v>215</v>
      </c>
      <c r="D45" s="1" t="s">
        <v>234</v>
      </c>
    </row>
    <row r="46" spans="1:4" x14ac:dyDescent="0.3">
      <c r="A46" s="1" t="s">
        <v>12</v>
      </c>
      <c r="B46" s="1" t="s">
        <v>267</v>
      </c>
      <c r="C46" s="1" t="s">
        <v>248</v>
      </c>
      <c r="D46" s="1" t="s">
        <v>268</v>
      </c>
    </row>
    <row r="47" spans="1:4" x14ac:dyDescent="0.3">
      <c r="A47" s="1" t="s">
        <v>12</v>
      </c>
      <c r="B47" s="1" t="s">
        <v>279</v>
      </c>
      <c r="C47" s="1" t="s">
        <v>248</v>
      </c>
      <c r="D47" s="1" t="s">
        <v>280</v>
      </c>
    </row>
    <row r="48" spans="1:4" x14ac:dyDescent="0.3">
      <c r="A48" s="1" t="s">
        <v>12</v>
      </c>
      <c r="B48" s="1" t="s">
        <v>281</v>
      </c>
      <c r="C48" s="1" t="s">
        <v>248</v>
      </c>
      <c r="D48" s="1" t="s">
        <v>282</v>
      </c>
    </row>
    <row r="49" spans="1:4" x14ac:dyDescent="0.3">
      <c r="A49" s="1" t="s">
        <v>12</v>
      </c>
      <c r="B49" s="1" t="s">
        <v>281</v>
      </c>
      <c r="C49" s="1" t="s">
        <v>248</v>
      </c>
      <c r="D49" s="1" t="s">
        <v>283</v>
      </c>
    </row>
    <row r="50" spans="1:4" x14ac:dyDescent="0.3">
      <c r="A50" s="1" t="s">
        <v>12</v>
      </c>
      <c r="B50" s="1" t="s">
        <v>281</v>
      </c>
      <c r="C50" s="1" t="s">
        <v>248</v>
      </c>
      <c r="D50" s="1" t="s">
        <v>284</v>
      </c>
    </row>
    <row r="51" spans="1:4" x14ac:dyDescent="0.3">
      <c r="A51" s="1" t="s">
        <v>12</v>
      </c>
      <c r="B51" s="1" t="s">
        <v>296</v>
      </c>
      <c r="C51" s="1" t="s">
        <v>248</v>
      </c>
      <c r="D51" s="1" t="s">
        <v>297</v>
      </c>
    </row>
    <row r="52" spans="1:4" x14ac:dyDescent="0.3">
      <c r="A52" s="1" t="s">
        <v>12</v>
      </c>
      <c r="B52" s="1" t="s">
        <v>298</v>
      </c>
      <c r="C52" s="1" t="s">
        <v>248</v>
      </c>
      <c r="D52" s="1" t="s">
        <v>299</v>
      </c>
    </row>
    <row r="53" spans="1:4" x14ac:dyDescent="0.3">
      <c r="A53" s="1" t="s">
        <v>12</v>
      </c>
      <c r="B53" s="1" t="s">
        <v>307</v>
      </c>
      <c r="C53" s="1" t="s">
        <v>248</v>
      </c>
      <c r="D53" s="1" t="s">
        <v>308</v>
      </c>
    </row>
    <row r="54" spans="1:4" x14ac:dyDescent="0.3">
      <c r="A54" s="1" t="s">
        <v>12</v>
      </c>
      <c r="B54" s="1" t="s">
        <v>311</v>
      </c>
      <c r="C54" s="1" t="s">
        <v>248</v>
      </c>
      <c r="D54" s="1" t="s">
        <v>312</v>
      </c>
    </row>
    <row r="55" spans="1:4" x14ac:dyDescent="0.3">
      <c r="A55" s="1" t="s">
        <v>12</v>
      </c>
      <c r="B55" s="1" t="s">
        <v>259</v>
      </c>
      <c r="C55" s="1" t="s">
        <v>248</v>
      </c>
      <c r="D55" s="1" t="s">
        <v>260</v>
      </c>
    </row>
    <row r="56" spans="1:4" x14ac:dyDescent="0.3">
      <c r="A56" s="1" t="s">
        <v>12</v>
      </c>
      <c r="B56" s="1" t="s">
        <v>319</v>
      </c>
      <c r="C56" s="1" t="s">
        <v>248</v>
      </c>
      <c r="D56" s="1" t="s">
        <v>320</v>
      </c>
    </row>
    <row r="57" spans="1:4" x14ac:dyDescent="0.3">
      <c r="A57" s="1" t="s">
        <v>12</v>
      </c>
      <c r="B57" s="1" t="s">
        <v>375</v>
      </c>
      <c r="C57" s="1" t="s">
        <v>248</v>
      </c>
      <c r="D57" s="1" t="s">
        <v>376</v>
      </c>
    </row>
    <row r="58" spans="1:4" x14ac:dyDescent="0.3">
      <c r="A58" s="1" t="s">
        <v>12</v>
      </c>
      <c r="B58" s="1" t="s">
        <v>281</v>
      </c>
      <c r="C58" s="1" t="s">
        <v>248</v>
      </c>
      <c r="D58" s="1" t="s">
        <v>285</v>
      </c>
    </row>
    <row r="59" spans="1:4" x14ac:dyDescent="0.3">
      <c r="A59" s="1" t="s">
        <v>12</v>
      </c>
      <c r="B59" s="1" t="s">
        <v>413</v>
      </c>
      <c r="C59" s="1" t="s">
        <v>248</v>
      </c>
      <c r="D59" s="1" t="s">
        <v>414</v>
      </c>
    </row>
    <row r="60" spans="1:4" x14ac:dyDescent="0.3">
      <c r="A60" s="1" t="s">
        <v>12</v>
      </c>
      <c r="B60" s="1" t="s">
        <v>415</v>
      </c>
      <c r="C60" s="1" t="s">
        <v>248</v>
      </c>
      <c r="D60" s="1" t="s">
        <v>416</v>
      </c>
    </row>
    <row r="61" spans="1:4" x14ac:dyDescent="0.3">
      <c r="A61" s="1" t="s">
        <v>12</v>
      </c>
      <c r="B61" s="1" t="s">
        <v>464</v>
      </c>
      <c r="C61" s="1" t="s">
        <v>418</v>
      </c>
      <c r="D61" s="1" t="s">
        <v>465</v>
      </c>
    </row>
    <row r="62" spans="1:4" x14ac:dyDescent="0.3">
      <c r="A62" s="1" t="s">
        <v>12</v>
      </c>
      <c r="B62" s="1" t="s">
        <v>474</v>
      </c>
      <c r="C62" s="1" t="s">
        <v>418</v>
      </c>
      <c r="D62" s="1" t="s">
        <v>475</v>
      </c>
    </row>
    <row r="63" spans="1:4" x14ac:dyDescent="0.3">
      <c r="A63" s="1" t="s">
        <v>12</v>
      </c>
      <c r="B63" s="1" t="s">
        <v>498</v>
      </c>
      <c r="C63" s="1" t="s">
        <v>418</v>
      </c>
      <c r="D63" s="1" t="s">
        <v>499</v>
      </c>
    </row>
    <row r="64" spans="1:4" x14ac:dyDescent="0.3">
      <c r="A64" s="1" t="s">
        <v>12</v>
      </c>
      <c r="B64" s="1" t="s">
        <v>544</v>
      </c>
      <c r="C64" s="1" t="s">
        <v>509</v>
      </c>
      <c r="D64" s="1" t="s">
        <v>545</v>
      </c>
    </row>
    <row r="65" spans="1:4" x14ac:dyDescent="0.3">
      <c r="A65" s="1" t="s">
        <v>12</v>
      </c>
      <c r="B65" s="1" t="s">
        <v>556</v>
      </c>
      <c r="C65" s="1" t="s">
        <v>509</v>
      </c>
      <c r="D65" s="1" t="s">
        <v>557</v>
      </c>
    </row>
    <row r="66" spans="1:4" x14ac:dyDescent="0.3">
      <c r="A66" s="1" t="s">
        <v>12</v>
      </c>
      <c r="B66" s="1" t="s">
        <v>567</v>
      </c>
      <c r="C66" s="1" t="s">
        <v>568</v>
      </c>
      <c r="D66" s="1" t="s">
        <v>569</v>
      </c>
    </row>
    <row r="67" spans="1:4" x14ac:dyDescent="0.3">
      <c r="A67" s="1" t="s">
        <v>12</v>
      </c>
      <c r="B67" s="1" t="s">
        <v>580</v>
      </c>
      <c r="C67" s="1" t="s">
        <v>568</v>
      </c>
      <c r="D67" s="1" t="s">
        <v>581</v>
      </c>
    </row>
    <row r="68" spans="1:4" x14ac:dyDescent="0.3">
      <c r="A68" s="1" t="s">
        <v>12</v>
      </c>
      <c r="B68" s="1" t="s">
        <v>582</v>
      </c>
      <c r="C68" s="1" t="s">
        <v>568</v>
      </c>
      <c r="D68" s="1" t="s">
        <v>583</v>
      </c>
    </row>
    <row r="69" spans="1:4" x14ac:dyDescent="0.3">
      <c r="A69" s="1" t="s">
        <v>12</v>
      </c>
      <c r="B69" s="1" t="s">
        <v>614</v>
      </c>
      <c r="C69" s="1" t="s">
        <v>568</v>
      </c>
      <c r="D69" s="1" t="s">
        <v>615</v>
      </c>
    </row>
    <row r="70" spans="1:4" x14ac:dyDescent="0.3">
      <c r="A70" s="1" t="s">
        <v>12</v>
      </c>
      <c r="B70" s="1" t="s">
        <v>644</v>
      </c>
      <c r="C70" s="1" t="s">
        <v>568</v>
      </c>
      <c r="D70" s="1" t="s">
        <v>645</v>
      </c>
    </row>
    <row r="71" spans="1:4" x14ac:dyDescent="0.3">
      <c r="A71" s="1" t="s">
        <v>12</v>
      </c>
      <c r="B71" s="1" t="s">
        <v>789</v>
      </c>
      <c r="C71" s="1" t="s">
        <v>747</v>
      </c>
      <c r="D71" s="1" t="s">
        <v>790</v>
      </c>
    </row>
    <row r="72" spans="1:4" x14ac:dyDescent="0.3">
      <c r="A72" s="1" t="s">
        <v>12</v>
      </c>
      <c r="B72" s="1" t="s">
        <v>795</v>
      </c>
      <c r="C72" s="1" t="s">
        <v>747</v>
      </c>
      <c r="D72" s="1" t="s">
        <v>796</v>
      </c>
    </row>
    <row r="73" spans="1:4" x14ac:dyDescent="0.3">
      <c r="A73" s="1" t="s">
        <v>12</v>
      </c>
      <c r="B73" s="1" t="s">
        <v>839</v>
      </c>
      <c r="C73" s="1" t="s">
        <v>747</v>
      </c>
      <c r="D73" s="1" t="s">
        <v>840</v>
      </c>
    </row>
    <row r="74" spans="1:4" x14ac:dyDescent="0.3">
      <c r="A74" s="1" t="s">
        <v>12</v>
      </c>
      <c r="B74" s="1" t="s">
        <v>843</v>
      </c>
      <c r="C74" s="1" t="s">
        <v>747</v>
      </c>
      <c r="D74" s="1" t="s">
        <v>844</v>
      </c>
    </row>
    <row r="75" spans="1:4" x14ac:dyDescent="0.3">
      <c r="A75" s="1" t="s">
        <v>12</v>
      </c>
      <c r="B75" s="1" t="s">
        <v>893</v>
      </c>
      <c r="C75" s="1" t="s">
        <v>509</v>
      </c>
      <c r="D75" s="1" t="s">
        <v>894</v>
      </c>
    </row>
    <row r="76" spans="1:4" x14ac:dyDescent="0.3">
      <c r="A76" s="1" t="s">
        <v>15</v>
      </c>
      <c r="B76" s="1" t="s">
        <v>16</v>
      </c>
      <c r="C76" s="1" t="s">
        <v>10</v>
      </c>
      <c r="D76" s="1" t="s">
        <v>17</v>
      </c>
    </row>
    <row r="77" spans="1:4" x14ac:dyDescent="0.3">
      <c r="A77" s="1" t="s">
        <v>15</v>
      </c>
      <c r="B77" s="1" t="s">
        <v>18</v>
      </c>
      <c r="C77" s="1" t="s">
        <v>10</v>
      </c>
      <c r="D77" s="1" t="s">
        <v>19</v>
      </c>
    </row>
    <row r="78" spans="1:4" x14ac:dyDescent="0.3">
      <c r="A78" s="1" t="s">
        <v>15</v>
      </c>
      <c r="B78" s="1" t="s">
        <v>20</v>
      </c>
      <c r="C78" s="1" t="s">
        <v>10</v>
      </c>
      <c r="D78" s="1" t="s">
        <v>21</v>
      </c>
    </row>
    <row r="79" spans="1:4" x14ac:dyDescent="0.3">
      <c r="A79" s="1" t="s">
        <v>15</v>
      </c>
      <c r="B79" s="1" t="s">
        <v>26</v>
      </c>
      <c r="C79" s="1" t="s">
        <v>10</v>
      </c>
      <c r="D79" s="1" t="s">
        <v>27</v>
      </c>
    </row>
    <row r="80" spans="1:4" x14ac:dyDescent="0.3">
      <c r="A80" s="1" t="s">
        <v>15</v>
      </c>
      <c r="B80" s="1" t="s">
        <v>37</v>
      </c>
      <c r="C80" s="1" t="s">
        <v>10</v>
      </c>
      <c r="D80" s="1" t="s">
        <v>38</v>
      </c>
    </row>
    <row r="81" spans="1:4" x14ac:dyDescent="0.3">
      <c r="A81" s="1" t="s">
        <v>15</v>
      </c>
      <c r="B81" s="1" t="s">
        <v>46</v>
      </c>
      <c r="C81" s="1" t="s">
        <v>10</v>
      </c>
      <c r="D81" s="1" t="s">
        <v>47</v>
      </c>
    </row>
    <row r="82" spans="1:4" x14ac:dyDescent="0.3">
      <c r="A82" s="1" t="s">
        <v>15</v>
      </c>
      <c r="B82" s="1" t="s">
        <v>62</v>
      </c>
      <c r="C82" s="1" t="s">
        <v>10</v>
      </c>
      <c r="D82" s="1" t="s">
        <v>63</v>
      </c>
    </row>
    <row r="83" spans="1:4" x14ac:dyDescent="0.3">
      <c r="A83" s="1" t="s">
        <v>15</v>
      </c>
      <c r="B83" s="1" t="s">
        <v>80</v>
      </c>
      <c r="C83" s="1" t="s">
        <v>10</v>
      </c>
      <c r="D83" s="1" t="s">
        <v>81</v>
      </c>
    </row>
    <row r="84" spans="1:4" x14ac:dyDescent="0.3">
      <c r="A84" s="1" t="s">
        <v>15</v>
      </c>
      <c r="B84" s="1" t="s">
        <v>105</v>
      </c>
      <c r="C84" s="1" t="s">
        <v>10</v>
      </c>
      <c r="D84" s="1" t="s">
        <v>106</v>
      </c>
    </row>
    <row r="85" spans="1:4" x14ac:dyDescent="0.3">
      <c r="A85" s="1" t="s">
        <v>15</v>
      </c>
      <c r="B85" s="1" t="s">
        <v>122</v>
      </c>
      <c r="C85" s="1" t="s">
        <v>10</v>
      </c>
      <c r="D85" s="1" t="s">
        <v>123</v>
      </c>
    </row>
    <row r="86" spans="1:4" x14ac:dyDescent="0.3">
      <c r="A86" s="1" t="s">
        <v>15</v>
      </c>
      <c r="B86" s="1" t="s">
        <v>128</v>
      </c>
      <c r="C86" s="1" t="s">
        <v>10</v>
      </c>
      <c r="D86" s="1" t="s">
        <v>129</v>
      </c>
    </row>
    <row r="87" spans="1:4" x14ac:dyDescent="0.3">
      <c r="A87" s="1" t="s">
        <v>15</v>
      </c>
      <c r="B87" s="1" t="s">
        <v>132</v>
      </c>
      <c r="C87" s="1" t="s">
        <v>10</v>
      </c>
      <c r="D87" s="1" t="s">
        <v>133</v>
      </c>
    </row>
    <row r="88" spans="1:4" x14ac:dyDescent="0.3">
      <c r="A88" s="1" t="s">
        <v>15</v>
      </c>
      <c r="B88" s="1" t="s">
        <v>134</v>
      </c>
      <c r="C88" s="1" t="s">
        <v>10</v>
      </c>
      <c r="D88" s="1" t="s">
        <v>135</v>
      </c>
    </row>
    <row r="89" spans="1:4" x14ac:dyDescent="0.3">
      <c r="A89" s="1" t="s">
        <v>15</v>
      </c>
      <c r="B89" s="1" t="s">
        <v>160</v>
      </c>
      <c r="C89" s="1" t="s">
        <v>10</v>
      </c>
      <c r="D89" s="1" t="s">
        <v>161</v>
      </c>
    </row>
    <row r="90" spans="1:4" x14ac:dyDescent="0.3">
      <c r="A90" s="1" t="s">
        <v>15</v>
      </c>
      <c r="B90" s="1" t="s">
        <v>173</v>
      </c>
      <c r="C90" s="1" t="s">
        <v>10</v>
      </c>
      <c r="D90" s="1" t="s">
        <v>174</v>
      </c>
    </row>
    <row r="91" spans="1:4" x14ac:dyDescent="0.3">
      <c r="A91" s="1" t="s">
        <v>15</v>
      </c>
      <c r="B91" s="1" t="s">
        <v>183</v>
      </c>
      <c r="C91" s="1" t="s">
        <v>10</v>
      </c>
      <c r="D91" s="1" t="s">
        <v>184</v>
      </c>
    </row>
    <row r="92" spans="1:4" x14ac:dyDescent="0.3">
      <c r="A92" s="1" t="s">
        <v>15</v>
      </c>
      <c r="B92" s="1" t="s">
        <v>185</v>
      </c>
      <c r="C92" s="1" t="s">
        <v>10</v>
      </c>
      <c r="D92" s="1" t="s">
        <v>186</v>
      </c>
    </row>
    <row r="93" spans="1:4" x14ac:dyDescent="0.3">
      <c r="A93" s="1" t="s">
        <v>15</v>
      </c>
      <c r="B93" s="1" t="s">
        <v>191</v>
      </c>
      <c r="C93" s="1" t="s">
        <v>10</v>
      </c>
      <c r="D93" s="1" t="s">
        <v>192</v>
      </c>
    </row>
    <row r="94" spans="1:4" x14ac:dyDescent="0.3">
      <c r="A94" s="1" t="s">
        <v>15</v>
      </c>
      <c r="B94" s="1" t="s">
        <v>217</v>
      </c>
      <c r="C94" s="1" t="s">
        <v>215</v>
      </c>
      <c r="D94" s="1" t="s">
        <v>218</v>
      </c>
    </row>
    <row r="95" spans="1:4" x14ac:dyDescent="0.3">
      <c r="A95" s="1" t="s">
        <v>15</v>
      </c>
      <c r="B95" s="1" t="s">
        <v>237</v>
      </c>
      <c r="C95" s="1" t="s">
        <v>215</v>
      </c>
      <c r="D95" s="1" t="s">
        <v>238</v>
      </c>
    </row>
    <row r="96" spans="1:4" x14ac:dyDescent="0.3">
      <c r="A96" s="1" t="s">
        <v>15</v>
      </c>
      <c r="B96" s="1" t="s">
        <v>243</v>
      </c>
      <c r="C96" s="1" t="s">
        <v>215</v>
      </c>
      <c r="D96" s="1" t="s">
        <v>244</v>
      </c>
    </row>
    <row r="97" spans="1:4" x14ac:dyDescent="0.3">
      <c r="A97" s="1" t="s">
        <v>15</v>
      </c>
      <c r="B97" s="1" t="s">
        <v>252</v>
      </c>
      <c r="C97" s="1" t="s">
        <v>248</v>
      </c>
      <c r="D97" s="1" t="s">
        <v>253</v>
      </c>
    </row>
    <row r="98" spans="1:4" x14ac:dyDescent="0.3">
      <c r="A98" s="1" t="s">
        <v>15</v>
      </c>
      <c r="B98" s="1" t="s">
        <v>254</v>
      </c>
      <c r="C98" s="1" t="s">
        <v>248</v>
      </c>
      <c r="D98" s="1" t="s">
        <v>255</v>
      </c>
    </row>
    <row r="99" spans="1:4" x14ac:dyDescent="0.3">
      <c r="A99" s="1" t="s">
        <v>15</v>
      </c>
      <c r="B99" s="1" t="s">
        <v>261</v>
      </c>
      <c r="C99" s="1" t="s">
        <v>248</v>
      </c>
      <c r="D99" s="1" t="s">
        <v>262</v>
      </c>
    </row>
    <row r="100" spans="1:4" x14ac:dyDescent="0.3">
      <c r="A100" s="1" t="s">
        <v>15</v>
      </c>
      <c r="B100" s="1" t="s">
        <v>325</v>
      </c>
      <c r="C100" s="1" t="s">
        <v>248</v>
      </c>
      <c r="D100" s="1" t="s">
        <v>326</v>
      </c>
    </row>
    <row r="101" spans="1:4" x14ac:dyDescent="0.3">
      <c r="A101" s="1" t="s">
        <v>15</v>
      </c>
      <c r="B101" s="1" t="s">
        <v>335</v>
      </c>
      <c r="C101" s="1" t="s">
        <v>248</v>
      </c>
      <c r="D101" s="1" t="s">
        <v>336</v>
      </c>
    </row>
    <row r="102" spans="1:4" x14ac:dyDescent="0.3">
      <c r="A102" s="1" t="s">
        <v>15</v>
      </c>
      <c r="B102" s="1" t="s">
        <v>341</v>
      </c>
      <c r="C102" s="1" t="s">
        <v>248</v>
      </c>
      <c r="D102" s="1" t="s">
        <v>342</v>
      </c>
    </row>
    <row r="103" spans="1:4" x14ac:dyDescent="0.3">
      <c r="A103" s="1" t="s">
        <v>15</v>
      </c>
      <c r="B103" s="1" t="s">
        <v>345</v>
      </c>
      <c r="C103" s="1" t="s">
        <v>248</v>
      </c>
      <c r="D103" s="1" t="s">
        <v>346</v>
      </c>
    </row>
    <row r="104" spans="1:4" x14ac:dyDescent="0.3">
      <c r="A104" s="1" t="s">
        <v>15</v>
      </c>
      <c r="B104" s="1" t="s">
        <v>351</v>
      </c>
      <c r="C104" s="1" t="s">
        <v>248</v>
      </c>
      <c r="D104" s="1" t="s">
        <v>352</v>
      </c>
    </row>
    <row r="105" spans="1:4" x14ac:dyDescent="0.3">
      <c r="A105" s="1" t="s">
        <v>15</v>
      </c>
      <c r="B105" s="1" t="s">
        <v>353</v>
      </c>
      <c r="C105" s="1" t="s">
        <v>248</v>
      </c>
      <c r="D105" s="1" t="s">
        <v>354</v>
      </c>
    </row>
    <row r="106" spans="1:4" x14ac:dyDescent="0.3">
      <c r="A106" s="1" t="s">
        <v>15</v>
      </c>
      <c r="B106" s="1" t="s">
        <v>393</v>
      </c>
      <c r="C106" s="1" t="s">
        <v>248</v>
      </c>
      <c r="D106" s="1" t="s">
        <v>394</v>
      </c>
    </row>
    <row r="107" spans="1:4" x14ac:dyDescent="0.3">
      <c r="A107" s="1" t="s">
        <v>15</v>
      </c>
      <c r="B107" s="1" t="s">
        <v>395</v>
      </c>
      <c r="C107" s="1" t="s">
        <v>248</v>
      </c>
      <c r="D107" s="1" t="s">
        <v>396</v>
      </c>
    </row>
    <row r="108" spans="1:4" x14ac:dyDescent="0.3">
      <c r="A108" s="1" t="s">
        <v>15</v>
      </c>
      <c r="B108" s="1" t="s">
        <v>397</v>
      </c>
      <c r="C108" s="1" t="s">
        <v>248</v>
      </c>
      <c r="D108" s="1" t="s">
        <v>398</v>
      </c>
    </row>
    <row r="109" spans="1:4" x14ac:dyDescent="0.3">
      <c r="A109" s="1" t="s">
        <v>15</v>
      </c>
      <c r="B109" s="1" t="s">
        <v>405</v>
      </c>
      <c r="C109" s="1" t="s">
        <v>248</v>
      </c>
      <c r="D109" s="1" t="s">
        <v>406</v>
      </c>
    </row>
    <row r="110" spans="1:4" x14ac:dyDescent="0.3">
      <c r="A110" s="1" t="s">
        <v>15</v>
      </c>
      <c r="B110" s="1" t="s">
        <v>407</v>
      </c>
      <c r="C110" s="1" t="s">
        <v>248</v>
      </c>
      <c r="D110" s="1" t="s">
        <v>408</v>
      </c>
    </row>
    <row r="111" spans="1:4" x14ac:dyDescent="0.3">
      <c r="A111" s="1" t="s">
        <v>15</v>
      </c>
      <c r="B111" s="1" t="s">
        <v>407</v>
      </c>
      <c r="C111" s="1" t="s">
        <v>248</v>
      </c>
      <c r="D111" s="1" t="s">
        <v>408</v>
      </c>
    </row>
    <row r="112" spans="1:4" x14ac:dyDescent="0.3">
      <c r="A112" s="1" t="s">
        <v>15</v>
      </c>
      <c r="B112" s="1" t="s">
        <v>407</v>
      </c>
      <c r="C112" s="1" t="s">
        <v>248</v>
      </c>
      <c r="D112" s="1" t="s">
        <v>409</v>
      </c>
    </row>
    <row r="113" spans="1:4" x14ac:dyDescent="0.3">
      <c r="A113" s="1" t="s">
        <v>15</v>
      </c>
      <c r="B113" s="1" t="s">
        <v>407</v>
      </c>
      <c r="C113" s="1" t="s">
        <v>248</v>
      </c>
      <c r="D113" s="1" t="s">
        <v>410</v>
      </c>
    </row>
    <row r="114" spans="1:4" x14ac:dyDescent="0.3">
      <c r="A114" s="1" t="s">
        <v>15</v>
      </c>
      <c r="B114" s="1" t="s">
        <v>417</v>
      </c>
      <c r="C114" s="1" t="s">
        <v>418</v>
      </c>
      <c r="D114" s="1" t="s">
        <v>419</v>
      </c>
    </row>
    <row r="115" spans="1:4" x14ac:dyDescent="0.3">
      <c r="A115" s="1" t="s">
        <v>15</v>
      </c>
      <c r="B115" s="1" t="s">
        <v>420</v>
      </c>
      <c r="C115" s="1" t="s">
        <v>418</v>
      </c>
      <c r="D115" s="1" t="s">
        <v>421</v>
      </c>
    </row>
    <row r="116" spans="1:4" x14ac:dyDescent="0.3">
      <c r="A116" s="1" t="s">
        <v>15</v>
      </c>
      <c r="B116" s="1" t="s">
        <v>430</v>
      </c>
      <c r="C116" s="1" t="s">
        <v>418</v>
      </c>
      <c r="D116" s="1" t="s">
        <v>431</v>
      </c>
    </row>
    <row r="117" spans="1:4" x14ac:dyDescent="0.3">
      <c r="A117" s="1" t="s">
        <v>15</v>
      </c>
      <c r="B117" s="1" t="s">
        <v>436</v>
      </c>
      <c r="C117" s="1" t="s">
        <v>418</v>
      </c>
      <c r="D117" s="1" t="s">
        <v>437</v>
      </c>
    </row>
    <row r="118" spans="1:4" x14ac:dyDescent="0.3">
      <c r="A118" s="1" t="s">
        <v>15</v>
      </c>
      <c r="B118" s="1" t="s">
        <v>448</v>
      </c>
      <c r="C118" s="1" t="s">
        <v>418</v>
      </c>
      <c r="D118" s="1" t="s">
        <v>449</v>
      </c>
    </row>
    <row r="119" spans="1:4" x14ac:dyDescent="0.3">
      <c r="A119" s="1" t="s">
        <v>15</v>
      </c>
      <c r="B119" s="1" t="s">
        <v>458</v>
      </c>
      <c r="C119" s="1" t="s">
        <v>418</v>
      </c>
      <c r="D119" s="1" t="s">
        <v>459</v>
      </c>
    </row>
    <row r="120" spans="1:4" x14ac:dyDescent="0.3">
      <c r="A120" s="1" t="s">
        <v>15</v>
      </c>
      <c r="B120" s="1" t="s">
        <v>460</v>
      </c>
      <c r="C120" s="1" t="s">
        <v>418</v>
      </c>
      <c r="D120" s="1" t="s">
        <v>461</v>
      </c>
    </row>
    <row r="121" spans="1:4" x14ac:dyDescent="0.3">
      <c r="A121" s="1" t="s">
        <v>15</v>
      </c>
      <c r="B121" s="1" t="s">
        <v>462</v>
      </c>
      <c r="C121" s="1" t="s">
        <v>418</v>
      </c>
      <c r="D121" s="1" t="s">
        <v>463</v>
      </c>
    </row>
    <row r="122" spans="1:4" x14ac:dyDescent="0.3">
      <c r="A122" s="1" t="s">
        <v>15</v>
      </c>
      <c r="B122" s="1" t="s">
        <v>466</v>
      </c>
      <c r="C122" s="1" t="s">
        <v>418</v>
      </c>
      <c r="D122" s="1" t="s">
        <v>467</v>
      </c>
    </row>
    <row r="123" spans="1:4" x14ac:dyDescent="0.3">
      <c r="A123" s="1" t="s">
        <v>15</v>
      </c>
      <c r="B123" s="1" t="s">
        <v>484</v>
      </c>
      <c r="C123" s="1" t="s">
        <v>418</v>
      </c>
      <c r="D123" s="1" t="s">
        <v>485</v>
      </c>
    </row>
    <row r="124" spans="1:4" x14ac:dyDescent="0.3">
      <c r="A124" s="1" t="s">
        <v>15</v>
      </c>
      <c r="B124" s="1" t="s">
        <v>486</v>
      </c>
      <c r="C124" s="1" t="s">
        <v>418</v>
      </c>
      <c r="D124" s="1" t="s">
        <v>487</v>
      </c>
    </row>
    <row r="125" spans="1:4" x14ac:dyDescent="0.3">
      <c r="A125" s="1" t="s">
        <v>15</v>
      </c>
      <c r="B125" s="1" t="s">
        <v>488</v>
      </c>
      <c r="C125" s="1" t="s">
        <v>418</v>
      </c>
      <c r="D125" s="1" t="s">
        <v>489</v>
      </c>
    </row>
    <row r="126" spans="1:4" x14ac:dyDescent="0.3">
      <c r="A126" s="1" t="s">
        <v>15</v>
      </c>
      <c r="B126" s="1" t="s">
        <v>492</v>
      </c>
      <c r="C126" s="1" t="s">
        <v>418</v>
      </c>
      <c r="D126" s="1" t="s">
        <v>493</v>
      </c>
    </row>
    <row r="127" spans="1:4" x14ac:dyDescent="0.3">
      <c r="A127" s="1" t="s">
        <v>15</v>
      </c>
      <c r="B127" s="1" t="s">
        <v>508</v>
      </c>
      <c r="C127" s="1" t="s">
        <v>509</v>
      </c>
      <c r="D127" s="1" t="s">
        <v>510</v>
      </c>
    </row>
    <row r="128" spans="1:4" x14ac:dyDescent="0.3">
      <c r="A128" s="1" t="s">
        <v>15</v>
      </c>
      <c r="B128" s="1" t="s">
        <v>517</v>
      </c>
      <c r="C128" s="1" t="s">
        <v>509</v>
      </c>
      <c r="D128" s="1" t="s">
        <v>518</v>
      </c>
    </row>
    <row r="129" spans="1:4" x14ac:dyDescent="0.3">
      <c r="A129" s="1" t="s">
        <v>15</v>
      </c>
      <c r="B129" s="1" t="s">
        <v>525</v>
      </c>
      <c r="C129" s="1" t="s">
        <v>509</v>
      </c>
      <c r="D129" s="1" t="s">
        <v>526</v>
      </c>
    </row>
    <row r="130" spans="1:4" x14ac:dyDescent="0.3">
      <c r="A130" s="1" t="s">
        <v>15</v>
      </c>
      <c r="B130" s="1" t="s">
        <v>527</v>
      </c>
      <c r="C130" s="1" t="s">
        <v>509</v>
      </c>
      <c r="D130" s="1" t="s">
        <v>528</v>
      </c>
    </row>
    <row r="131" spans="1:4" x14ac:dyDescent="0.3">
      <c r="A131" s="1" t="s">
        <v>15</v>
      </c>
      <c r="B131" s="1" t="s">
        <v>533</v>
      </c>
      <c r="C131" s="1" t="s">
        <v>509</v>
      </c>
      <c r="D131" s="1" t="s">
        <v>534</v>
      </c>
    </row>
    <row r="132" spans="1:4" x14ac:dyDescent="0.3">
      <c r="A132" s="1" t="s">
        <v>15</v>
      </c>
      <c r="B132" s="1" t="s">
        <v>537</v>
      </c>
      <c r="C132" s="1" t="s">
        <v>509</v>
      </c>
      <c r="D132" s="1" t="s">
        <v>538</v>
      </c>
    </row>
    <row r="133" spans="1:4" x14ac:dyDescent="0.3">
      <c r="A133" s="1" t="s">
        <v>15</v>
      </c>
      <c r="B133" s="1" t="s">
        <v>539</v>
      </c>
      <c r="C133" s="1" t="s">
        <v>509</v>
      </c>
      <c r="D133" s="1" t="s">
        <v>540</v>
      </c>
    </row>
    <row r="134" spans="1:4" x14ac:dyDescent="0.3">
      <c r="A134" s="1" t="s">
        <v>15</v>
      </c>
      <c r="B134" s="1" t="s">
        <v>561</v>
      </c>
      <c r="C134" s="1" t="s">
        <v>509</v>
      </c>
      <c r="D134" s="1" t="s">
        <v>562</v>
      </c>
    </row>
    <row r="135" spans="1:4" x14ac:dyDescent="0.3">
      <c r="A135" s="1" t="s">
        <v>15</v>
      </c>
      <c r="B135" s="1" t="s">
        <v>563</v>
      </c>
      <c r="C135" s="1" t="s">
        <v>509</v>
      </c>
      <c r="D135" s="1" t="s">
        <v>564</v>
      </c>
    </row>
    <row r="136" spans="1:4" x14ac:dyDescent="0.3">
      <c r="A136" s="1" t="s">
        <v>15</v>
      </c>
      <c r="B136" s="1" t="s">
        <v>572</v>
      </c>
      <c r="C136" s="1" t="s">
        <v>568</v>
      </c>
      <c r="D136" s="1" t="s">
        <v>573</v>
      </c>
    </row>
    <row r="137" spans="1:4" x14ac:dyDescent="0.3">
      <c r="A137" s="1" t="s">
        <v>15</v>
      </c>
      <c r="B137" s="1" t="s">
        <v>584</v>
      </c>
      <c r="C137" s="1" t="s">
        <v>568</v>
      </c>
      <c r="D137" s="1" t="s">
        <v>585</v>
      </c>
    </row>
    <row r="138" spans="1:4" x14ac:dyDescent="0.3">
      <c r="A138" s="1" t="s">
        <v>15</v>
      </c>
      <c r="B138" s="1" t="s">
        <v>588</v>
      </c>
      <c r="C138" s="1" t="s">
        <v>568</v>
      </c>
      <c r="D138" s="1" t="s">
        <v>589</v>
      </c>
    </row>
    <row r="139" spans="1:4" x14ac:dyDescent="0.3">
      <c r="A139" s="1" t="s">
        <v>15</v>
      </c>
      <c r="B139" s="1" t="s">
        <v>596</v>
      </c>
      <c r="C139" s="1" t="s">
        <v>568</v>
      </c>
      <c r="D139" s="1" t="s">
        <v>597</v>
      </c>
    </row>
    <row r="140" spans="1:4" x14ac:dyDescent="0.3">
      <c r="A140" s="1" t="s">
        <v>15</v>
      </c>
      <c r="B140" s="1" t="s">
        <v>600</v>
      </c>
      <c r="C140" s="1" t="s">
        <v>568</v>
      </c>
      <c r="D140" s="1" t="s">
        <v>601</v>
      </c>
    </row>
    <row r="141" spans="1:4" x14ac:dyDescent="0.3">
      <c r="A141" s="1" t="s">
        <v>15</v>
      </c>
      <c r="B141" s="1" t="s">
        <v>602</v>
      </c>
      <c r="C141" s="1" t="s">
        <v>568</v>
      </c>
      <c r="D141" s="1" t="s">
        <v>603</v>
      </c>
    </row>
    <row r="142" spans="1:4" x14ac:dyDescent="0.3">
      <c r="A142" s="1" t="s">
        <v>15</v>
      </c>
      <c r="B142" s="1" t="s">
        <v>604</v>
      </c>
      <c r="C142" s="1" t="s">
        <v>568</v>
      </c>
      <c r="D142" s="1" t="s">
        <v>605</v>
      </c>
    </row>
    <row r="143" spans="1:4" x14ac:dyDescent="0.3">
      <c r="A143" s="1" t="s">
        <v>15</v>
      </c>
      <c r="B143" s="1" t="s">
        <v>616</v>
      </c>
      <c r="C143" s="1" t="s">
        <v>568</v>
      </c>
      <c r="D143" s="1" t="s">
        <v>617</v>
      </c>
    </row>
    <row r="144" spans="1:4" x14ac:dyDescent="0.3">
      <c r="A144" s="1" t="s">
        <v>15</v>
      </c>
      <c r="B144" s="1" t="s">
        <v>618</v>
      </c>
      <c r="C144" s="1" t="s">
        <v>568</v>
      </c>
      <c r="D144" s="1" t="s">
        <v>619</v>
      </c>
    </row>
    <row r="145" spans="1:4" x14ac:dyDescent="0.3">
      <c r="A145" s="1" t="s">
        <v>15</v>
      </c>
      <c r="B145" s="1" t="s">
        <v>620</v>
      </c>
      <c r="C145" s="1" t="s">
        <v>568</v>
      </c>
      <c r="D145" s="1" t="s">
        <v>621</v>
      </c>
    </row>
    <row r="146" spans="1:4" x14ac:dyDescent="0.3">
      <c r="A146" s="1" t="s">
        <v>15</v>
      </c>
      <c r="B146" s="1" t="s">
        <v>648</v>
      </c>
      <c r="C146" s="1" t="s">
        <v>568</v>
      </c>
      <c r="D146" s="1" t="s">
        <v>649</v>
      </c>
    </row>
    <row r="147" spans="1:4" x14ac:dyDescent="0.3">
      <c r="A147" s="1" t="s">
        <v>15</v>
      </c>
      <c r="B147" s="1" t="s">
        <v>650</v>
      </c>
      <c r="C147" s="1" t="s">
        <v>568</v>
      </c>
      <c r="D147" s="1" t="s">
        <v>651</v>
      </c>
    </row>
    <row r="148" spans="1:4" x14ac:dyDescent="0.3">
      <c r="A148" s="1" t="s">
        <v>15</v>
      </c>
      <c r="B148" s="1" t="s">
        <v>652</v>
      </c>
      <c r="C148" s="1" t="s">
        <v>568</v>
      </c>
      <c r="D148" s="1" t="s">
        <v>653</v>
      </c>
    </row>
    <row r="149" spans="1:4" x14ac:dyDescent="0.3">
      <c r="A149" s="1" t="s">
        <v>15</v>
      </c>
      <c r="B149" s="1" t="s">
        <v>676</v>
      </c>
      <c r="C149" s="1" t="s">
        <v>568</v>
      </c>
      <c r="D149" s="1" t="s">
        <v>677</v>
      </c>
    </row>
    <row r="150" spans="1:4" x14ac:dyDescent="0.3">
      <c r="A150" s="1" t="s">
        <v>15</v>
      </c>
      <c r="B150" s="1" t="s">
        <v>678</v>
      </c>
      <c r="C150" s="1" t="s">
        <v>568</v>
      </c>
      <c r="D150" s="1" t="s">
        <v>679</v>
      </c>
    </row>
    <row r="151" spans="1:4" x14ac:dyDescent="0.3">
      <c r="A151" s="1" t="s">
        <v>15</v>
      </c>
      <c r="B151" s="1" t="s">
        <v>682</v>
      </c>
      <c r="C151" s="1" t="s">
        <v>568</v>
      </c>
      <c r="D151" s="1" t="s">
        <v>683</v>
      </c>
    </row>
    <row r="152" spans="1:4" x14ac:dyDescent="0.3">
      <c r="A152" s="1" t="s">
        <v>15</v>
      </c>
      <c r="B152" s="1" t="s">
        <v>702</v>
      </c>
      <c r="C152" s="1" t="s">
        <v>568</v>
      </c>
      <c r="D152" s="1" t="s">
        <v>703</v>
      </c>
    </row>
    <row r="153" spans="1:4" x14ac:dyDescent="0.3">
      <c r="A153" s="1" t="s">
        <v>15</v>
      </c>
      <c r="B153" s="1" t="s">
        <v>704</v>
      </c>
      <c r="C153" s="1" t="s">
        <v>568</v>
      </c>
      <c r="D153" s="1" t="s">
        <v>705</v>
      </c>
    </row>
    <row r="154" spans="1:4" x14ac:dyDescent="0.3">
      <c r="A154" s="1" t="s">
        <v>15</v>
      </c>
      <c r="B154" s="1" t="s">
        <v>714</v>
      </c>
      <c r="C154" s="1" t="s">
        <v>568</v>
      </c>
      <c r="D154" s="1" t="s">
        <v>715</v>
      </c>
    </row>
    <row r="155" spans="1:4" x14ac:dyDescent="0.3">
      <c r="A155" s="1" t="s">
        <v>15</v>
      </c>
      <c r="B155" s="1" t="s">
        <v>724</v>
      </c>
      <c r="C155" s="1" t="s">
        <v>568</v>
      </c>
      <c r="D155" s="1" t="s">
        <v>725</v>
      </c>
    </row>
    <row r="156" spans="1:4" x14ac:dyDescent="0.3">
      <c r="A156" s="1" t="s">
        <v>15</v>
      </c>
      <c r="B156" s="1" t="s">
        <v>757</v>
      </c>
      <c r="C156" s="1" t="s">
        <v>747</v>
      </c>
      <c r="D156" s="1" t="s">
        <v>758</v>
      </c>
    </row>
    <row r="157" spans="1:4" x14ac:dyDescent="0.3">
      <c r="A157" s="1" t="s">
        <v>15</v>
      </c>
      <c r="B157" s="1" t="s">
        <v>759</v>
      </c>
      <c r="C157" s="1" t="s">
        <v>747</v>
      </c>
      <c r="D157" s="1" t="s">
        <v>760</v>
      </c>
    </row>
    <row r="158" spans="1:4" x14ac:dyDescent="0.3">
      <c r="A158" s="1" t="s">
        <v>15</v>
      </c>
      <c r="B158" s="1" t="s">
        <v>761</v>
      </c>
      <c r="C158" s="1" t="s">
        <v>747</v>
      </c>
      <c r="D158" s="1" t="s">
        <v>762</v>
      </c>
    </row>
    <row r="159" spans="1:4" x14ac:dyDescent="0.3">
      <c r="A159" s="1" t="s">
        <v>15</v>
      </c>
      <c r="B159" s="1" t="s">
        <v>763</v>
      </c>
      <c r="C159" s="1" t="s">
        <v>747</v>
      </c>
      <c r="D159" s="1" t="s">
        <v>764</v>
      </c>
    </row>
    <row r="160" spans="1:4" x14ac:dyDescent="0.3">
      <c r="A160" s="1" t="s">
        <v>15</v>
      </c>
      <c r="B160" s="1" t="s">
        <v>777</v>
      </c>
      <c r="C160" s="1" t="s">
        <v>747</v>
      </c>
      <c r="D160" s="1" t="s">
        <v>778</v>
      </c>
    </row>
    <row r="161" spans="1:4" x14ac:dyDescent="0.3">
      <c r="A161" s="1" t="s">
        <v>15</v>
      </c>
      <c r="B161" s="1" t="s">
        <v>791</v>
      </c>
      <c r="C161" s="1" t="s">
        <v>747</v>
      </c>
      <c r="D161" s="1" t="s">
        <v>792</v>
      </c>
    </row>
    <row r="162" spans="1:4" x14ac:dyDescent="0.3">
      <c r="A162" s="1" t="s">
        <v>15</v>
      </c>
      <c r="B162" s="1" t="s">
        <v>801</v>
      </c>
      <c r="C162" s="1" t="s">
        <v>747</v>
      </c>
      <c r="D162" s="1" t="s">
        <v>802</v>
      </c>
    </row>
    <row r="163" spans="1:4" x14ac:dyDescent="0.3">
      <c r="A163" s="1" t="s">
        <v>15</v>
      </c>
      <c r="B163" s="1" t="s">
        <v>803</v>
      </c>
      <c r="C163" s="1" t="s">
        <v>747</v>
      </c>
      <c r="D163" s="1" t="s">
        <v>804</v>
      </c>
    </row>
    <row r="164" spans="1:4" x14ac:dyDescent="0.3">
      <c r="A164" s="1" t="s">
        <v>15</v>
      </c>
      <c r="B164" s="1" t="s">
        <v>807</v>
      </c>
      <c r="C164" s="1" t="s">
        <v>747</v>
      </c>
      <c r="D164" s="1" t="s">
        <v>808</v>
      </c>
    </row>
    <row r="165" spans="1:4" x14ac:dyDescent="0.3">
      <c r="A165" s="1" t="s">
        <v>15</v>
      </c>
      <c r="B165" s="1" t="s">
        <v>845</v>
      </c>
      <c r="C165" s="1" t="s">
        <v>747</v>
      </c>
      <c r="D165" s="1" t="s">
        <v>846</v>
      </c>
    </row>
    <row r="166" spans="1:4" x14ac:dyDescent="0.3">
      <c r="A166" s="1" t="s">
        <v>15</v>
      </c>
      <c r="B166" s="1" t="s">
        <v>853</v>
      </c>
      <c r="C166" s="1" t="s">
        <v>747</v>
      </c>
      <c r="D166" s="1" t="s">
        <v>854</v>
      </c>
    </row>
    <row r="167" spans="1:4" x14ac:dyDescent="0.3">
      <c r="A167" s="1" t="s">
        <v>15</v>
      </c>
      <c r="B167" s="1" t="s">
        <v>869</v>
      </c>
      <c r="C167" s="1" t="s">
        <v>747</v>
      </c>
      <c r="D167" s="1" t="s">
        <v>870</v>
      </c>
    </row>
    <row r="168" spans="1:4" x14ac:dyDescent="0.3">
      <c r="A168" s="1" t="s">
        <v>15</v>
      </c>
      <c r="B168" s="1" t="s">
        <v>881</v>
      </c>
      <c r="C168" s="1" t="s">
        <v>747</v>
      </c>
      <c r="D168" s="1" t="s">
        <v>882</v>
      </c>
    </row>
    <row r="169" spans="1:4" x14ac:dyDescent="0.3">
      <c r="A169" s="1" t="s">
        <v>107</v>
      </c>
      <c r="B169" s="1" t="s">
        <v>108</v>
      </c>
      <c r="C169" s="1" t="s">
        <v>10</v>
      </c>
      <c r="D169" s="1" t="s">
        <v>109</v>
      </c>
    </row>
    <row r="170" spans="1:4" x14ac:dyDescent="0.3">
      <c r="A170" s="1" t="s">
        <v>107</v>
      </c>
      <c r="B170" s="1" t="s">
        <v>118</v>
      </c>
      <c r="C170" s="1" t="s">
        <v>10</v>
      </c>
      <c r="D170" s="1" t="s">
        <v>119</v>
      </c>
    </row>
    <row r="171" spans="1:4" x14ac:dyDescent="0.3">
      <c r="A171" s="1" t="s">
        <v>107</v>
      </c>
      <c r="B171" s="1" t="s">
        <v>136</v>
      </c>
      <c r="C171" s="1" t="s">
        <v>10</v>
      </c>
      <c r="D171" s="1" t="s">
        <v>137</v>
      </c>
    </row>
    <row r="172" spans="1:4" x14ac:dyDescent="0.3">
      <c r="A172" s="1" t="s">
        <v>107</v>
      </c>
      <c r="B172" s="1" t="s">
        <v>206</v>
      </c>
      <c r="C172" s="1" t="s">
        <v>10</v>
      </c>
      <c r="D172" s="1" t="s">
        <v>207</v>
      </c>
    </row>
    <row r="173" spans="1:4" x14ac:dyDescent="0.3">
      <c r="A173" s="1" t="s">
        <v>107</v>
      </c>
      <c r="B173" s="1" t="s">
        <v>208</v>
      </c>
      <c r="C173" s="1" t="s">
        <v>10</v>
      </c>
      <c r="D173" s="1" t="s">
        <v>209</v>
      </c>
    </row>
    <row r="174" spans="1:4" x14ac:dyDescent="0.3">
      <c r="A174" s="1" t="s">
        <v>107</v>
      </c>
      <c r="B174" s="1" t="s">
        <v>221</v>
      </c>
      <c r="C174" s="1" t="s">
        <v>215</v>
      </c>
      <c r="D174" s="1" t="s">
        <v>222</v>
      </c>
    </row>
    <row r="175" spans="1:4" x14ac:dyDescent="0.3">
      <c r="A175" s="1" t="s">
        <v>107</v>
      </c>
      <c r="B175" s="1" t="s">
        <v>256</v>
      </c>
      <c r="C175" s="1" t="s">
        <v>248</v>
      </c>
      <c r="D175" s="1" t="s">
        <v>257</v>
      </c>
    </row>
    <row r="176" spans="1:4" x14ac:dyDescent="0.3">
      <c r="A176" s="1" t="s">
        <v>107</v>
      </c>
      <c r="B176" s="1" t="s">
        <v>256</v>
      </c>
      <c r="C176" s="1" t="s">
        <v>248</v>
      </c>
      <c r="D176" s="1" t="s">
        <v>258</v>
      </c>
    </row>
    <row r="177" spans="1:4" x14ac:dyDescent="0.3">
      <c r="A177" s="1" t="s">
        <v>107</v>
      </c>
      <c r="B177" s="1" t="s">
        <v>277</v>
      </c>
      <c r="C177" s="1" t="s">
        <v>248</v>
      </c>
      <c r="D177" s="1" t="s">
        <v>278</v>
      </c>
    </row>
    <row r="178" spans="1:4" x14ac:dyDescent="0.3">
      <c r="A178" s="1" t="s">
        <v>107</v>
      </c>
      <c r="B178" s="1" t="s">
        <v>292</v>
      </c>
      <c r="C178" s="1" t="s">
        <v>248</v>
      </c>
      <c r="D178" s="1" t="s">
        <v>293</v>
      </c>
    </row>
    <row r="179" spans="1:4" x14ac:dyDescent="0.3">
      <c r="A179" s="1" t="s">
        <v>107</v>
      </c>
      <c r="B179" s="1" t="s">
        <v>256</v>
      </c>
      <c r="C179" s="1" t="s">
        <v>248</v>
      </c>
      <c r="D179" s="1" t="s">
        <v>300</v>
      </c>
    </row>
    <row r="180" spans="1:4" x14ac:dyDescent="0.3">
      <c r="A180" s="1" t="s">
        <v>107</v>
      </c>
      <c r="B180" s="1" t="s">
        <v>256</v>
      </c>
      <c r="C180" s="1" t="s">
        <v>248</v>
      </c>
      <c r="D180" s="1" t="s">
        <v>301</v>
      </c>
    </row>
    <row r="181" spans="1:4" x14ac:dyDescent="0.3">
      <c r="A181" s="1" t="s">
        <v>107</v>
      </c>
      <c r="B181" s="1" t="s">
        <v>256</v>
      </c>
      <c r="C181" s="1" t="s">
        <v>248</v>
      </c>
      <c r="D181" s="1" t="s">
        <v>302</v>
      </c>
    </row>
    <row r="182" spans="1:4" x14ac:dyDescent="0.3">
      <c r="A182" s="1" t="s">
        <v>107</v>
      </c>
      <c r="B182" s="1" t="s">
        <v>256</v>
      </c>
      <c r="C182" s="1" t="s">
        <v>248</v>
      </c>
      <c r="D182" s="1" t="s">
        <v>303</v>
      </c>
    </row>
    <row r="183" spans="1:4" x14ac:dyDescent="0.3">
      <c r="A183" s="1" t="s">
        <v>107</v>
      </c>
      <c r="B183" s="1" t="s">
        <v>256</v>
      </c>
      <c r="C183" s="1" t="s">
        <v>248</v>
      </c>
      <c r="D183" s="1" t="s">
        <v>304</v>
      </c>
    </row>
    <row r="184" spans="1:4" x14ac:dyDescent="0.3">
      <c r="A184" s="1" t="s">
        <v>107</v>
      </c>
      <c r="B184" s="1" t="s">
        <v>305</v>
      </c>
      <c r="C184" s="1" t="s">
        <v>248</v>
      </c>
      <c r="D184" s="1" t="s">
        <v>306</v>
      </c>
    </row>
    <row r="185" spans="1:4" x14ac:dyDescent="0.3">
      <c r="A185" s="1" t="s">
        <v>107</v>
      </c>
      <c r="B185" s="1" t="s">
        <v>313</v>
      </c>
      <c r="C185" s="1" t="s">
        <v>248</v>
      </c>
      <c r="D185" s="1" t="s">
        <v>314</v>
      </c>
    </row>
    <row r="186" spans="1:4" x14ac:dyDescent="0.3">
      <c r="A186" s="1" t="s">
        <v>107</v>
      </c>
      <c r="B186" s="1" t="s">
        <v>359</v>
      </c>
      <c r="C186" s="1" t="s">
        <v>248</v>
      </c>
      <c r="D186" s="1" t="s">
        <v>360</v>
      </c>
    </row>
    <row r="187" spans="1:4" x14ac:dyDescent="0.3">
      <c r="A187" s="1" t="s">
        <v>107</v>
      </c>
      <c r="B187" s="1" t="s">
        <v>361</v>
      </c>
      <c r="C187" s="1" t="s">
        <v>248</v>
      </c>
      <c r="D187" s="1" t="s">
        <v>362</v>
      </c>
    </row>
    <row r="188" spans="1:4" x14ac:dyDescent="0.3">
      <c r="A188" s="1" t="s">
        <v>107</v>
      </c>
      <c r="B188" s="1" t="s">
        <v>363</v>
      </c>
      <c r="C188" s="1" t="s">
        <v>248</v>
      </c>
      <c r="D188" s="1" t="s">
        <v>364</v>
      </c>
    </row>
    <row r="189" spans="1:4" x14ac:dyDescent="0.3">
      <c r="A189" s="1" t="s">
        <v>107</v>
      </c>
      <c r="B189" s="1" t="s">
        <v>365</v>
      </c>
      <c r="C189" s="1" t="s">
        <v>248</v>
      </c>
      <c r="D189" s="1" t="s">
        <v>366</v>
      </c>
    </row>
    <row r="190" spans="1:4" x14ac:dyDescent="0.3">
      <c r="A190" s="1" t="s">
        <v>107</v>
      </c>
      <c r="B190" s="1" t="s">
        <v>367</v>
      </c>
      <c r="C190" s="1" t="s">
        <v>248</v>
      </c>
      <c r="D190" s="1" t="s">
        <v>368</v>
      </c>
    </row>
    <row r="191" spans="1:4" x14ac:dyDescent="0.3">
      <c r="A191" s="1" t="s">
        <v>107</v>
      </c>
      <c r="B191" s="1" t="s">
        <v>379</v>
      </c>
      <c r="C191" s="1" t="s">
        <v>248</v>
      </c>
      <c r="D191" s="1" t="s">
        <v>380</v>
      </c>
    </row>
    <row r="192" spans="1:4" x14ac:dyDescent="0.3">
      <c r="A192" s="1" t="s">
        <v>107</v>
      </c>
      <c r="B192" s="1" t="s">
        <v>383</v>
      </c>
      <c r="C192" s="1" t="s">
        <v>248</v>
      </c>
      <c r="D192" s="1" t="s">
        <v>384</v>
      </c>
    </row>
    <row r="193" spans="1:4" x14ac:dyDescent="0.3">
      <c r="A193" s="1" t="s">
        <v>107</v>
      </c>
      <c r="B193" s="1" t="s">
        <v>403</v>
      </c>
      <c r="C193" s="1" t="s">
        <v>248</v>
      </c>
      <c r="D193" s="1" t="s">
        <v>404</v>
      </c>
    </row>
    <row r="194" spans="1:4" x14ac:dyDescent="0.3">
      <c r="A194" s="1" t="s">
        <v>107</v>
      </c>
      <c r="B194" s="1" t="s">
        <v>490</v>
      </c>
      <c r="C194" s="1" t="s">
        <v>418</v>
      </c>
      <c r="D194" s="1" t="s">
        <v>491</v>
      </c>
    </row>
    <row r="195" spans="1:4" x14ac:dyDescent="0.3">
      <c r="A195" s="1" t="s">
        <v>107</v>
      </c>
      <c r="B195" s="1" t="s">
        <v>550</v>
      </c>
      <c r="C195" s="1" t="s">
        <v>509</v>
      </c>
      <c r="D195" s="1" t="s">
        <v>551</v>
      </c>
    </row>
    <row r="196" spans="1:4" x14ac:dyDescent="0.3">
      <c r="A196" s="1" t="s">
        <v>107</v>
      </c>
      <c r="B196" s="1" t="s">
        <v>576</v>
      </c>
      <c r="C196" s="1" t="s">
        <v>568</v>
      </c>
      <c r="D196" s="1" t="s">
        <v>577</v>
      </c>
    </row>
    <row r="197" spans="1:4" x14ac:dyDescent="0.3">
      <c r="A197" s="1" t="s">
        <v>107</v>
      </c>
      <c r="B197" s="1" t="s">
        <v>622</v>
      </c>
      <c r="C197" s="1" t="s">
        <v>568</v>
      </c>
      <c r="D197" s="1" t="s">
        <v>623</v>
      </c>
    </row>
    <row r="198" spans="1:4" x14ac:dyDescent="0.3">
      <c r="A198" s="1" t="s">
        <v>107</v>
      </c>
      <c r="B198" s="1" t="s">
        <v>624</v>
      </c>
      <c r="C198" s="1" t="s">
        <v>568</v>
      </c>
      <c r="D198" s="1" t="s">
        <v>625</v>
      </c>
    </row>
    <row r="199" spans="1:4" x14ac:dyDescent="0.3">
      <c r="A199" s="1" t="s">
        <v>107</v>
      </c>
      <c r="B199" s="1" t="s">
        <v>700</v>
      </c>
      <c r="C199" s="1" t="s">
        <v>568</v>
      </c>
      <c r="D199" s="1" t="s">
        <v>701</v>
      </c>
    </row>
    <row r="200" spans="1:4" x14ac:dyDescent="0.3">
      <c r="A200" s="1" t="s">
        <v>107</v>
      </c>
      <c r="B200" s="1" t="s">
        <v>716</v>
      </c>
      <c r="C200" s="1" t="s">
        <v>568</v>
      </c>
      <c r="D200" s="1" t="s">
        <v>717</v>
      </c>
    </row>
    <row r="201" spans="1:4" x14ac:dyDescent="0.3">
      <c r="A201" s="1" t="s">
        <v>107</v>
      </c>
      <c r="B201" s="1" t="s">
        <v>799</v>
      </c>
      <c r="C201" s="1" t="s">
        <v>747</v>
      </c>
      <c r="D201" s="1" t="s">
        <v>800</v>
      </c>
    </row>
    <row r="202" spans="1:4" x14ac:dyDescent="0.3">
      <c r="A202" s="1" t="s">
        <v>107</v>
      </c>
      <c r="B202" s="1" t="s">
        <v>819</v>
      </c>
      <c r="C202" s="1" t="s">
        <v>747</v>
      </c>
      <c r="D202" s="1" t="s">
        <v>820</v>
      </c>
    </row>
    <row r="203" spans="1:4" x14ac:dyDescent="0.3">
      <c r="A203" s="1" t="s">
        <v>107</v>
      </c>
      <c r="B203" s="1" t="s">
        <v>857</v>
      </c>
      <c r="C203" s="1" t="s">
        <v>747</v>
      </c>
      <c r="D203" s="1" t="s">
        <v>858</v>
      </c>
    </row>
    <row r="204" spans="1:4" x14ac:dyDescent="0.3">
      <c r="A204" s="1" t="s">
        <v>107</v>
      </c>
      <c r="B204" s="1" t="s">
        <v>859</v>
      </c>
      <c r="C204" s="1" t="s">
        <v>747</v>
      </c>
      <c r="D204" s="1" t="s">
        <v>860</v>
      </c>
    </row>
    <row r="205" spans="1:4" x14ac:dyDescent="0.3">
      <c r="A205" s="1" t="s">
        <v>107</v>
      </c>
      <c r="B205" s="1" t="s">
        <v>861</v>
      </c>
      <c r="C205" s="1" t="s">
        <v>747</v>
      </c>
      <c r="D205" s="1" t="s">
        <v>862</v>
      </c>
    </row>
    <row r="206" spans="1:4" x14ac:dyDescent="0.3">
      <c r="A206" s="1" t="s">
        <v>107</v>
      </c>
      <c r="B206" s="1" t="s">
        <v>879</v>
      </c>
      <c r="C206" s="1" t="s">
        <v>747</v>
      </c>
      <c r="D206" s="1" t="s">
        <v>880</v>
      </c>
    </row>
    <row r="207" spans="1:4" x14ac:dyDescent="0.3">
      <c r="A207" s="1" t="s">
        <v>107</v>
      </c>
      <c r="B207" s="1" t="s">
        <v>885</v>
      </c>
      <c r="C207" s="1" t="s">
        <v>747</v>
      </c>
      <c r="D207" s="1" t="s">
        <v>886</v>
      </c>
    </row>
    <row r="208" spans="1:4" x14ac:dyDescent="0.3">
      <c r="A208" s="1" t="s">
        <v>107</v>
      </c>
      <c r="B208" s="1" t="s">
        <v>891</v>
      </c>
      <c r="C208" s="1" t="s">
        <v>568</v>
      </c>
      <c r="D208" s="1" t="s">
        <v>892</v>
      </c>
    </row>
    <row r="209" spans="1:4" x14ac:dyDescent="0.3">
      <c r="A209" s="1" t="s">
        <v>107</v>
      </c>
      <c r="B209" s="1" t="s">
        <v>895</v>
      </c>
      <c r="C209" s="1" t="s">
        <v>568</v>
      </c>
      <c r="D209" s="1" t="s">
        <v>896</v>
      </c>
    </row>
    <row r="210" spans="1:4" x14ac:dyDescent="0.3">
      <c r="A210" s="1" t="s">
        <v>107</v>
      </c>
      <c r="B210" s="1" t="s">
        <v>897</v>
      </c>
      <c r="C210" s="1" t="s">
        <v>568</v>
      </c>
      <c r="D210" s="1" t="s">
        <v>898</v>
      </c>
    </row>
    <row r="211" spans="1:4" x14ac:dyDescent="0.3">
      <c r="A211" s="1" t="s">
        <v>28</v>
      </c>
      <c r="B211" s="1" t="s">
        <v>29</v>
      </c>
      <c r="C211" s="1" t="s">
        <v>10</v>
      </c>
      <c r="D211" s="1" t="s">
        <v>30</v>
      </c>
    </row>
    <row r="212" spans="1:4" x14ac:dyDescent="0.3">
      <c r="A212" s="1" t="s">
        <v>28</v>
      </c>
      <c r="B212" s="1" t="s">
        <v>31</v>
      </c>
      <c r="C212" s="1" t="s">
        <v>10</v>
      </c>
      <c r="D212" s="1" t="s">
        <v>32</v>
      </c>
    </row>
    <row r="213" spans="1:4" x14ac:dyDescent="0.3">
      <c r="A213" s="1" t="s">
        <v>28</v>
      </c>
      <c r="B213" s="1" t="s">
        <v>33</v>
      </c>
      <c r="C213" s="1" t="s">
        <v>10</v>
      </c>
      <c r="D213" s="1" t="s">
        <v>34</v>
      </c>
    </row>
    <row r="214" spans="1:4" x14ac:dyDescent="0.3">
      <c r="A214" s="1" t="s">
        <v>28</v>
      </c>
      <c r="B214" s="1" t="s">
        <v>35</v>
      </c>
      <c r="C214" s="1" t="s">
        <v>10</v>
      </c>
      <c r="D214" s="1" t="s">
        <v>36</v>
      </c>
    </row>
    <row r="215" spans="1:4" x14ac:dyDescent="0.3">
      <c r="A215" s="1" t="s">
        <v>28</v>
      </c>
      <c r="B215" s="1" t="s">
        <v>64</v>
      </c>
      <c r="C215" s="1" t="s">
        <v>10</v>
      </c>
      <c r="D215" s="1" t="s">
        <v>65</v>
      </c>
    </row>
    <row r="216" spans="1:4" x14ac:dyDescent="0.3">
      <c r="A216" s="1" t="s">
        <v>28</v>
      </c>
      <c r="B216" s="1" t="s">
        <v>66</v>
      </c>
      <c r="C216" s="1" t="s">
        <v>10</v>
      </c>
      <c r="D216" s="1" t="s">
        <v>67</v>
      </c>
    </row>
    <row r="217" spans="1:4" x14ac:dyDescent="0.3">
      <c r="A217" s="1" t="s">
        <v>28</v>
      </c>
      <c r="B217" s="1" t="s">
        <v>68</v>
      </c>
      <c r="C217" s="1" t="s">
        <v>10</v>
      </c>
      <c r="D217" s="1" t="s">
        <v>69</v>
      </c>
    </row>
    <row r="218" spans="1:4" x14ac:dyDescent="0.3">
      <c r="A218" s="1" t="s">
        <v>28</v>
      </c>
      <c r="B218" s="1" t="s">
        <v>70</v>
      </c>
      <c r="C218" s="1" t="s">
        <v>10</v>
      </c>
      <c r="D218" s="1" t="s">
        <v>71</v>
      </c>
    </row>
    <row r="219" spans="1:4" x14ac:dyDescent="0.3">
      <c r="A219" s="1" t="s">
        <v>28</v>
      </c>
      <c r="B219" s="1" t="s">
        <v>72</v>
      </c>
      <c r="C219" s="1" t="s">
        <v>10</v>
      </c>
      <c r="D219" s="1" t="s">
        <v>73</v>
      </c>
    </row>
    <row r="220" spans="1:4" x14ac:dyDescent="0.3">
      <c r="A220" s="1" t="s">
        <v>28</v>
      </c>
      <c r="B220" s="1" t="s">
        <v>74</v>
      </c>
      <c r="C220" s="1" t="s">
        <v>10</v>
      </c>
      <c r="D220" s="1" t="s">
        <v>75</v>
      </c>
    </row>
    <row r="221" spans="1:4" x14ac:dyDescent="0.3">
      <c r="A221" s="1" t="s">
        <v>28</v>
      </c>
      <c r="B221" s="1" t="s">
        <v>78</v>
      </c>
      <c r="C221" s="1" t="s">
        <v>10</v>
      </c>
      <c r="D221" s="1" t="s">
        <v>79</v>
      </c>
    </row>
    <row r="222" spans="1:4" x14ac:dyDescent="0.3">
      <c r="A222" s="1" t="s">
        <v>28</v>
      </c>
      <c r="B222" s="1" t="s">
        <v>88</v>
      </c>
      <c r="C222" s="1" t="s">
        <v>10</v>
      </c>
      <c r="D222" s="1" t="s">
        <v>89</v>
      </c>
    </row>
    <row r="223" spans="1:4" x14ac:dyDescent="0.3">
      <c r="A223" s="1" t="s">
        <v>28</v>
      </c>
      <c r="B223" s="1" t="s">
        <v>99</v>
      </c>
      <c r="C223" s="1" t="s">
        <v>10</v>
      </c>
      <c r="D223" s="1" t="s">
        <v>100</v>
      </c>
    </row>
    <row r="224" spans="1:4" x14ac:dyDescent="0.3">
      <c r="A224" s="1" t="s">
        <v>28</v>
      </c>
      <c r="B224" s="1" t="s">
        <v>103</v>
      </c>
      <c r="C224" s="1" t="s">
        <v>10</v>
      </c>
      <c r="D224" s="1" t="s">
        <v>104</v>
      </c>
    </row>
    <row r="225" spans="1:4" x14ac:dyDescent="0.3">
      <c r="A225" s="1" t="s">
        <v>28</v>
      </c>
      <c r="B225" s="1" t="s">
        <v>138</v>
      </c>
      <c r="C225" s="1" t="s">
        <v>10</v>
      </c>
      <c r="D225" s="1" t="s">
        <v>139</v>
      </c>
    </row>
    <row r="226" spans="1:4" x14ac:dyDescent="0.3">
      <c r="A226" s="1" t="s">
        <v>28</v>
      </c>
      <c r="B226" s="1" t="s">
        <v>140</v>
      </c>
      <c r="C226" s="1" t="s">
        <v>10</v>
      </c>
      <c r="D226" s="1" t="s">
        <v>141</v>
      </c>
    </row>
    <row r="227" spans="1:4" x14ac:dyDescent="0.3">
      <c r="A227" s="1" t="s">
        <v>28</v>
      </c>
      <c r="B227" s="1" t="s">
        <v>142</v>
      </c>
      <c r="C227" s="1" t="s">
        <v>10</v>
      </c>
      <c r="D227" s="1" t="s">
        <v>143</v>
      </c>
    </row>
    <row r="228" spans="1:4" x14ac:dyDescent="0.3">
      <c r="A228" s="1" t="s">
        <v>28</v>
      </c>
      <c r="B228" s="1" t="s">
        <v>144</v>
      </c>
      <c r="C228" s="1" t="s">
        <v>10</v>
      </c>
      <c r="D228" s="1" t="s">
        <v>145</v>
      </c>
    </row>
    <row r="229" spans="1:4" x14ac:dyDescent="0.3">
      <c r="A229" s="1" t="s">
        <v>28</v>
      </c>
      <c r="B229" s="1" t="s">
        <v>146</v>
      </c>
      <c r="C229" s="1" t="s">
        <v>10</v>
      </c>
      <c r="D229" s="1" t="s">
        <v>147</v>
      </c>
    </row>
    <row r="230" spans="1:4" x14ac:dyDescent="0.3">
      <c r="A230" s="1" t="s">
        <v>28</v>
      </c>
      <c r="B230" s="1" t="s">
        <v>150</v>
      </c>
      <c r="C230" s="1" t="s">
        <v>10</v>
      </c>
      <c r="D230" s="1" t="s">
        <v>151</v>
      </c>
    </row>
    <row r="231" spans="1:4" x14ac:dyDescent="0.3">
      <c r="A231" s="1" t="s">
        <v>28</v>
      </c>
      <c r="B231" s="1" t="s">
        <v>152</v>
      </c>
      <c r="C231" s="1" t="s">
        <v>10</v>
      </c>
      <c r="D231" s="1" t="s">
        <v>153</v>
      </c>
    </row>
    <row r="232" spans="1:4" x14ac:dyDescent="0.3">
      <c r="A232" s="1" t="s">
        <v>28</v>
      </c>
      <c r="B232" s="1" t="s">
        <v>179</v>
      </c>
      <c r="C232" s="1" t="s">
        <v>10</v>
      </c>
      <c r="D232" s="1" t="s">
        <v>180</v>
      </c>
    </row>
    <row r="233" spans="1:4" x14ac:dyDescent="0.3">
      <c r="A233" s="1" t="s">
        <v>28</v>
      </c>
      <c r="B233" s="1" t="s">
        <v>189</v>
      </c>
      <c r="C233" s="1" t="s">
        <v>10</v>
      </c>
      <c r="D233" s="1" t="s">
        <v>190</v>
      </c>
    </row>
    <row r="234" spans="1:4" x14ac:dyDescent="0.3">
      <c r="A234" s="1" t="s">
        <v>28</v>
      </c>
      <c r="B234" s="1" t="s">
        <v>193</v>
      </c>
      <c r="C234" s="1" t="s">
        <v>10</v>
      </c>
      <c r="D234" s="1" t="s">
        <v>194</v>
      </c>
    </row>
    <row r="235" spans="1:4" x14ac:dyDescent="0.3">
      <c r="A235" s="1" t="s">
        <v>28</v>
      </c>
      <c r="B235" s="1" t="s">
        <v>241</v>
      </c>
      <c r="C235" s="1" t="s">
        <v>215</v>
      </c>
      <c r="D235" s="1" t="s">
        <v>242</v>
      </c>
    </row>
    <row r="236" spans="1:4" x14ac:dyDescent="0.3">
      <c r="A236" s="1" t="s">
        <v>28</v>
      </c>
      <c r="B236" s="1" t="s">
        <v>245</v>
      </c>
      <c r="C236" s="1" t="s">
        <v>215</v>
      </c>
      <c r="D236" s="1" t="s">
        <v>246</v>
      </c>
    </row>
    <row r="237" spans="1:4" x14ac:dyDescent="0.3">
      <c r="A237" s="1" t="s">
        <v>28</v>
      </c>
      <c r="B237" s="1" t="s">
        <v>273</v>
      </c>
      <c r="C237" s="1" t="s">
        <v>248</v>
      </c>
      <c r="D237" s="1" t="s">
        <v>274</v>
      </c>
    </row>
    <row r="238" spans="1:4" x14ac:dyDescent="0.3">
      <c r="A238" s="1" t="s">
        <v>28</v>
      </c>
      <c r="B238" s="1" t="s">
        <v>254</v>
      </c>
      <c r="C238" s="1" t="s">
        <v>248</v>
      </c>
      <c r="D238" s="1" t="s">
        <v>255</v>
      </c>
    </row>
    <row r="239" spans="1:4" x14ac:dyDescent="0.3">
      <c r="A239" s="1" t="s">
        <v>28</v>
      </c>
      <c r="B239" s="1" t="s">
        <v>286</v>
      </c>
      <c r="C239" s="1" t="s">
        <v>248</v>
      </c>
      <c r="D239" s="1" t="s">
        <v>287</v>
      </c>
    </row>
    <row r="240" spans="1:4" x14ac:dyDescent="0.3">
      <c r="A240" s="1" t="s">
        <v>28</v>
      </c>
      <c r="B240" s="1" t="s">
        <v>317</v>
      </c>
      <c r="C240" s="1" t="s">
        <v>248</v>
      </c>
      <c r="D240" s="1" t="s">
        <v>318</v>
      </c>
    </row>
    <row r="241" spans="1:4" x14ac:dyDescent="0.3">
      <c r="A241" s="1" t="s">
        <v>28</v>
      </c>
      <c r="B241" s="1" t="s">
        <v>345</v>
      </c>
      <c r="C241" s="1" t="s">
        <v>248</v>
      </c>
      <c r="D241" s="1" t="s">
        <v>347</v>
      </c>
    </row>
    <row r="242" spans="1:4" x14ac:dyDescent="0.3">
      <c r="A242" s="1" t="s">
        <v>28</v>
      </c>
      <c r="B242" s="1" t="s">
        <v>345</v>
      </c>
      <c r="C242" s="1" t="s">
        <v>248</v>
      </c>
      <c r="D242" s="1" t="s">
        <v>346</v>
      </c>
    </row>
    <row r="243" spans="1:4" x14ac:dyDescent="0.3">
      <c r="A243" s="1" t="s">
        <v>28</v>
      </c>
      <c r="B243" s="1" t="s">
        <v>350</v>
      </c>
      <c r="C243" s="1" t="s">
        <v>248</v>
      </c>
      <c r="D243" s="1" t="s">
        <v>347</v>
      </c>
    </row>
    <row r="244" spans="1:4" x14ac:dyDescent="0.3">
      <c r="A244" s="1" t="s">
        <v>28</v>
      </c>
      <c r="B244" s="1" t="s">
        <v>351</v>
      </c>
      <c r="C244" s="1" t="s">
        <v>248</v>
      </c>
      <c r="D244" s="1" t="s">
        <v>352</v>
      </c>
    </row>
    <row r="245" spans="1:4" x14ac:dyDescent="0.3">
      <c r="A245" s="1" t="s">
        <v>28</v>
      </c>
      <c r="B245" s="1" t="s">
        <v>355</v>
      </c>
      <c r="C245" s="1" t="s">
        <v>248</v>
      </c>
      <c r="D245" s="1" t="s">
        <v>356</v>
      </c>
    </row>
    <row r="246" spans="1:4" x14ac:dyDescent="0.3">
      <c r="A246" s="1" t="s">
        <v>28</v>
      </c>
      <c r="B246" s="1" t="s">
        <v>383</v>
      </c>
      <c r="C246" s="1" t="s">
        <v>248</v>
      </c>
      <c r="D246" s="1" t="s">
        <v>384</v>
      </c>
    </row>
    <row r="247" spans="1:4" x14ac:dyDescent="0.3">
      <c r="A247" s="1" t="s">
        <v>28</v>
      </c>
      <c r="B247" s="1" t="s">
        <v>385</v>
      </c>
      <c r="C247" s="1" t="s">
        <v>248</v>
      </c>
      <c r="D247" s="1" t="s">
        <v>386</v>
      </c>
    </row>
    <row r="248" spans="1:4" x14ac:dyDescent="0.3">
      <c r="A248" s="1" t="s">
        <v>28</v>
      </c>
      <c r="B248" s="1" t="s">
        <v>399</v>
      </c>
      <c r="C248" s="1" t="s">
        <v>248</v>
      </c>
      <c r="D248" s="1" t="s">
        <v>400</v>
      </c>
    </row>
    <row r="249" spans="1:4" x14ac:dyDescent="0.3">
      <c r="A249" s="1" t="s">
        <v>28</v>
      </c>
      <c r="B249" s="1" t="s">
        <v>411</v>
      </c>
      <c r="C249" s="1" t="s">
        <v>248</v>
      </c>
      <c r="D249" s="1" t="s">
        <v>412</v>
      </c>
    </row>
    <row r="250" spans="1:4" x14ac:dyDescent="0.3">
      <c r="A250" s="1" t="s">
        <v>28</v>
      </c>
      <c r="B250" s="1" t="s">
        <v>432</v>
      </c>
      <c r="C250" s="1" t="s">
        <v>418</v>
      </c>
      <c r="D250" s="1" t="s">
        <v>433</v>
      </c>
    </row>
    <row r="251" spans="1:4" x14ac:dyDescent="0.3">
      <c r="A251" s="1" t="s">
        <v>28</v>
      </c>
      <c r="B251" s="1" t="s">
        <v>434</v>
      </c>
      <c r="C251" s="1" t="s">
        <v>418</v>
      </c>
      <c r="D251" s="1" t="s">
        <v>435</v>
      </c>
    </row>
    <row r="252" spans="1:4" x14ac:dyDescent="0.3">
      <c r="A252" s="1" t="s">
        <v>28</v>
      </c>
      <c r="B252" s="1" t="s">
        <v>438</v>
      </c>
      <c r="C252" s="1" t="s">
        <v>418</v>
      </c>
      <c r="D252" s="1" t="s">
        <v>439</v>
      </c>
    </row>
    <row r="253" spans="1:4" x14ac:dyDescent="0.3">
      <c r="A253" s="1" t="s">
        <v>28</v>
      </c>
      <c r="B253" s="1" t="s">
        <v>454</v>
      </c>
      <c r="C253" s="1" t="s">
        <v>418</v>
      </c>
      <c r="D253" s="1" t="s">
        <v>455</v>
      </c>
    </row>
    <row r="254" spans="1:4" x14ac:dyDescent="0.3">
      <c r="A254" s="1" t="s">
        <v>28</v>
      </c>
      <c r="B254" s="1" t="s">
        <v>456</v>
      </c>
      <c r="C254" s="1" t="s">
        <v>418</v>
      </c>
      <c r="D254" s="1" t="s">
        <v>457</v>
      </c>
    </row>
    <row r="255" spans="1:4" x14ac:dyDescent="0.3">
      <c r="A255" s="1" t="s">
        <v>28</v>
      </c>
      <c r="B255" s="1" t="s">
        <v>468</v>
      </c>
      <c r="C255" s="1" t="s">
        <v>418</v>
      </c>
      <c r="D255" s="1" t="s">
        <v>469</v>
      </c>
    </row>
    <row r="256" spans="1:4" x14ac:dyDescent="0.3">
      <c r="A256" s="1" t="s">
        <v>28</v>
      </c>
      <c r="B256" s="1" t="s">
        <v>470</v>
      </c>
      <c r="C256" s="1" t="s">
        <v>418</v>
      </c>
      <c r="D256" s="1" t="s">
        <v>471</v>
      </c>
    </row>
    <row r="257" spans="1:4" x14ac:dyDescent="0.3">
      <c r="A257" s="1" t="s">
        <v>28</v>
      </c>
      <c r="B257" s="1" t="s">
        <v>482</v>
      </c>
      <c r="C257" s="1" t="s">
        <v>418</v>
      </c>
      <c r="D257" s="1" t="s">
        <v>483</v>
      </c>
    </row>
    <row r="258" spans="1:4" x14ac:dyDescent="0.3">
      <c r="A258" s="1" t="s">
        <v>28</v>
      </c>
      <c r="B258" s="1" t="s">
        <v>496</v>
      </c>
      <c r="C258" s="1" t="s">
        <v>418</v>
      </c>
      <c r="D258" s="1" t="s">
        <v>497</v>
      </c>
    </row>
    <row r="259" spans="1:4" x14ac:dyDescent="0.3">
      <c r="A259" s="1" t="s">
        <v>28</v>
      </c>
      <c r="B259" s="1" t="s">
        <v>511</v>
      </c>
      <c r="C259" s="1" t="s">
        <v>509</v>
      </c>
      <c r="D259" s="1" t="s">
        <v>512</v>
      </c>
    </row>
    <row r="260" spans="1:4" x14ac:dyDescent="0.3">
      <c r="A260" s="1" t="s">
        <v>28</v>
      </c>
      <c r="B260" s="1" t="s">
        <v>513</v>
      </c>
      <c r="C260" s="1" t="s">
        <v>509</v>
      </c>
      <c r="D260" s="1" t="s">
        <v>514</v>
      </c>
    </row>
    <row r="261" spans="1:4" x14ac:dyDescent="0.3">
      <c r="A261" s="1" t="s">
        <v>28</v>
      </c>
      <c r="B261" s="1" t="s">
        <v>521</v>
      </c>
      <c r="C261" s="1" t="s">
        <v>509</v>
      </c>
      <c r="D261" s="1" t="s">
        <v>522</v>
      </c>
    </row>
    <row r="262" spans="1:4" x14ac:dyDescent="0.3">
      <c r="A262" s="1" t="s">
        <v>28</v>
      </c>
      <c r="B262" s="1" t="s">
        <v>523</v>
      </c>
      <c r="C262" s="1" t="s">
        <v>509</v>
      </c>
      <c r="D262" s="1" t="s">
        <v>524</v>
      </c>
    </row>
    <row r="263" spans="1:4" x14ac:dyDescent="0.3">
      <c r="A263" s="1" t="s">
        <v>28</v>
      </c>
      <c r="B263" s="1" t="s">
        <v>535</v>
      </c>
      <c r="C263" s="1" t="s">
        <v>509</v>
      </c>
      <c r="D263" s="1" t="s">
        <v>536</v>
      </c>
    </row>
    <row r="264" spans="1:4" x14ac:dyDescent="0.3">
      <c r="A264" s="1" t="s">
        <v>28</v>
      </c>
      <c r="B264" s="1" t="s">
        <v>548</v>
      </c>
      <c r="C264" s="1" t="s">
        <v>509</v>
      </c>
      <c r="D264" s="1" t="s">
        <v>549</v>
      </c>
    </row>
    <row r="265" spans="1:4" x14ac:dyDescent="0.3">
      <c r="A265" s="1" t="s">
        <v>28</v>
      </c>
      <c r="B265" s="1" t="s">
        <v>558</v>
      </c>
      <c r="C265" s="1" t="s">
        <v>509</v>
      </c>
      <c r="D265" s="1" t="s">
        <v>559</v>
      </c>
    </row>
    <row r="266" spans="1:4" x14ac:dyDescent="0.3">
      <c r="A266" s="1" t="s">
        <v>28</v>
      </c>
      <c r="B266" s="1" t="s">
        <v>558</v>
      </c>
      <c r="C266" s="1" t="s">
        <v>509</v>
      </c>
      <c r="D266" s="1" t="s">
        <v>560</v>
      </c>
    </row>
    <row r="267" spans="1:4" x14ac:dyDescent="0.3">
      <c r="A267" s="1" t="s">
        <v>28</v>
      </c>
      <c r="B267" s="1" t="s">
        <v>574</v>
      </c>
      <c r="C267" s="1" t="s">
        <v>568</v>
      </c>
      <c r="D267" s="1" t="s">
        <v>575</v>
      </c>
    </row>
    <row r="268" spans="1:4" x14ac:dyDescent="0.3">
      <c r="A268" s="1" t="s">
        <v>28</v>
      </c>
      <c r="B268" s="1" t="s">
        <v>590</v>
      </c>
      <c r="C268" s="1" t="s">
        <v>568</v>
      </c>
      <c r="D268" s="1" t="s">
        <v>591</v>
      </c>
    </row>
    <row r="269" spans="1:4" x14ac:dyDescent="0.3">
      <c r="A269" s="1" t="s">
        <v>28</v>
      </c>
      <c r="B269" s="1" t="s">
        <v>654</v>
      </c>
      <c r="C269" s="1" t="s">
        <v>568</v>
      </c>
      <c r="D269" s="1" t="s">
        <v>655</v>
      </c>
    </row>
    <row r="270" spans="1:4" x14ac:dyDescent="0.3">
      <c r="A270" s="1" t="s">
        <v>28</v>
      </c>
      <c r="B270" s="1" t="s">
        <v>656</v>
      </c>
      <c r="C270" s="1" t="s">
        <v>568</v>
      </c>
      <c r="D270" s="1" t="s">
        <v>657</v>
      </c>
    </row>
    <row r="271" spans="1:4" x14ac:dyDescent="0.3">
      <c r="A271" s="1" t="s">
        <v>28</v>
      </c>
      <c r="B271" s="1" t="s">
        <v>658</v>
      </c>
      <c r="C271" s="1" t="s">
        <v>568</v>
      </c>
      <c r="D271" s="1" t="s">
        <v>659</v>
      </c>
    </row>
    <row r="272" spans="1:4" x14ac:dyDescent="0.3">
      <c r="A272" s="1" t="s">
        <v>28</v>
      </c>
      <c r="B272" s="1" t="s">
        <v>660</v>
      </c>
      <c r="C272" s="1" t="s">
        <v>568</v>
      </c>
      <c r="D272" s="1" t="s">
        <v>661</v>
      </c>
    </row>
    <row r="273" spans="1:4" x14ac:dyDescent="0.3">
      <c r="A273" s="1" t="s">
        <v>28</v>
      </c>
      <c r="B273" s="1" t="s">
        <v>662</v>
      </c>
      <c r="C273" s="1" t="s">
        <v>568</v>
      </c>
      <c r="D273" s="1" t="s">
        <v>663</v>
      </c>
    </row>
    <row r="274" spans="1:4" x14ac:dyDescent="0.3">
      <c r="A274" s="1" t="s">
        <v>28</v>
      </c>
      <c r="B274" s="1" t="s">
        <v>664</v>
      </c>
      <c r="C274" s="1" t="s">
        <v>568</v>
      </c>
      <c r="D274" s="1" t="s">
        <v>665</v>
      </c>
    </row>
    <row r="275" spans="1:4" x14ac:dyDescent="0.3">
      <c r="A275" s="1" t="s">
        <v>28</v>
      </c>
      <c r="B275" s="1" t="s">
        <v>666</v>
      </c>
      <c r="C275" s="1" t="s">
        <v>568</v>
      </c>
      <c r="D275" s="1" t="s">
        <v>667</v>
      </c>
    </row>
    <row r="276" spans="1:4" x14ac:dyDescent="0.3">
      <c r="A276" s="1" t="s">
        <v>28</v>
      </c>
      <c r="B276" s="1" t="s">
        <v>668</v>
      </c>
      <c r="C276" s="1" t="s">
        <v>568</v>
      </c>
      <c r="D276" s="1" t="s">
        <v>669</v>
      </c>
    </row>
    <row r="277" spans="1:4" x14ac:dyDescent="0.3">
      <c r="A277" s="1" t="s">
        <v>28</v>
      </c>
      <c r="B277" s="1" t="s">
        <v>670</v>
      </c>
      <c r="C277" s="1" t="s">
        <v>568</v>
      </c>
      <c r="D277" s="1" t="s">
        <v>671</v>
      </c>
    </row>
    <row r="278" spans="1:4" x14ac:dyDescent="0.3">
      <c r="A278" s="1" t="s">
        <v>28</v>
      </c>
      <c r="B278" s="1" t="s">
        <v>672</v>
      </c>
      <c r="C278" s="1" t="s">
        <v>568</v>
      </c>
      <c r="D278" s="1" t="s">
        <v>673</v>
      </c>
    </row>
    <row r="279" spans="1:4" x14ac:dyDescent="0.3">
      <c r="A279" s="1" t="s">
        <v>28</v>
      </c>
      <c r="B279" s="1" t="s">
        <v>674</v>
      </c>
      <c r="C279" s="1" t="s">
        <v>568</v>
      </c>
      <c r="D279" s="1" t="s">
        <v>675</v>
      </c>
    </row>
    <row r="280" spans="1:4" x14ac:dyDescent="0.3">
      <c r="A280" s="1" t="s">
        <v>28</v>
      </c>
      <c r="B280" s="1" t="s">
        <v>686</v>
      </c>
      <c r="C280" s="1" t="s">
        <v>568</v>
      </c>
      <c r="D280" s="1" t="s">
        <v>687</v>
      </c>
    </row>
    <row r="281" spans="1:4" x14ac:dyDescent="0.3">
      <c r="A281" s="1" t="s">
        <v>28</v>
      </c>
      <c r="B281" s="1" t="s">
        <v>706</v>
      </c>
      <c r="C281" s="1" t="s">
        <v>568</v>
      </c>
      <c r="D281" s="1" t="s">
        <v>707</v>
      </c>
    </row>
    <row r="282" spans="1:4" x14ac:dyDescent="0.3">
      <c r="A282" s="1" t="s">
        <v>28</v>
      </c>
      <c r="B282" s="1" t="s">
        <v>710</v>
      </c>
      <c r="C282" s="1" t="s">
        <v>568</v>
      </c>
      <c r="D282" s="1" t="s">
        <v>711</v>
      </c>
    </row>
    <row r="283" spans="1:4" x14ac:dyDescent="0.3">
      <c r="A283" s="1" t="s">
        <v>28</v>
      </c>
      <c r="B283" s="1" t="s">
        <v>720</v>
      </c>
      <c r="C283" s="1" t="s">
        <v>568</v>
      </c>
      <c r="D283" s="1" t="s">
        <v>721</v>
      </c>
    </row>
    <row r="284" spans="1:4" x14ac:dyDescent="0.3">
      <c r="A284" s="1" t="s">
        <v>28</v>
      </c>
      <c r="B284" s="1" t="s">
        <v>722</v>
      </c>
      <c r="C284" s="1" t="s">
        <v>568</v>
      </c>
      <c r="D284" s="1" t="s">
        <v>723</v>
      </c>
    </row>
    <row r="285" spans="1:4" x14ac:dyDescent="0.3">
      <c r="A285" s="1" t="s">
        <v>28</v>
      </c>
      <c r="B285" s="1" t="s">
        <v>726</v>
      </c>
      <c r="C285" s="1" t="s">
        <v>568</v>
      </c>
      <c r="D285" s="1" t="s">
        <v>727</v>
      </c>
    </row>
    <row r="286" spans="1:4" x14ac:dyDescent="0.3">
      <c r="A286" s="1" t="s">
        <v>28</v>
      </c>
      <c r="B286" s="1" t="s">
        <v>734</v>
      </c>
      <c r="C286" s="1" t="s">
        <v>568</v>
      </c>
      <c r="D286" s="1" t="s">
        <v>735</v>
      </c>
    </row>
    <row r="287" spans="1:4" x14ac:dyDescent="0.3">
      <c r="A287" s="1" t="s">
        <v>28</v>
      </c>
      <c r="B287" s="1" t="s">
        <v>765</v>
      </c>
      <c r="C287" s="1" t="s">
        <v>747</v>
      </c>
      <c r="D287" s="1" t="s">
        <v>766</v>
      </c>
    </row>
    <row r="288" spans="1:4" x14ac:dyDescent="0.3">
      <c r="A288" s="1" t="s">
        <v>28</v>
      </c>
      <c r="B288" s="1" t="s">
        <v>783</v>
      </c>
      <c r="C288" s="1" t="s">
        <v>747</v>
      </c>
      <c r="D288" s="1" t="s">
        <v>784</v>
      </c>
    </row>
    <row r="289" spans="1:4" x14ac:dyDescent="0.3">
      <c r="A289" s="1" t="s">
        <v>28</v>
      </c>
      <c r="B289" s="1" t="s">
        <v>793</v>
      </c>
      <c r="C289" s="1" t="s">
        <v>747</v>
      </c>
      <c r="D289" s="1" t="s">
        <v>794</v>
      </c>
    </row>
    <row r="290" spans="1:4" x14ac:dyDescent="0.3">
      <c r="A290" s="1" t="s">
        <v>28</v>
      </c>
      <c r="B290" s="1" t="s">
        <v>805</v>
      </c>
      <c r="C290" s="1" t="s">
        <v>747</v>
      </c>
      <c r="D290" s="1" t="s">
        <v>806</v>
      </c>
    </row>
    <row r="291" spans="1:4" x14ac:dyDescent="0.3">
      <c r="A291" s="1" t="s">
        <v>28</v>
      </c>
      <c r="B291" s="1" t="s">
        <v>807</v>
      </c>
      <c r="C291" s="1" t="s">
        <v>747</v>
      </c>
      <c r="D291" s="1" t="s">
        <v>808</v>
      </c>
    </row>
    <row r="292" spans="1:4" x14ac:dyDescent="0.3">
      <c r="A292" s="1" t="s">
        <v>28</v>
      </c>
      <c r="B292" s="1" t="s">
        <v>811</v>
      </c>
      <c r="C292" s="1" t="s">
        <v>747</v>
      </c>
      <c r="D292" s="1" t="s">
        <v>812</v>
      </c>
    </row>
    <row r="293" spans="1:4" x14ac:dyDescent="0.3">
      <c r="A293" s="1" t="s">
        <v>28</v>
      </c>
      <c r="B293" s="1" t="s">
        <v>813</v>
      </c>
      <c r="C293" s="1" t="s">
        <v>747</v>
      </c>
      <c r="D293" s="1" t="s">
        <v>814</v>
      </c>
    </row>
    <row r="294" spans="1:4" x14ac:dyDescent="0.3">
      <c r="A294" s="1" t="s">
        <v>28</v>
      </c>
      <c r="B294" s="1" t="s">
        <v>815</v>
      </c>
      <c r="C294" s="1" t="s">
        <v>747</v>
      </c>
      <c r="D294" s="1" t="s">
        <v>816</v>
      </c>
    </row>
    <row r="295" spans="1:4" x14ac:dyDescent="0.3">
      <c r="A295" s="1" t="s">
        <v>28</v>
      </c>
      <c r="B295" s="1" t="s">
        <v>817</v>
      </c>
      <c r="C295" s="1" t="s">
        <v>747</v>
      </c>
      <c r="D295" s="1" t="s">
        <v>818</v>
      </c>
    </row>
    <row r="296" spans="1:4" x14ac:dyDescent="0.3">
      <c r="A296" s="1" t="s">
        <v>28</v>
      </c>
      <c r="B296" s="1" t="s">
        <v>817</v>
      </c>
      <c r="C296" s="1" t="s">
        <v>747</v>
      </c>
      <c r="D296" s="1" t="s">
        <v>818</v>
      </c>
    </row>
    <row r="297" spans="1:4" x14ac:dyDescent="0.3">
      <c r="A297" s="1" t="s">
        <v>28</v>
      </c>
      <c r="B297" s="1" t="s">
        <v>877</v>
      </c>
      <c r="C297" s="1" t="s">
        <v>747</v>
      </c>
      <c r="D297" s="1" t="s">
        <v>878</v>
      </c>
    </row>
    <row r="298" spans="1:4" x14ac:dyDescent="0.3">
      <c r="A298" s="1" t="s">
        <v>4</v>
      </c>
      <c r="B298" s="1" t="s">
        <v>5</v>
      </c>
      <c r="C298" s="1" t="s">
        <v>6</v>
      </c>
      <c r="D298" s="1" t="s">
        <v>7</v>
      </c>
    </row>
    <row r="299" spans="1:4" x14ac:dyDescent="0.3">
      <c r="A299" s="1" t="s">
        <v>170</v>
      </c>
      <c r="B299" s="1" t="s">
        <v>171</v>
      </c>
      <c r="C299" s="1" t="s">
        <v>10</v>
      </c>
      <c r="D299" s="1" t="s">
        <v>172</v>
      </c>
    </row>
    <row r="300" spans="1:4" x14ac:dyDescent="0.3">
      <c r="A300" s="1" t="s">
        <v>170</v>
      </c>
      <c r="B300" s="1" t="s">
        <v>254</v>
      </c>
      <c r="C300" s="1" t="s">
        <v>248</v>
      </c>
      <c r="D300" s="1" t="s">
        <v>255</v>
      </c>
    </row>
    <row r="301" spans="1:4" x14ac:dyDescent="0.3">
      <c r="A301" s="1" t="s">
        <v>170</v>
      </c>
      <c r="B301" s="1" t="s">
        <v>269</v>
      </c>
      <c r="C301" s="1" t="s">
        <v>248</v>
      </c>
      <c r="D301" s="1" t="s">
        <v>270</v>
      </c>
    </row>
    <row r="302" spans="1:4" x14ac:dyDescent="0.3">
      <c r="A302" s="1" t="s">
        <v>170</v>
      </c>
      <c r="B302" s="1" t="s">
        <v>271</v>
      </c>
      <c r="C302" s="1" t="s">
        <v>248</v>
      </c>
      <c r="D302" s="1" t="s">
        <v>272</v>
      </c>
    </row>
    <row r="303" spans="1:4" x14ac:dyDescent="0.3">
      <c r="A303" s="1" t="s">
        <v>170</v>
      </c>
      <c r="B303" s="1" t="s">
        <v>275</v>
      </c>
      <c r="C303" s="1" t="s">
        <v>248</v>
      </c>
      <c r="D303" s="1" t="s">
        <v>276</v>
      </c>
    </row>
    <row r="304" spans="1:4" x14ac:dyDescent="0.3">
      <c r="A304" s="1" t="s">
        <v>170</v>
      </c>
      <c r="B304" s="1" t="s">
        <v>286</v>
      </c>
      <c r="C304" s="1" t="s">
        <v>248</v>
      </c>
      <c r="D304" s="1" t="s">
        <v>287</v>
      </c>
    </row>
    <row r="305" spans="1:4" x14ac:dyDescent="0.3">
      <c r="A305" s="1" t="s">
        <v>170</v>
      </c>
      <c r="B305" s="1" t="s">
        <v>292</v>
      </c>
      <c r="C305" s="1" t="s">
        <v>248</v>
      </c>
      <c r="D305" s="1" t="s">
        <v>293</v>
      </c>
    </row>
    <row r="306" spans="1:4" x14ac:dyDescent="0.3">
      <c r="A306" s="1" t="s">
        <v>170</v>
      </c>
      <c r="B306" s="1" t="s">
        <v>294</v>
      </c>
      <c r="C306" s="1" t="s">
        <v>248</v>
      </c>
      <c r="D306" s="1" t="s">
        <v>295</v>
      </c>
    </row>
    <row r="307" spans="1:4" x14ac:dyDescent="0.3">
      <c r="A307" s="1" t="s">
        <v>170</v>
      </c>
      <c r="B307" s="1" t="s">
        <v>315</v>
      </c>
      <c r="C307" s="1" t="s">
        <v>248</v>
      </c>
      <c r="D307" s="1" t="s">
        <v>316</v>
      </c>
    </row>
    <row r="308" spans="1:4" x14ac:dyDescent="0.3">
      <c r="A308" s="1" t="s">
        <v>170</v>
      </c>
      <c r="B308" s="1" t="s">
        <v>327</v>
      </c>
      <c r="C308" s="1" t="s">
        <v>248</v>
      </c>
      <c r="D308" s="1" t="s">
        <v>328</v>
      </c>
    </row>
    <row r="309" spans="1:4" x14ac:dyDescent="0.3">
      <c r="A309" s="1" t="s">
        <v>170</v>
      </c>
      <c r="B309" s="1" t="s">
        <v>343</v>
      </c>
      <c r="C309" s="1" t="s">
        <v>248</v>
      </c>
      <c r="D309" s="1" t="s">
        <v>344</v>
      </c>
    </row>
    <row r="310" spans="1:4" x14ac:dyDescent="0.3">
      <c r="A310" s="1" t="s">
        <v>170</v>
      </c>
      <c r="B310" s="1" t="s">
        <v>345</v>
      </c>
      <c r="C310" s="1" t="s">
        <v>248</v>
      </c>
      <c r="D310" s="1" t="s">
        <v>347</v>
      </c>
    </row>
    <row r="311" spans="1:4" x14ac:dyDescent="0.3">
      <c r="A311" s="1" t="s">
        <v>170</v>
      </c>
      <c r="B311" s="1" t="s">
        <v>345</v>
      </c>
      <c r="C311" s="1" t="s">
        <v>248</v>
      </c>
      <c r="D311" s="1" t="s">
        <v>348</v>
      </c>
    </row>
    <row r="312" spans="1:4" x14ac:dyDescent="0.3">
      <c r="A312" s="1" t="s">
        <v>170</v>
      </c>
      <c r="B312" s="1" t="s">
        <v>345</v>
      </c>
      <c r="C312" s="1" t="s">
        <v>248</v>
      </c>
      <c r="D312" s="1" t="s">
        <v>349</v>
      </c>
    </row>
    <row r="313" spans="1:4" x14ac:dyDescent="0.3">
      <c r="A313" s="1" t="s">
        <v>170</v>
      </c>
      <c r="B313" s="1" t="s">
        <v>345</v>
      </c>
      <c r="C313" s="1" t="s">
        <v>248</v>
      </c>
      <c r="D313" s="1" t="s">
        <v>346</v>
      </c>
    </row>
    <row r="314" spans="1:4" x14ac:dyDescent="0.3">
      <c r="A314" s="1" t="s">
        <v>170</v>
      </c>
      <c r="B314" s="1" t="s">
        <v>350</v>
      </c>
      <c r="C314" s="1" t="s">
        <v>248</v>
      </c>
      <c r="D314" s="1" t="s">
        <v>347</v>
      </c>
    </row>
    <row r="315" spans="1:4" x14ac:dyDescent="0.3">
      <c r="A315" s="1" t="s">
        <v>170</v>
      </c>
      <c r="B315" s="1" t="s">
        <v>351</v>
      </c>
      <c r="C315" s="1" t="s">
        <v>248</v>
      </c>
      <c r="D315" s="1" t="s">
        <v>352</v>
      </c>
    </row>
    <row r="316" spans="1:4" x14ac:dyDescent="0.3">
      <c r="A316" s="1" t="s">
        <v>170</v>
      </c>
      <c r="B316" s="1" t="s">
        <v>355</v>
      </c>
      <c r="C316" s="1" t="s">
        <v>248</v>
      </c>
      <c r="D316" s="1" t="s">
        <v>356</v>
      </c>
    </row>
    <row r="317" spans="1:4" x14ac:dyDescent="0.3">
      <c r="A317" s="1" t="s">
        <v>170</v>
      </c>
      <c r="B317" s="1" t="s">
        <v>357</v>
      </c>
      <c r="C317" s="1" t="s">
        <v>248</v>
      </c>
      <c r="D317" s="1" t="s">
        <v>358</v>
      </c>
    </row>
    <row r="318" spans="1:4" x14ac:dyDescent="0.3">
      <c r="A318" s="1" t="s">
        <v>170</v>
      </c>
      <c r="B318" s="1" t="s">
        <v>383</v>
      </c>
      <c r="C318" s="1" t="s">
        <v>248</v>
      </c>
      <c r="D318" s="1" t="s">
        <v>384</v>
      </c>
    </row>
    <row r="319" spans="1:4" x14ac:dyDescent="0.3">
      <c r="A319" s="1" t="s">
        <v>170</v>
      </c>
      <c r="B319" s="1" t="s">
        <v>385</v>
      </c>
      <c r="C319" s="1" t="s">
        <v>248</v>
      </c>
      <c r="D319" s="1" t="s">
        <v>386</v>
      </c>
    </row>
    <row r="320" spans="1:4" x14ac:dyDescent="0.3">
      <c r="A320" s="1" t="s">
        <v>170</v>
      </c>
      <c r="B320" s="1" t="s">
        <v>399</v>
      </c>
      <c r="C320" s="1" t="s">
        <v>248</v>
      </c>
      <c r="D320" s="1" t="s">
        <v>400</v>
      </c>
    </row>
    <row r="321" spans="1:4" x14ac:dyDescent="0.3">
      <c r="A321" s="1" t="s">
        <v>170</v>
      </c>
      <c r="B321" s="1" t="s">
        <v>529</v>
      </c>
      <c r="C321" s="1" t="s">
        <v>509</v>
      </c>
      <c r="D321" s="1" t="s">
        <v>530</v>
      </c>
    </row>
    <row r="322" spans="1:4" x14ac:dyDescent="0.3">
      <c r="A322" s="1" t="s">
        <v>170</v>
      </c>
      <c r="B322" s="1" t="s">
        <v>634</v>
      </c>
      <c r="C322" s="1" t="s">
        <v>568</v>
      </c>
      <c r="D322" s="1" t="s">
        <v>635</v>
      </c>
    </row>
    <row r="323" spans="1:4" x14ac:dyDescent="0.3">
      <c r="A323" s="1" t="s">
        <v>170</v>
      </c>
      <c r="B323" s="1" t="s">
        <v>636</v>
      </c>
      <c r="C323" s="1" t="s">
        <v>568</v>
      </c>
      <c r="D323" s="1" t="s">
        <v>637</v>
      </c>
    </row>
    <row r="324" spans="1:4" x14ac:dyDescent="0.3">
      <c r="A324" s="1" t="s">
        <v>170</v>
      </c>
      <c r="B324" s="1" t="s">
        <v>694</v>
      </c>
      <c r="C324" s="1" t="s">
        <v>568</v>
      </c>
      <c r="D324" s="1" t="s">
        <v>695</v>
      </c>
    </row>
    <row r="325" spans="1:4" x14ac:dyDescent="0.3">
      <c r="A325" s="1" t="s">
        <v>170</v>
      </c>
      <c r="B325" s="1" t="s">
        <v>696</v>
      </c>
      <c r="C325" s="1" t="s">
        <v>568</v>
      </c>
      <c r="D325" s="1" t="s">
        <v>697</v>
      </c>
    </row>
    <row r="326" spans="1:4" x14ac:dyDescent="0.3">
      <c r="A326" s="1" t="s">
        <v>170</v>
      </c>
      <c r="B326" s="1" t="s">
        <v>712</v>
      </c>
      <c r="C326" s="1" t="s">
        <v>568</v>
      </c>
      <c r="D326" s="1" t="s">
        <v>713</v>
      </c>
    </row>
    <row r="327" spans="1:4" x14ac:dyDescent="0.3">
      <c r="A327" s="1" t="s">
        <v>170</v>
      </c>
      <c r="B327" s="1" t="s">
        <v>718</v>
      </c>
      <c r="C327" s="1" t="s">
        <v>568</v>
      </c>
      <c r="D327" s="1" t="s">
        <v>719</v>
      </c>
    </row>
    <row r="328" spans="1:4" x14ac:dyDescent="0.3">
      <c r="A328" s="1" t="s">
        <v>170</v>
      </c>
      <c r="B328" s="1" t="s">
        <v>829</v>
      </c>
      <c r="C328" s="1" t="s">
        <v>747</v>
      </c>
      <c r="D328" s="1" t="s">
        <v>830</v>
      </c>
    </row>
    <row r="329" spans="1:4" x14ac:dyDescent="0.3">
      <c r="A329" s="1" t="s">
        <v>170</v>
      </c>
      <c r="B329" s="1" t="s">
        <v>871</v>
      </c>
      <c r="C329" s="1" t="s">
        <v>747</v>
      </c>
      <c r="D329" s="1" t="s">
        <v>872</v>
      </c>
    </row>
    <row r="330" spans="1:4" x14ac:dyDescent="0.3">
      <c r="A330" s="1" t="s">
        <v>54</v>
      </c>
      <c r="B330" s="1" t="s">
        <v>55</v>
      </c>
      <c r="C330" s="1" t="s">
        <v>10</v>
      </c>
      <c r="D330" s="1" t="s">
        <v>56</v>
      </c>
    </row>
    <row r="331" spans="1:4" x14ac:dyDescent="0.3">
      <c r="A331" s="1" t="s">
        <v>54</v>
      </c>
      <c r="B331" s="1" t="s">
        <v>288</v>
      </c>
      <c r="C331" s="1" t="s">
        <v>248</v>
      </c>
      <c r="D331" s="1" t="s">
        <v>289</v>
      </c>
    </row>
    <row r="332" spans="1:4" x14ac:dyDescent="0.3">
      <c r="A332" s="1" t="s">
        <v>54</v>
      </c>
      <c r="B332" s="1" t="s">
        <v>290</v>
      </c>
      <c r="C332" s="1" t="s">
        <v>248</v>
      </c>
      <c r="D332" s="1" t="s">
        <v>291</v>
      </c>
    </row>
    <row r="333" spans="1:4" x14ac:dyDescent="0.3">
      <c r="A333" s="1" t="s">
        <v>54</v>
      </c>
      <c r="B333" s="1" t="s">
        <v>321</v>
      </c>
      <c r="C333" s="1" t="s">
        <v>248</v>
      </c>
      <c r="D333" s="1" t="s">
        <v>322</v>
      </c>
    </row>
    <row r="334" spans="1:4" x14ac:dyDescent="0.3">
      <c r="A334" s="1" t="s">
        <v>54</v>
      </c>
      <c r="B334" s="1" t="s">
        <v>329</v>
      </c>
      <c r="C334" s="1" t="s">
        <v>248</v>
      </c>
      <c r="D334" s="1" t="s">
        <v>330</v>
      </c>
    </row>
    <row r="335" spans="1:4" x14ac:dyDescent="0.3">
      <c r="A335" s="1" t="s">
        <v>54</v>
      </c>
      <c r="B335" s="1" t="s">
        <v>331</v>
      </c>
      <c r="C335" s="1" t="s">
        <v>248</v>
      </c>
      <c r="D335" s="1" t="s">
        <v>332</v>
      </c>
    </row>
    <row r="336" spans="1:4" x14ac:dyDescent="0.3">
      <c r="A336" s="1" t="s">
        <v>54</v>
      </c>
      <c r="B336" s="1" t="s">
        <v>333</v>
      </c>
      <c r="C336" s="1" t="s">
        <v>248</v>
      </c>
      <c r="D336" s="1" t="s">
        <v>334</v>
      </c>
    </row>
    <row r="337" spans="1:4" x14ac:dyDescent="0.3">
      <c r="A337" s="1" t="s">
        <v>54</v>
      </c>
      <c r="B337" s="1" t="s">
        <v>335</v>
      </c>
      <c r="C337" s="1" t="s">
        <v>248</v>
      </c>
      <c r="D337" s="1" t="s">
        <v>336</v>
      </c>
    </row>
    <row r="338" spans="1:4" x14ac:dyDescent="0.3">
      <c r="A338" s="1" t="s">
        <v>54</v>
      </c>
      <c r="B338" s="1" t="s">
        <v>337</v>
      </c>
      <c r="C338" s="1" t="s">
        <v>248</v>
      </c>
      <c r="D338" s="1" t="s">
        <v>338</v>
      </c>
    </row>
    <row r="339" spans="1:4" x14ac:dyDescent="0.3">
      <c r="A339" s="1" t="s">
        <v>54</v>
      </c>
      <c r="B339" s="1" t="s">
        <v>339</v>
      </c>
      <c r="C339" s="1" t="s">
        <v>248</v>
      </c>
      <c r="D339" s="1" t="s">
        <v>340</v>
      </c>
    </row>
    <row r="340" spans="1:4" x14ac:dyDescent="0.3">
      <c r="A340" s="1" t="s">
        <v>54</v>
      </c>
      <c r="B340" s="1" t="s">
        <v>341</v>
      </c>
      <c r="C340" s="1" t="s">
        <v>248</v>
      </c>
      <c r="D340" s="1" t="s">
        <v>342</v>
      </c>
    </row>
    <row r="341" spans="1:4" x14ac:dyDescent="0.3">
      <c r="A341" s="1" t="s">
        <v>54</v>
      </c>
      <c r="B341" s="1" t="s">
        <v>594</v>
      </c>
      <c r="C341" s="1" t="s">
        <v>568</v>
      </c>
      <c r="D341" s="1" t="s">
        <v>595</v>
      </c>
    </row>
    <row r="342" spans="1:4" x14ac:dyDescent="0.3">
      <c r="A342" s="1" t="s">
        <v>54</v>
      </c>
      <c r="B342" s="1" t="s">
        <v>787</v>
      </c>
      <c r="C342" s="1" t="s">
        <v>747</v>
      </c>
      <c r="D342" s="1" t="s">
        <v>788</v>
      </c>
    </row>
    <row r="343" spans="1:4" x14ac:dyDescent="0.3">
      <c r="A343" s="1" t="s">
        <v>54</v>
      </c>
      <c r="B343" s="1" t="s">
        <v>797</v>
      </c>
      <c r="C343" s="1" t="s">
        <v>747</v>
      </c>
      <c r="D343" s="1" t="s">
        <v>798</v>
      </c>
    </row>
    <row r="344" spans="1:4" x14ac:dyDescent="0.3">
      <c r="A344" s="1" t="s">
        <v>54</v>
      </c>
      <c r="B344" s="1" t="s">
        <v>821</v>
      </c>
      <c r="C344" s="1" t="s">
        <v>747</v>
      </c>
      <c r="D344" s="1" t="s">
        <v>822</v>
      </c>
    </row>
    <row r="345" spans="1:4" x14ac:dyDescent="0.3">
      <c r="A345" s="1" t="s">
        <v>54</v>
      </c>
      <c r="B345" s="1" t="s">
        <v>831</v>
      </c>
      <c r="C345" s="1" t="s">
        <v>747</v>
      </c>
      <c r="D345" s="1" t="s">
        <v>832</v>
      </c>
    </row>
    <row r="346" spans="1:4" x14ac:dyDescent="0.3">
      <c r="A346" s="1" t="s">
        <v>92</v>
      </c>
      <c r="B346" s="1" t="s">
        <v>93</v>
      </c>
      <c r="C346" s="1" t="s">
        <v>10</v>
      </c>
      <c r="D346" s="1" t="s">
        <v>94</v>
      </c>
    </row>
    <row r="347" spans="1:4" x14ac:dyDescent="0.3">
      <c r="A347" s="1" t="s">
        <v>92</v>
      </c>
      <c r="B347" s="1" t="s">
        <v>95</v>
      </c>
      <c r="C347" s="1" t="s">
        <v>10</v>
      </c>
      <c r="D347" s="1" t="s">
        <v>96</v>
      </c>
    </row>
    <row r="348" spans="1:4" x14ac:dyDescent="0.3">
      <c r="A348" s="1" t="s">
        <v>92</v>
      </c>
      <c r="B348" s="1" t="s">
        <v>97</v>
      </c>
      <c r="C348" s="1" t="s">
        <v>10</v>
      </c>
      <c r="D348" s="1" t="s">
        <v>98</v>
      </c>
    </row>
    <row r="349" spans="1:4" x14ac:dyDescent="0.3">
      <c r="A349" s="1" t="s">
        <v>92</v>
      </c>
      <c r="B349" s="1" t="s">
        <v>210</v>
      </c>
      <c r="C349" s="1" t="s">
        <v>10</v>
      </c>
      <c r="D349" s="1" t="s">
        <v>211</v>
      </c>
    </row>
    <row r="350" spans="1:4" x14ac:dyDescent="0.3">
      <c r="A350" s="1" t="s">
        <v>92</v>
      </c>
      <c r="B350" s="1" t="s">
        <v>259</v>
      </c>
      <c r="C350" s="1" t="s">
        <v>248</v>
      </c>
      <c r="D350" s="1" t="s">
        <v>260</v>
      </c>
    </row>
    <row r="351" spans="1:4" x14ac:dyDescent="0.3">
      <c r="A351" s="1" t="s">
        <v>92</v>
      </c>
      <c r="B351" s="1" t="s">
        <v>267</v>
      </c>
      <c r="C351" s="1" t="s">
        <v>248</v>
      </c>
      <c r="D351" s="1" t="s">
        <v>268</v>
      </c>
    </row>
    <row r="352" spans="1:4" x14ac:dyDescent="0.3">
      <c r="A352" s="1" t="s">
        <v>92</v>
      </c>
      <c r="B352" s="1" t="s">
        <v>281</v>
      </c>
      <c r="C352" s="1" t="s">
        <v>248</v>
      </c>
      <c r="D352" s="1" t="s">
        <v>282</v>
      </c>
    </row>
    <row r="353" spans="1:4" x14ac:dyDescent="0.3">
      <c r="A353" s="1" t="s">
        <v>92</v>
      </c>
      <c r="B353" s="1" t="s">
        <v>281</v>
      </c>
      <c r="C353" s="1" t="s">
        <v>248</v>
      </c>
      <c r="D353" s="1" t="s">
        <v>285</v>
      </c>
    </row>
    <row r="354" spans="1:4" x14ac:dyDescent="0.3">
      <c r="A354" s="1" t="s">
        <v>92</v>
      </c>
      <c r="B354" s="1" t="s">
        <v>281</v>
      </c>
      <c r="C354" s="1" t="s">
        <v>248</v>
      </c>
      <c r="D354" s="1" t="s">
        <v>283</v>
      </c>
    </row>
    <row r="355" spans="1:4" x14ac:dyDescent="0.3">
      <c r="A355" s="1" t="s">
        <v>92</v>
      </c>
      <c r="B355" s="1" t="s">
        <v>309</v>
      </c>
      <c r="C355" s="1" t="s">
        <v>248</v>
      </c>
      <c r="D355" s="1" t="s">
        <v>310</v>
      </c>
    </row>
    <row r="356" spans="1:4" x14ac:dyDescent="0.3">
      <c r="A356" s="1" t="s">
        <v>92</v>
      </c>
      <c r="B356" s="1" t="s">
        <v>279</v>
      </c>
      <c r="C356" s="1" t="s">
        <v>248</v>
      </c>
      <c r="D356" s="1" t="s">
        <v>280</v>
      </c>
    </row>
    <row r="357" spans="1:4" x14ac:dyDescent="0.3">
      <c r="A357" s="1" t="s">
        <v>92</v>
      </c>
      <c r="B357" s="1" t="s">
        <v>319</v>
      </c>
      <c r="C357" s="1" t="s">
        <v>248</v>
      </c>
      <c r="D357" s="1" t="s">
        <v>320</v>
      </c>
    </row>
    <row r="358" spans="1:4" x14ac:dyDescent="0.3">
      <c r="A358" s="1" t="s">
        <v>92</v>
      </c>
      <c r="B358" s="1" t="s">
        <v>369</v>
      </c>
      <c r="C358" s="1" t="s">
        <v>248</v>
      </c>
      <c r="D358" s="1" t="s">
        <v>370</v>
      </c>
    </row>
    <row r="359" spans="1:4" x14ac:dyDescent="0.3">
      <c r="A359" s="1" t="s">
        <v>92</v>
      </c>
      <c r="B359" s="1" t="s">
        <v>371</v>
      </c>
      <c r="C359" s="1" t="s">
        <v>248</v>
      </c>
      <c r="D359" s="1" t="s">
        <v>372</v>
      </c>
    </row>
    <row r="360" spans="1:4" x14ac:dyDescent="0.3">
      <c r="A360" s="1" t="s">
        <v>92</v>
      </c>
      <c r="B360" s="1" t="s">
        <v>373</v>
      </c>
      <c r="C360" s="1" t="s">
        <v>248</v>
      </c>
      <c r="D360" s="1" t="s">
        <v>374</v>
      </c>
    </row>
    <row r="361" spans="1:4" x14ac:dyDescent="0.3">
      <c r="A361" s="1" t="s">
        <v>92</v>
      </c>
      <c r="B361" s="1" t="s">
        <v>375</v>
      </c>
      <c r="C361" s="1" t="s">
        <v>248</v>
      </c>
      <c r="D361" s="1" t="s">
        <v>376</v>
      </c>
    </row>
    <row r="362" spans="1:4" x14ac:dyDescent="0.3">
      <c r="A362" s="1" t="s">
        <v>92</v>
      </c>
      <c r="B362" s="1" t="s">
        <v>377</v>
      </c>
      <c r="C362" s="1" t="s">
        <v>248</v>
      </c>
      <c r="D362" s="1" t="s">
        <v>378</v>
      </c>
    </row>
    <row r="363" spans="1:4" x14ac:dyDescent="0.3">
      <c r="A363" s="1" t="s">
        <v>92</v>
      </c>
      <c r="B363" s="1" t="s">
        <v>381</v>
      </c>
      <c r="C363" s="1" t="s">
        <v>248</v>
      </c>
      <c r="D363" s="1" t="s">
        <v>382</v>
      </c>
    </row>
    <row r="364" spans="1:4" x14ac:dyDescent="0.3">
      <c r="A364" s="1" t="s">
        <v>92</v>
      </c>
      <c r="B364" s="1" t="s">
        <v>281</v>
      </c>
      <c r="C364" s="1" t="s">
        <v>248</v>
      </c>
      <c r="D364" s="1" t="s">
        <v>284</v>
      </c>
    </row>
    <row r="365" spans="1:4" x14ac:dyDescent="0.3">
      <c r="A365" s="1" t="s">
        <v>92</v>
      </c>
      <c r="B365" s="1" t="s">
        <v>387</v>
      </c>
      <c r="C365" s="1" t="s">
        <v>248</v>
      </c>
      <c r="D365" s="1" t="s">
        <v>388</v>
      </c>
    </row>
    <row r="366" spans="1:4" x14ac:dyDescent="0.3">
      <c r="A366" s="1" t="s">
        <v>92</v>
      </c>
      <c r="B366" s="1" t="s">
        <v>389</v>
      </c>
      <c r="C366" s="1" t="s">
        <v>248</v>
      </c>
      <c r="D366" s="1" t="s">
        <v>390</v>
      </c>
    </row>
    <row r="367" spans="1:4" x14ac:dyDescent="0.3">
      <c r="A367" s="1" t="s">
        <v>92</v>
      </c>
      <c r="B367" s="1" t="s">
        <v>391</v>
      </c>
      <c r="C367" s="1" t="s">
        <v>248</v>
      </c>
      <c r="D367" s="1" t="s">
        <v>392</v>
      </c>
    </row>
    <row r="368" spans="1:4" x14ac:dyDescent="0.3">
      <c r="A368" s="1" t="s">
        <v>92</v>
      </c>
      <c r="B368" s="1" t="s">
        <v>494</v>
      </c>
      <c r="C368" s="1" t="s">
        <v>418</v>
      </c>
      <c r="D368" s="1" t="s">
        <v>495</v>
      </c>
    </row>
    <row r="369" spans="1:4" x14ac:dyDescent="0.3">
      <c r="A369" s="1" t="s">
        <v>92</v>
      </c>
      <c r="B369" s="1" t="s">
        <v>565</v>
      </c>
      <c r="C369" s="1" t="s">
        <v>509</v>
      </c>
      <c r="D369" s="1" t="s">
        <v>566</v>
      </c>
    </row>
    <row r="370" spans="1:4" x14ac:dyDescent="0.3">
      <c r="A370" s="1" t="s">
        <v>92</v>
      </c>
      <c r="B370" s="1" t="s">
        <v>606</v>
      </c>
      <c r="C370" s="1" t="s">
        <v>568</v>
      </c>
      <c r="D370" s="1" t="s">
        <v>607</v>
      </c>
    </row>
    <row r="371" spans="1:4" x14ac:dyDescent="0.3">
      <c r="A371" s="1" t="s">
        <v>92</v>
      </c>
      <c r="B371" s="1" t="s">
        <v>608</v>
      </c>
      <c r="C371" s="1" t="s">
        <v>568</v>
      </c>
      <c r="D371" s="1" t="s">
        <v>609</v>
      </c>
    </row>
    <row r="372" spans="1:4" x14ac:dyDescent="0.3">
      <c r="A372" s="1" t="s">
        <v>92</v>
      </c>
      <c r="B372" s="1" t="s">
        <v>610</v>
      </c>
      <c r="C372" s="1" t="s">
        <v>568</v>
      </c>
      <c r="D372" s="1" t="s">
        <v>611</v>
      </c>
    </row>
    <row r="373" spans="1:4" x14ac:dyDescent="0.3">
      <c r="A373" s="1" t="s">
        <v>92</v>
      </c>
      <c r="B373" s="1" t="s">
        <v>632</v>
      </c>
      <c r="C373" s="1" t="s">
        <v>568</v>
      </c>
      <c r="D373" s="1" t="s">
        <v>633</v>
      </c>
    </row>
    <row r="374" spans="1:4" x14ac:dyDescent="0.3">
      <c r="A374" s="1" t="s">
        <v>92</v>
      </c>
      <c r="B374" s="1" t="s">
        <v>642</v>
      </c>
      <c r="C374" s="1" t="s">
        <v>568</v>
      </c>
      <c r="D374" s="1" t="s">
        <v>643</v>
      </c>
    </row>
    <row r="375" spans="1:4" x14ac:dyDescent="0.3">
      <c r="A375" s="1" t="s">
        <v>92</v>
      </c>
      <c r="B375" s="1" t="s">
        <v>698</v>
      </c>
      <c r="C375" s="1" t="s">
        <v>568</v>
      </c>
      <c r="D375" s="1" t="s">
        <v>699</v>
      </c>
    </row>
    <row r="376" spans="1:4" x14ac:dyDescent="0.3">
      <c r="A376" s="1" t="s">
        <v>92</v>
      </c>
      <c r="B376" s="1" t="s">
        <v>728</v>
      </c>
      <c r="C376" s="1" t="s">
        <v>568</v>
      </c>
      <c r="D376" s="1" t="s">
        <v>729</v>
      </c>
    </row>
    <row r="377" spans="1:4" x14ac:dyDescent="0.3">
      <c r="A377" s="1" t="s">
        <v>92</v>
      </c>
      <c r="B377" s="1" t="s">
        <v>730</v>
      </c>
      <c r="C377" s="1" t="s">
        <v>568</v>
      </c>
      <c r="D377" s="1" t="s">
        <v>731</v>
      </c>
    </row>
    <row r="378" spans="1:4" x14ac:dyDescent="0.3">
      <c r="A378" s="1" t="s">
        <v>92</v>
      </c>
      <c r="B378" s="1" t="s">
        <v>732</v>
      </c>
      <c r="C378" s="1" t="s">
        <v>568</v>
      </c>
      <c r="D378" s="1" t="s">
        <v>733</v>
      </c>
    </row>
    <row r="379" spans="1:4" x14ac:dyDescent="0.3">
      <c r="A379" s="1" t="s">
        <v>92</v>
      </c>
      <c r="B379" s="1" t="s">
        <v>851</v>
      </c>
      <c r="C379" s="1" t="s">
        <v>747</v>
      </c>
      <c r="D379" s="1" t="s">
        <v>852</v>
      </c>
    </row>
    <row r="380" spans="1:4" x14ac:dyDescent="0.3">
      <c r="A380" s="1" t="s">
        <v>92</v>
      </c>
      <c r="B380" s="1" t="s">
        <v>863</v>
      </c>
      <c r="C380" s="1" t="s">
        <v>747</v>
      </c>
      <c r="D380" s="1" t="s">
        <v>864</v>
      </c>
    </row>
    <row r="381" spans="1:4" x14ac:dyDescent="0.3">
      <c r="A381" s="1" t="s">
        <v>92</v>
      </c>
      <c r="B381" s="1" t="s">
        <v>865</v>
      </c>
      <c r="C381" s="1" t="s">
        <v>747</v>
      </c>
      <c r="D381" s="1" t="s">
        <v>866</v>
      </c>
    </row>
    <row r="382" spans="1:4" x14ac:dyDescent="0.3">
      <c r="A382" s="1" t="s">
        <v>92</v>
      </c>
      <c r="B382" s="1" t="s">
        <v>867</v>
      </c>
      <c r="C382" s="1" t="s">
        <v>747</v>
      </c>
      <c r="D382" s="1" t="s">
        <v>868</v>
      </c>
    </row>
    <row r="383" spans="1:4" x14ac:dyDescent="0.3">
      <c r="A383" s="1" t="s">
        <v>92</v>
      </c>
      <c r="B383" s="1" t="s">
        <v>889</v>
      </c>
      <c r="C383" s="1" t="s">
        <v>747</v>
      </c>
      <c r="D383" s="1" t="s">
        <v>890</v>
      </c>
    </row>
    <row r="384" spans="1:4" x14ac:dyDescent="0.3">
      <c r="A384" s="1" t="s">
        <v>92</v>
      </c>
      <c r="B384" s="1" t="s">
        <v>891</v>
      </c>
      <c r="C384" s="1" t="s">
        <v>568</v>
      </c>
      <c r="D384" s="1" t="s">
        <v>892</v>
      </c>
    </row>
    <row r="385" spans="1:4" x14ac:dyDescent="0.3">
      <c r="A385" s="1" t="s">
        <v>8</v>
      </c>
      <c r="B385" s="1" t="s">
        <v>9</v>
      </c>
      <c r="C385" s="1" t="s">
        <v>10</v>
      </c>
      <c r="D385" s="1" t="s">
        <v>11</v>
      </c>
    </row>
    <row r="386" spans="1:4" x14ac:dyDescent="0.3">
      <c r="A386" s="1" t="s">
        <v>8</v>
      </c>
      <c r="B386" s="1" t="s">
        <v>22</v>
      </c>
      <c r="C386" s="1" t="s">
        <v>10</v>
      </c>
      <c r="D386" s="1" t="s">
        <v>23</v>
      </c>
    </row>
    <row r="387" spans="1:4" x14ac:dyDescent="0.3">
      <c r="A387" s="1" t="s">
        <v>8</v>
      </c>
      <c r="B387" s="1" t="s">
        <v>24</v>
      </c>
      <c r="C387" s="1" t="s">
        <v>10</v>
      </c>
      <c r="D387" s="1" t="s">
        <v>25</v>
      </c>
    </row>
    <row r="388" spans="1:4" x14ac:dyDescent="0.3">
      <c r="A388" s="1" t="s">
        <v>8</v>
      </c>
      <c r="B388" s="1" t="s">
        <v>39</v>
      </c>
      <c r="C388" s="1" t="s">
        <v>10</v>
      </c>
      <c r="D388" s="1" t="s">
        <v>40</v>
      </c>
    </row>
    <row r="389" spans="1:4" x14ac:dyDescent="0.3">
      <c r="A389" s="1" t="s">
        <v>8</v>
      </c>
      <c r="B389" s="1" t="s">
        <v>44</v>
      </c>
      <c r="C389" s="1" t="s">
        <v>10</v>
      </c>
      <c r="D389" s="1" t="s">
        <v>45</v>
      </c>
    </row>
    <row r="390" spans="1:4" x14ac:dyDescent="0.3">
      <c r="A390" s="1" t="s">
        <v>8</v>
      </c>
      <c r="B390" s="1" t="s">
        <v>48</v>
      </c>
      <c r="C390" s="1" t="s">
        <v>10</v>
      </c>
      <c r="D390" s="1" t="s">
        <v>49</v>
      </c>
    </row>
    <row r="391" spans="1:4" x14ac:dyDescent="0.3">
      <c r="A391" s="1" t="s">
        <v>8</v>
      </c>
      <c r="B391" s="1" t="s">
        <v>50</v>
      </c>
      <c r="C391" s="1" t="s">
        <v>10</v>
      </c>
      <c r="D391" s="1" t="s">
        <v>51</v>
      </c>
    </row>
    <row r="392" spans="1:4" x14ac:dyDescent="0.3">
      <c r="A392" s="1" t="s">
        <v>8</v>
      </c>
      <c r="B392" s="1" t="s">
        <v>52</v>
      </c>
      <c r="C392" s="1" t="s">
        <v>10</v>
      </c>
      <c r="D392" s="1" t="s">
        <v>53</v>
      </c>
    </row>
    <row r="393" spans="1:4" x14ac:dyDescent="0.3">
      <c r="A393" s="1" t="s">
        <v>8</v>
      </c>
      <c r="B393" s="1" t="s">
        <v>57</v>
      </c>
      <c r="C393" s="1" t="s">
        <v>10</v>
      </c>
      <c r="D393" s="1" t="s">
        <v>58</v>
      </c>
    </row>
    <row r="394" spans="1:4" x14ac:dyDescent="0.3">
      <c r="A394" s="1" t="s">
        <v>8</v>
      </c>
      <c r="B394" s="1" t="s">
        <v>76</v>
      </c>
      <c r="C394" s="1" t="s">
        <v>10</v>
      </c>
      <c r="D394" s="1" t="s">
        <v>77</v>
      </c>
    </row>
    <row r="395" spans="1:4" x14ac:dyDescent="0.3">
      <c r="A395" s="1" t="s">
        <v>8</v>
      </c>
      <c r="B395" s="1" t="s">
        <v>86</v>
      </c>
      <c r="C395" s="1" t="s">
        <v>10</v>
      </c>
      <c r="D395" s="1" t="s">
        <v>87</v>
      </c>
    </row>
    <row r="396" spans="1:4" x14ac:dyDescent="0.3">
      <c r="A396" s="1" t="s">
        <v>8</v>
      </c>
      <c r="B396" s="1" t="s">
        <v>101</v>
      </c>
      <c r="C396" s="1" t="s">
        <v>10</v>
      </c>
      <c r="D396" s="1" t="s">
        <v>102</v>
      </c>
    </row>
    <row r="397" spans="1:4" x14ac:dyDescent="0.3">
      <c r="A397" s="1" t="s">
        <v>8</v>
      </c>
      <c r="B397" s="1" t="s">
        <v>110</v>
      </c>
      <c r="C397" s="1" t="s">
        <v>10</v>
      </c>
      <c r="D397" s="1" t="s">
        <v>111</v>
      </c>
    </row>
    <row r="398" spans="1:4" x14ac:dyDescent="0.3">
      <c r="A398" s="1" t="s">
        <v>8</v>
      </c>
      <c r="B398" s="1" t="s">
        <v>112</v>
      </c>
      <c r="C398" s="1" t="s">
        <v>10</v>
      </c>
      <c r="D398" s="1" t="s">
        <v>113</v>
      </c>
    </row>
    <row r="399" spans="1:4" x14ac:dyDescent="0.3">
      <c r="A399" s="1" t="s">
        <v>8</v>
      </c>
      <c r="B399" s="1" t="s">
        <v>114</v>
      </c>
      <c r="C399" s="1" t="s">
        <v>10</v>
      </c>
      <c r="D399" s="1" t="s">
        <v>115</v>
      </c>
    </row>
    <row r="400" spans="1:4" x14ac:dyDescent="0.3">
      <c r="A400" s="1" t="s">
        <v>8</v>
      </c>
      <c r="B400" s="1" t="s">
        <v>116</v>
      </c>
      <c r="C400" s="1" t="s">
        <v>10</v>
      </c>
      <c r="D400" s="1" t="s">
        <v>117</v>
      </c>
    </row>
    <row r="401" spans="1:4" x14ac:dyDescent="0.3">
      <c r="A401" s="1" t="s">
        <v>8</v>
      </c>
      <c r="B401" s="1" t="s">
        <v>124</v>
      </c>
      <c r="C401" s="1" t="s">
        <v>10</v>
      </c>
      <c r="D401" s="1" t="s">
        <v>125</v>
      </c>
    </row>
    <row r="402" spans="1:4" x14ac:dyDescent="0.3">
      <c r="A402" s="1" t="s">
        <v>8</v>
      </c>
      <c r="B402" s="1" t="s">
        <v>126</v>
      </c>
      <c r="C402" s="1" t="s">
        <v>10</v>
      </c>
      <c r="D402" s="1" t="s">
        <v>127</v>
      </c>
    </row>
    <row r="403" spans="1:4" x14ac:dyDescent="0.3">
      <c r="A403" s="1" t="s">
        <v>8</v>
      </c>
      <c r="B403" s="1" t="s">
        <v>130</v>
      </c>
      <c r="C403" s="1" t="s">
        <v>10</v>
      </c>
      <c r="D403" s="1" t="s">
        <v>131</v>
      </c>
    </row>
    <row r="404" spans="1:4" x14ac:dyDescent="0.3">
      <c r="A404" s="1" t="s">
        <v>8</v>
      </c>
      <c r="B404" s="1" t="s">
        <v>148</v>
      </c>
      <c r="C404" s="1" t="s">
        <v>10</v>
      </c>
      <c r="D404" s="1" t="s">
        <v>149</v>
      </c>
    </row>
    <row r="405" spans="1:4" x14ac:dyDescent="0.3">
      <c r="A405" s="1" t="s">
        <v>8</v>
      </c>
      <c r="B405" s="1" t="s">
        <v>166</v>
      </c>
      <c r="C405" s="1" t="s">
        <v>10</v>
      </c>
      <c r="D405" s="1" t="s">
        <v>167</v>
      </c>
    </row>
    <row r="406" spans="1:4" x14ac:dyDescent="0.3">
      <c r="A406" s="1" t="s">
        <v>8</v>
      </c>
      <c r="B406" s="1" t="s">
        <v>175</v>
      </c>
      <c r="C406" s="1" t="s">
        <v>10</v>
      </c>
      <c r="D406" s="1" t="s">
        <v>176</v>
      </c>
    </row>
    <row r="407" spans="1:4" x14ac:dyDescent="0.3">
      <c r="A407" s="1" t="s">
        <v>8</v>
      </c>
      <c r="B407" s="1" t="s">
        <v>187</v>
      </c>
      <c r="C407" s="1" t="s">
        <v>10</v>
      </c>
      <c r="D407" s="1" t="s">
        <v>188</v>
      </c>
    </row>
    <row r="408" spans="1:4" x14ac:dyDescent="0.3">
      <c r="A408" s="1" t="s">
        <v>8</v>
      </c>
      <c r="B408" s="1" t="s">
        <v>199</v>
      </c>
      <c r="C408" s="1" t="s">
        <v>10</v>
      </c>
      <c r="D408" s="1" t="s">
        <v>200</v>
      </c>
    </row>
    <row r="409" spans="1:4" x14ac:dyDescent="0.3">
      <c r="A409" s="1" t="s">
        <v>8</v>
      </c>
      <c r="B409" s="1" t="s">
        <v>199</v>
      </c>
      <c r="C409" s="1" t="s">
        <v>10</v>
      </c>
      <c r="D409" s="1" t="s">
        <v>201</v>
      </c>
    </row>
    <row r="410" spans="1:4" x14ac:dyDescent="0.3">
      <c r="A410" s="1" t="s">
        <v>8</v>
      </c>
      <c r="B410" s="1" t="s">
        <v>223</v>
      </c>
      <c r="C410" s="1" t="s">
        <v>215</v>
      </c>
      <c r="D410" s="1" t="s">
        <v>224</v>
      </c>
    </row>
    <row r="411" spans="1:4" x14ac:dyDescent="0.3">
      <c r="A411" s="1" t="s">
        <v>8</v>
      </c>
      <c r="B411" s="1" t="s">
        <v>261</v>
      </c>
      <c r="C411" s="1" t="s">
        <v>248</v>
      </c>
      <c r="D411" s="1" t="s">
        <v>262</v>
      </c>
    </row>
    <row r="412" spans="1:4" x14ac:dyDescent="0.3">
      <c r="A412" s="1" t="s">
        <v>8</v>
      </c>
      <c r="B412" s="1" t="s">
        <v>263</v>
      </c>
      <c r="C412" s="1" t="s">
        <v>248</v>
      </c>
      <c r="D412" s="1" t="s">
        <v>264</v>
      </c>
    </row>
    <row r="413" spans="1:4" x14ac:dyDescent="0.3">
      <c r="A413" s="1" t="s">
        <v>8</v>
      </c>
      <c r="B413" s="1" t="s">
        <v>265</v>
      </c>
      <c r="C413" s="1" t="s">
        <v>248</v>
      </c>
      <c r="D413" s="1" t="s">
        <v>266</v>
      </c>
    </row>
    <row r="414" spans="1:4" x14ac:dyDescent="0.3">
      <c r="A414" s="1" t="s">
        <v>8</v>
      </c>
      <c r="B414" s="1" t="s">
        <v>401</v>
      </c>
      <c r="C414" s="1" t="s">
        <v>248</v>
      </c>
      <c r="D414" s="1" t="s">
        <v>402</v>
      </c>
    </row>
    <row r="415" spans="1:4" x14ac:dyDescent="0.3">
      <c r="A415" s="1" t="s">
        <v>8</v>
      </c>
      <c r="B415" s="1" t="s">
        <v>407</v>
      </c>
      <c r="C415" s="1" t="s">
        <v>248</v>
      </c>
      <c r="D415" s="1" t="s">
        <v>408</v>
      </c>
    </row>
    <row r="416" spans="1:4" x14ac:dyDescent="0.3">
      <c r="A416" s="1" t="s">
        <v>8</v>
      </c>
      <c r="B416" s="1" t="s">
        <v>407</v>
      </c>
      <c r="C416" s="1" t="s">
        <v>248</v>
      </c>
      <c r="D416" s="1" t="s">
        <v>408</v>
      </c>
    </row>
    <row r="417" spans="1:4" x14ac:dyDescent="0.3">
      <c r="A417" s="1" t="s">
        <v>8</v>
      </c>
      <c r="B417" s="1" t="s">
        <v>407</v>
      </c>
      <c r="C417" s="1" t="s">
        <v>248</v>
      </c>
      <c r="D417" s="1" t="s">
        <v>409</v>
      </c>
    </row>
    <row r="418" spans="1:4" x14ac:dyDescent="0.3">
      <c r="A418" s="1" t="s">
        <v>8</v>
      </c>
      <c r="B418" s="1" t="s">
        <v>407</v>
      </c>
      <c r="C418" s="1" t="s">
        <v>248</v>
      </c>
      <c r="D418" s="1" t="s">
        <v>410</v>
      </c>
    </row>
    <row r="419" spans="1:4" x14ac:dyDescent="0.3">
      <c r="A419" s="1" t="s">
        <v>8</v>
      </c>
      <c r="B419" s="1" t="s">
        <v>422</v>
      </c>
      <c r="C419" s="1" t="s">
        <v>418</v>
      </c>
      <c r="D419" s="1" t="s">
        <v>423</v>
      </c>
    </row>
    <row r="420" spans="1:4" x14ac:dyDescent="0.3">
      <c r="A420" s="1" t="s">
        <v>8</v>
      </c>
      <c r="B420" s="1" t="s">
        <v>424</v>
      </c>
      <c r="C420" s="1" t="s">
        <v>418</v>
      </c>
      <c r="D420" s="1" t="s">
        <v>425</v>
      </c>
    </row>
    <row r="421" spans="1:4" x14ac:dyDescent="0.3">
      <c r="A421" s="1" t="s">
        <v>8</v>
      </c>
      <c r="B421" s="1" t="s">
        <v>426</v>
      </c>
      <c r="C421" s="1" t="s">
        <v>418</v>
      </c>
      <c r="D421" s="1" t="s">
        <v>427</v>
      </c>
    </row>
    <row r="422" spans="1:4" x14ac:dyDescent="0.3">
      <c r="A422" s="1" t="s">
        <v>8</v>
      </c>
      <c r="B422" s="1" t="s">
        <v>428</v>
      </c>
      <c r="C422" s="1" t="s">
        <v>418</v>
      </c>
      <c r="D422" s="1" t="s">
        <v>429</v>
      </c>
    </row>
    <row r="423" spans="1:4" x14ac:dyDescent="0.3">
      <c r="A423" s="1" t="s">
        <v>8</v>
      </c>
      <c r="B423" s="1" t="s">
        <v>440</v>
      </c>
      <c r="C423" s="1" t="s">
        <v>418</v>
      </c>
      <c r="D423" s="1" t="s">
        <v>441</v>
      </c>
    </row>
    <row r="424" spans="1:4" x14ac:dyDescent="0.3">
      <c r="A424" s="1" t="s">
        <v>8</v>
      </c>
      <c r="B424" s="1" t="s">
        <v>442</v>
      </c>
      <c r="C424" s="1" t="s">
        <v>418</v>
      </c>
      <c r="D424" s="1" t="s">
        <v>443</v>
      </c>
    </row>
    <row r="425" spans="1:4" x14ac:dyDescent="0.3">
      <c r="A425" s="1" t="s">
        <v>8</v>
      </c>
      <c r="B425" s="1" t="s">
        <v>444</v>
      </c>
      <c r="C425" s="1" t="s">
        <v>418</v>
      </c>
      <c r="D425" s="1" t="s">
        <v>445</v>
      </c>
    </row>
    <row r="426" spans="1:4" x14ac:dyDescent="0.3">
      <c r="A426" s="1" t="s">
        <v>8</v>
      </c>
      <c r="B426" s="1" t="s">
        <v>446</v>
      </c>
      <c r="C426" s="1" t="s">
        <v>418</v>
      </c>
      <c r="D426" s="1" t="s">
        <v>447</v>
      </c>
    </row>
    <row r="427" spans="1:4" x14ac:dyDescent="0.3">
      <c r="A427" s="1" t="s">
        <v>8</v>
      </c>
      <c r="B427" s="1" t="s">
        <v>450</v>
      </c>
      <c r="C427" s="1" t="s">
        <v>418</v>
      </c>
      <c r="D427" s="1" t="s">
        <v>451</v>
      </c>
    </row>
    <row r="428" spans="1:4" x14ac:dyDescent="0.3">
      <c r="A428" s="1" t="s">
        <v>8</v>
      </c>
      <c r="B428" s="1" t="s">
        <v>452</v>
      </c>
      <c r="C428" s="1" t="s">
        <v>418</v>
      </c>
      <c r="D428" s="1" t="s">
        <v>453</v>
      </c>
    </row>
    <row r="429" spans="1:4" x14ac:dyDescent="0.3">
      <c r="A429" s="1" t="s">
        <v>8</v>
      </c>
      <c r="B429" s="1" t="s">
        <v>500</v>
      </c>
      <c r="C429" s="1" t="s">
        <v>418</v>
      </c>
      <c r="D429" s="1" t="s">
        <v>501</v>
      </c>
    </row>
    <row r="430" spans="1:4" x14ac:dyDescent="0.3">
      <c r="A430" s="1" t="s">
        <v>8</v>
      </c>
      <c r="B430" s="1" t="s">
        <v>502</v>
      </c>
      <c r="C430" s="1" t="s">
        <v>418</v>
      </c>
      <c r="D430" s="1" t="s">
        <v>503</v>
      </c>
    </row>
    <row r="431" spans="1:4" x14ac:dyDescent="0.3">
      <c r="A431" s="1" t="s">
        <v>8</v>
      </c>
      <c r="B431" s="1" t="s">
        <v>504</v>
      </c>
      <c r="C431" s="1" t="s">
        <v>418</v>
      </c>
      <c r="D431" s="1" t="s">
        <v>505</v>
      </c>
    </row>
    <row r="432" spans="1:4" x14ac:dyDescent="0.3">
      <c r="A432" s="1" t="s">
        <v>8</v>
      </c>
      <c r="B432" s="1" t="s">
        <v>506</v>
      </c>
      <c r="C432" s="1" t="s">
        <v>418</v>
      </c>
      <c r="D432" s="1" t="s">
        <v>507</v>
      </c>
    </row>
    <row r="433" spans="1:4" x14ac:dyDescent="0.3">
      <c r="A433" s="1" t="s">
        <v>8</v>
      </c>
      <c r="B433" s="1" t="s">
        <v>515</v>
      </c>
      <c r="C433" s="1" t="s">
        <v>509</v>
      </c>
      <c r="D433" s="1" t="s">
        <v>516</v>
      </c>
    </row>
    <row r="434" spans="1:4" x14ac:dyDescent="0.3">
      <c r="A434" s="1" t="s">
        <v>8</v>
      </c>
      <c r="B434" s="1" t="s">
        <v>519</v>
      </c>
      <c r="C434" s="1" t="s">
        <v>509</v>
      </c>
      <c r="D434" s="1" t="s">
        <v>520</v>
      </c>
    </row>
    <row r="435" spans="1:4" x14ac:dyDescent="0.3">
      <c r="A435" s="1" t="s">
        <v>8</v>
      </c>
      <c r="B435" s="1" t="s">
        <v>541</v>
      </c>
      <c r="C435" s="1" t="s">
        <v>509</v>
      </c>
      <c r="D435" s="1" t="s">
        <v>542</v>
      </c>
    </row>
    <row r="436" spans="1:4" x14ac:dyDescent="0.3">
      <c r="A436" s="1" t="s">
        <v>8</v>
      </c>
      <c r="B436" s="1" t="s">
        <v>541</v>
      </c>
      <c r="C436" s="1" t="s">
        <v>509</v>
      </c>
      <c r="D436" s="1" t="s">
        <v>543</v>
      </c>
    </row>
    <row r="437" spans="1:4" x14ac:dyDescent="0.3">
      <c r="A437" s="1" t="s">
        <v>8</v>
      </c>
      <c r="B437" s="1" t="s">
        <v>546</v>
      </c>
      <c r="C437" s="1" t="s">
        <v>509</v>
      </c>
      <c r="D437" s="1" t="s">
        <v>547</v>
      </c>
    </row>
    <row r="438" spans="1:4" x14ac:dyDescent="0.3">
      <c r="A438" s="1" t="s">
        <v>8</v>
      </c>
      <c r="B438" s="1" t="s">
        <v>552</v>
      </c>
      <c r="C438" s="1" t="s">
        <v>509</v>
      </c>
      <c r="D438" s="1" t="s">
        <v>553</v>
      </c>
    </row>
    <row r="439" spans="1:4" x14ac:dyDescent="0.3">
      <c r="A439" s="1" t="s">
        <v>8</v>
      </c>
      <c r="B439" s="1" t="s">
        <v>554</v>
      </c>
      <c r="C439" s="1" t="s">
        <v>509</v>
      </c>
      <c r="D439" s="1" t="s">
        <v>555</v>
      </c>
    </row>
    <row r="440" spans="1:4" x14ac:dyDescent="0.3">
      <c r="A440" s="1" t="s">
        <v>8</v>
      </c>
      <c r="B440" s="1" t="s">
        <v>570</v>
      </c>
      <c r="C440" s="1" t="s">
        <v>568</v>
      </c>
      <c r="D440" s="1" t="s">
        <v>571</v>
      </c>
    </row>
    <row r="441" spans="1:4" x14ac:dyDescent="0.3">
      <c r="A441" s="1" t="s">
        <v>8</v>
      </c>
      <c r="B441" s="1" t="s">
        <v>578</v>
      </c>
      <c r="C441" s="1" t="s">
        <v>568</v>
      </c>
      <c r="D441" s="1" t="s">
        <v>579</v>
      </c>
    </row>
    <row r="442" spans="1:4" x14ac:dyDescent="0.3">
      <c r="A442" s="1" t="s">
        <v>8</v>
      </c>
      <c r="B442" s="1" t="s">
        <v>586</v>
      </c>
      <c r="C442" s="1" t="s">
        <v>568</v>
      </c>
      <c r="D442" s="1" t="s">
        <v>587</v>
      </c>
    </row>
    <row r="443" spans="1:4" x14ac:dyDescent="0.3">
      <c r="A443" s="1" t="s">
        <v>8</v>
      </c>
      <c r="B443" s="1" t="s">
        <v>592</v>
      </c>
      <c r="C443" s="1" t="s">
        <v>568</v>
      </c>
      <c r="D443" s="1" t="s">
        <v>593</v>
      </c>
    </row>
    <row r="444" spans="1:4" x14ac:dyDescent="0.3">
      <c r="A444" s="1" t="s">
        <v>8</v>
      </c>
      <c r="B444" s="1" t="s">
        <v>598</v>
      </c>
      <c r="C444" s="1" t="s">
        <v>568</v>
      </c>
      <c r="D444" s="1" t="s">
        <v>599</v>
      </c>
    </row>
    <row r="445" spans="1:4" x14ac:dyDescent="0.3">
      <c r="A445" s="1" t="s">
        <v>8</v>
      </c>
      <c r="B445" s="1" t="s">
        <v>612</v>
      </c>
      <c r="C445" s="1" t="s">
        <v>568</v>
      </c>
      <c r="D445" s="1" t="s">
        <v>613</v>
      </c>
    </row>
    <row r="446" spans="1:4" x14ac:dyDescent="0.3">
      <c r="A446" s="1" t="s">
        <v>8</v>
      </c>
      <c r="B446" s="1" t="s">
        <v>626</v>
      </c>
      <c r="C446" s="1" t="s">
        <v>568</v>
      </c>
      <c r="D446" s="1" t="s">
        <v>627</v>
      </c>
    </row>
    <row r="447" spans="1:4" x14ac:dyDescent="0.3">
      <c r="A447" s="1" t="s">
        <v>8</v>
      </c>
      <c r="B447" s="1" t="s">
        <v>628</v>
      </c>
      <c r="C447" s="1" t="s">
        <v>568</v>
      </c>
      <c r="D447" s="1" t="s">
        <v>629</v>
      </c>
    </row>
    <row r="448" spans="1:4" x14ac:dyDescent="0.3">
      <c r="A448" s="1" t="s">
        <v>8</v>
      </c>
      <c r="B448" s="1" t="s">
        <v>646</v>
      </c>
      <c r="C448" s="1" t="s">
        <v>568</v>
      </c>
      <c r="D448" s="1" t="s">
        <v>647</v>
      </c>
    </row>
    <row r="449" spans="1:4" x14ac:dyDescent="0.3">
      <c r="A449" s="1" t="s">
        <v>8</v>
      </c>
      <c r="B449" s="1" t="s">
        <v>680</v>
      </c>
      <c r="C449" s="1" t="s">
        <v>568</v>
      </c>
      <c r="D449" s="1" t="s">
        <v>681</v>
      </c>
    </row>
    <row r="450" spans="1:4" x14ac:dyDescent="0.3">
      <c r="A450" s="1" t="s">
        <v>8</v>
      </c>
      <c r="B450" s="1" t="s">
        <v>684</v>
      </c>
      <c r="C450" s="1" t="s">
        <v>568</v>
      </c>
      <c r="D450" s="1" t="s">
        <v>685</v>
      </c>
    </row>
    <row r="451" spans="1:4" x14ac:dyDescent="0.3">
      <c r="A451" s="1" t="s">
        <v>8</v>
      </c>
      <c r="B451" s="1" t="s">
        <v>688</v>
      </c>
      <c r="C451" s="1" t="s">
        <v>568</v>
      </c>
      <c r="D451" s="1" t="s">
        <v>689</v>
      </c>
    </row>
    <row r="452" spans="1:4" x14ac:dyDescent="0.3">
      <c r="A452" s="1" t="s">
        <v>8</v>
      </c>
      <c r="B452" s="1" t="s">
        <v>690</v>
      </c>
      <c r="C452" s="1" t="s">
        <v>568</v>
      </c>
      <c r="D452" s="1" t="s">
        <v>691</v>
      </c>
    </row>
    <row r="453" spans="1:4" x14ac:dyDescent="0.3">
      <c r="A453" s="1" t="s">
        <v>8</v>
      </c>
      <c r="B453" s="1" t="s">
        <v>692</v>
      </c>
      <c r="C453" s="1" t="s">
        <v>568</v>
      </c>
      <c r="D453" s="1" t="s">
        <v>693</v>
      </c>
    </row>
    <row r="454" spans="1:4" x14ac:dyDescent="0.3">
      <c r="A454" s="1" t="s">
        <v>8</v>
      </c>
      <c r="B454" s="1" t="s">
        <v>708</v>
      </c>
      <c r="C454" s="1" t="s">
        <v>568</v>
      </c>
      <c r="D454" s="1" t="s">
        <v>709</v>
      </c>
    </row>
    <row r="455" spans="1:4" x14ac:dyDescent="0.3">
      <c r="A455" s="1" t="s">
        <v>8</v>
      </c>
      <c r="B455" s="1" t="s">
        <v>736</v>
      </c>
      <c r="C455" s="1" t="s">
        <v>568</v>
      </c>
      <c r="D455" s="1" t="s">
        <v>737</v>
      </c>
    </row>
    <row r="456" spans="1:4" x14ac:dyDescent="0.3">
      <c r="A456" s="1" t="s">
        <v>8</v>
      </c>
      <c r="B456" s="1" t="s">
        <v>738</v>
      </c>
      <c r="C456" s="1" t="s">
        <v>568</v>
      </c>
      <c r="D456" s="1" t="s">
        <v>739</v>
      </c>
    </row>
    <row r="457" spans="1:4" x14ac:dyDescent="0.3">
      <c r="A457" s="1" t="s">
        <v>8</v>
      </c>
      <c r="B457" s="1" t="s">
        <v>740</v>
      </c>
      <c r="C457" s="1" t="s">
        <v>568</v>
      </c>
      <c r="D457" s="1" t="s">
        <v>741</v>
      </c>
    </row>
    <row r="458" spans="1:4" x14ac:dyDescent="0.3">
      <c r="A458" s="1" t="s">
        <v>8</v>
      </c>
      <c r="B458" s="1" t="s">
        <v>742</v>
      </c>
      <c r="C458" s="1" t="s">
        <v>568</v>
      </c>
      <c r="D458" s="1" t="s">
        <v>743</v>
      </c>
    </row>
    <row r="459" spans="1:4" x14ac:dyDescent="0.3">
      <c r="A459" s="1" t="s">
        <v>8</v>
      </c>
      <c r="B459" s="1" t="s">
        <v>744</v>
      </c>
      <c r="C459" s="1" t="s">
        <v>568</v>
      </c>
      <c r="D459" s="1" t="s">
        <v>745</v>
      </c>
    </row>
    <row r="460" spans="1:4" x14ac:dyDescent="0.3">
      <c r="A460" s="1" t="s">
        <v>8</v>
      </c>
      <c r="B460" s="1" t="s">
        <v>746</v>
      </c>
      <c r="C460" s="1" t="s">
        <v>747</v>
      </c>
      <c r="D460" s="1" t="s">
        <v>748</v>
      </c>
    </row>
    <row r="461" spans="1:4" x14ac:dyDescent="0.3">
      <c r="A461" s="1" t="s">
        <v>8</v>
      </c>
      <c r="B461" s="1" t="s">
        <v>749</v>
      </c>
      <c r="C461" s="1" t="s">
        <v>747</v>
      </c>
      <c r="D461" s="1" t="s">
        <v>750</v>
      </c>
    </row>
    <row r="462" spans="1:4" x14ac:dyDescent="0.3">
      <c r="A462" s="1" t="s">
        <v>8</v>
      </c>
      <c r="B462" s="1" t="s">
        <v>751</v>
      </c>
      <c r="C462" s="1" t="s">
        <v>747</v>
      </c>
      <c r="D462" s="1" t="s">
        <v>752</v>
      </c>
    </row>
    <row r="463" spans="1:4" x14ac:dyDescent="0.3">
      <c r="A463" s="1" t="s">
        <v>8</v>
      </c>
      <c r="B463" s="1" t="s">
        <v>753</v>
      </c>
      <c r="C463" s="1" t="s">
        <v>747</v>
      </c>
      <c r="D463" s="1" t="s">
        <v>754</v>
      </c>
    </row>
    <row r="464" spans="1:4" x14ac:dyDescent="0.3">
      <c r="A464" s="1" t="s">
        <v>8</v>
      </c>
      <c r="B464" s="1" t="s">
        <v>755</v>
      </c>
      <c r="C464" s="1" t="s">
        <v>747</v>
      </c>
      <c r="D464" s="1" t="s">
        <v>756</v>
      </c>
    </row>
    <row r="465" spans="1:4" x14ac:dyDescent="0.3">
      <c r="A465" s="1" t="s">
        <v>8</v>
      </c>
      <c r="B465" s="1" t="s">
        <v>767</v>
      </c>
      <c r="C465" s="1" t="s">
        <v>747</v>
      </c>
      <c r="D465" s="1" t="s">
        <v>768</v>
      </c>
    </row>
    <row r="466" spans="1:4" x14ac:dyDescent="0.3">
      <c r="A466" s="1" t="s">
        <v>8</v>
      </c>
      <c r="B466" s="1" t="s">
        <v>769</v>
      </c>
      <c r="C466" s="1" t="s">
        <v>747</v>
      </c>
      <c r="D466" s="1" t="s">
        <v>770</v>
      </c>
    </row>
    <row r="467" spans="1:4" x14ac:dyDescent="0.3">
      <c r="A467" s="1" t="s">
        <v>8</v>
      </c>
      <c r="B467" s="1" t="s">
        <v>771</v>
      </c>
      <c r="C467" s="1" t="s">
        <v>747</v>
      </c>
      <c r="D467" s="1" t="s">
        <v>772</v>
      </c>
    </row>
    <row r="468" spans="1:4" x14ac:dyDescent="0.3">
      <c r="A468" s="1" t="s">
        <v>8</v>
      </c>
      <c r="B468" s="1" t="s">
        <v>773</v>
      </c>
      <c r="C468" s="1" t="s">
        <v>747</v>
      </c>
      <c r="D468" s="1" t="s">
        <v>774</v>
      </c>
    </row>
    <row r="469" spans="1:4" x14ac:dyDescent="0.3">
      <c r="A469" s="1" t="s">
        <v>8</v>
      </c>
      <c r="B469" s="1" t="s">
        <v>775</v>
      </c>
      <c r="C469" s="1" t="s">
        <v>747</v>
      </c>
      <c r="D469" s="1" t="s">
        <v>776</v>
      </c>
    </row>
    <row r="470" spans="1:4" x14ac:dyDescent="0.3">
      <c r="A470" s="1" t="s">
        <v>8</v>
      </c>
      <c r="B470" s="1" t="s">
        <v>785</v>
      </c>
      <c r="C470" s="1" t="s">
        <v>747</v>
      </c>
      <c r="D470" s="1" t="s">
        <v>786</v>
      </c>
    </row>
    <row r="471" spans="1:4" x14ac:dyDescent="0.3">
      <c r="A471" s="1" t="s">
        <v>8</v>
      </c>
      <c r="B471" s="1" t="s">
        <v>809</v>
      </c>
      <c r="C471" s="1" t="s">
        <v>747</v>
      </c>
      <c r="D471" s="1" t="s">
        <v>810</v>
      </c>
    </row>
    <row r="472" spans="1:4" x14ac:dyDescent="0.3">
      <c r="A472" s="1" t="s">
        <v>8</v>
      </c>
      <c r="B472" s="1" t="s">
        <v>825</v>
      </c>
      <c r="C472" s="1" t="s">
        <v>747</v>
      </c>
      <c r="D472" s="1" t="s">
        <v>826</v>
      </c>
    </row>
    <row r="473" spans="1:4" x14ac:dyDescent="0.3">
      <c r="A473" s="1" t="s">
        <v>8</v>
      </c>
      <c r="B473" s="1" t="s">
        <v>827</v>
      </c>
      <c r="C473" s="1" t="s">
        <v>747</v>
      </c>
      <c r="D473" s="1" t="s">
        <v>828</v>
      </c>
    </row>
    <row r="474" spans="1:4" x14ac:dyDescent="0.3">
      <c r="A474" s="1" t="s">
        <v>8</v>
      </c>
      <c r="B474" s="1" t="s">
        <v>837</v>
      </c>
      <c r="C474" s="1" t="s">
        <v>747</v>
      </c>
      <c r="D474" s="1" t="s">
        <v>838</v>
      </c>
    </row>
    <row r="475" spans="1:4" x14ac:dyDescent="0.3">
      <c r="A475" s="1" t="s">
        <v>8</v>
      </c>
      <c r="B475" s="1" t="s">
        <v>847</v>
      </c>
      <c r="C475" s="1" t="s">
        <v>747</v>
      </c>
      <c r="D475" s="1" t="s">
        <v>848</v>
      </c>
    </row>
    <row r="476" spans="1:4" x14ac:dyDescent="0.3">
      <c r="A476" s="1" t="s">
        <v>8</v>
      </c>
      <c r="B476" s="1" t="s">
        <v>849</v>
      </c>
      <c r="C476" s="1" t="s">
        <v>747</v>
      </c>
      <c r="D476" s="1" t="s">
        <v>850</v>
      </c>
    </row>
    <row r="477" spans="1:4" x14ac:dyDescent="0.3">
      <c r="A477" s="1" t="s">
        <v>8</v>
      </c>
      <c r="B477" s="1" t="s">
        <v>855</v>
      </c>
      <c r="C477" s="1" t="s">
        <v>747</v>
      </c>
      <c r="D477" s="1" t="s">
        <v>856</v>
      </c>
    </row>
    <row r="478" spans="1:4" x14ac:dyDescent="0.3">
      <c r="A478" s="1" t="s">
        <v>8</v>
      </c>
      <c r="B478" s="1" t="s">
        <v>873</v>
      </c>
      <c r="C478" s="1" t="s">
        <v>747</v>
      </c>
      <c r="D478" s="1" t="s">
        <v>874</v>
      </c>
    </row>
    <row r="479" spans="1:4" x14ac:dyDescent="0.3">
      <c r="A479" s="1" t="s">
        <v>8</v>
      </c>
      <c r="B479" s="1" t="s">
        <v>875</v>
      </c>
      <c r="C479" s="1" t="s">
        <v>747</v>
      </c>
      <c r="D479" s="1" t="s">
        <v>876</v>
      </c>
    </row>
    <row r="480" spans="1:4" x14ac:dyDescent="0.3">
      <c r="A480" s="1" t="s">
        <v>8</v>
      </c>
      <c r="B480" s="1" t="s">
        <v>887</v>
      </c>
      <c r="C480" s="1" t="s">
        <v>747</v>
      </c>
      <c r="D480" s="1" t="s">
        <v>888</v>
      </c>
    </row>
    <row r="481" spans="1:4" x14ac:dyDescent="0.3">
      <c r="A481" s="1" t="s">
        <v>41</v>
      </c>
      <c r="B481" s="1" t="s">
        <v>42</v>
      </c>
      <c r="C481" s="1" t="s">
        <v>10</v>
      </c>
      <c r="D481" s="1" t="s">
        <v>43</v>
      </c>
    </row>
    <row r="482" spans="1:4" x14ac:dyDescent="0.3">
      <c r="A482" s="1" t="s">
        <v>41</v>
      </c>
      <c r="B482" s="1" t="s">
        <v>84</v>
      </c>
      <c r="C482" s="1" t="s">
        <v>10</v>
      </c>
      <c r="D482" s="1" t="s">
        <v>85</v>
      </c>
    </row>
    <row r="483" spans="1:4" x14ac:dyDescent="0.3">
      <c r="A483" s="1" t="s">
        <v>41</v>
      </c>
      <c r="B483" s="1" t="s">
        <v>90</v>
      </c>
      <c r="C483" s="1" t="s">
        <v>10</v>
      </c>
      <c r="D483" s="1" t="s">
        <v>91</v>
      </c>
    </row>
    <row r="484" spans="1:4" x14ac:dyDescent="0.3">
      <c r="A484" s="1" t="s">
        <v>41</v>
      </c>
      <c r="B484" s="1" t="s">
        <v>120</v>
      </c>
      <c r="C484" s="1" t="s">
        <v>10</v>
      </c>
      <c r="D484" s="1" t="s">
        <v>121</v>
      </c>
    </row>
    <row r="485" spans="1:4" x14ac:dyDescent="0.3">
      <c r="A485" s="1" t="s">
        <v>41</v>
      </c>
      <c r="B485" s="1" t="s">
        <v>162</v>
      </c>
      <c r="C485" s="1" t="s">
        <v>10</v>
      </c>
      <c r="D485" s="1" t="s">
        <v>163</v>
      </c>
    </row>
    <row r="486" spans="1:4" x14ac:dyDescent="0.3">
      <c r="A486" s="1" t="s">
        <v>41</v>
      </c>
      <c r="B486" s="1" t="s">
        <v>164</v>
      </c>
      <c r="C486" s="1" t="s">
        <v>10</v>
      </c>
      <c r="D486" s="1" t="s">
        <v>165</v>
      </c>
    </row>
    <row r="487" spans="1:4" x14ac:dyDescent="0.3">
      <c r="A487" s="1" t="s">
        <v>41</v>
      </c>
      <c r="B487" s="1" t="s">
        <v>478</v>
      </c>
      <c r="C487" s="1" t="s">
        <v>418</v>
      </c>
      <c r="D487" s="1" t="s">
        <v>479</v>
      </c>
    </row>
    <row r="488" spans="1:4" x14ac:dyDescent="0.3">
      <c r="A488" s="1" t="s">
        <v>41</v>
      </c>
      <c r="B488" s="1" t="s">
        <v>480</v>
      </c>
      <c r="C488" s="1" t="s">
        <v>418</v>
      </c>
      <c r="D488" s="1" t="s">
        <v>481</v>
      </c>
    </row>
    <row r="489" spans="1:4" x14ac:dyDescent="0.3">
      <c r="A489" s="1" t="s">
        <v>41</v>
      </c>
      <c r="B489" s="1" t="s">
        <v>781</v>
      </c>
      <c r="C489" s="1" t="s">
        <v>747</v>
      </c>
      <c r="D489" s="1" t="s">
        <v>782</v>
      </c>
    </row>
    <row r="490" spans="1:4" x14ac:dyDescent="0.3">
      <c r="A490" s="1" t="s">
        <v>41</v>
      </c>
      <c r="B490" s="1" t="s">
        <v>835</v>
      </c>
      <c r="C490" s="1" t="s">
        <v>747</v>
      </c>
      <c r="D490" s="1" t="s">
        <v>836</v>
      </c>
    </row>
    <row r="495" spans="1:4" x14ac:dyDescent="0.3">
      <c r="A495" t="s">
        <v>911</v>
      </c>
      <c r="B495">
        <f>490-3</f>
        <v>487</v>
      </c>
    </row>
    <row r="496" spans="1:4" x14ac:dyDescent="0.3">
      <c r="A496" t="s">
        <v>899</v>
      </c>
      <c r="B496" t="s">
        <v>908</v>
      </c>
      <c r="C496" t="s">
        <v>900</v>
      </c>
    </row>
    <row r="497" spans="1:3" x14ac:dyDescent="0.3">
      <c r="A497" t="s">
        <v>901</v>
      </c>
      <c r="B497">
        <f xml:space="preserve"> COUNTIF(C3:C490, "A")</f>
        <v>97</v>
      </c>
      <c r="C497" s="2">
        <f>B497/B$495</f>
        <v>0.19917864476386038</v>
      </c>
    </row>
    <row r="498" spans="1:3" x14ac:dyDescent="0.3">
      <c r="A498" t="s">
        <v>905</v>
      </c>
      <c r="B498">
        <f xml:space="preserve"> COUNTIF(C3:C490, "AN")</f>
        <v>19</v>
      </c>
      <c r="C498" s="2">
        <f>B498/B$495</f>
        <v>3.9014373716632446E-2</v>
      </c>
    </row>
    <row r="499" spans="1:3" x14ac:dyDescent="0.3">
      <c r="A499" t="s">
        <v>902</v>
      </c>
      <c r="B499">
        <f xml:space="preserve"> COUNTIF(C3:C490, "BOP")</f>
        <v>126</v>
      </c>
      <c r="C499" s="2">
        <f t="shared" ref="C499:C503" si="0">B499/B$495</f>
        <v>0.25872689938398358</v>
      </c>
    </row>
    <row r="500" spans="1:3" x14ac:dyDescent="0.3">
      <c r="A500" t="s">
        <v>903</v>
      </c>
      <c r="B500">
        <f xml:space="preserve"> COUNTIF(C3:C490, "BSI")</f>
        <v>45</v>
      </c>
      <c r="C500" s="2">
        <f t="shared" si="0"/>
        <v>9.2402464065708415E-2</v>
      </c>
    </row>
    <row r="501" spans="1:3" x14ac:dyDescent="0.3">
      <c r="A501" t="s">
        <v>907</v>
      </c>
      <c r="B501">
        <f xml:space="preserve"> COUNTIF(C3:C490, "CCI")</f>
        <v>31</v>
      </c>
      <c r="C501" s="2">
        <f t="shared" si="0"/>
        <v>6.3655030800821355E-2</v>
      </c>
    </row>
    <row r="502" spans="1:3" x14ac:dyDescent="0.3">
      <c r="A502" t="s">
        <v>904</v>
      </c>
      <c r="B502">
        <f xml:space="preserve"> COUNTIF(C3:C490, "FCT")</f>
        <v>93</v>
      </c>
      <c r="C502" s="2">
        <f t="shared" si="0"/>
        <v>0.19096509240246407</v>
      </c>
    </row>
    <row r="503" spans="1:3" x14ac:dyDescent="0.3">
      <c r="A503" t="s">
        <v>906</v>
      </c>
      <c r="B503">
        <f xml:space="preserve"> COUNTIF(C3:C490, "PM")</f>
        <v>76</v>
      </c>
      <c r="C503" s="2">
        <f t="shared" si="0"/>
        <v>0.15605749486652978</v>
      </c>
    </row>
    <row r="504" spans="1:3" x14ac:dyDescent="0.3">
      <c r="A504" t="s">
        <v>909</v>
      </c>
      <c r="B504">
        <f>SUM(B497:B503)</f>
        <v>487</v>
      </c>
      <c r="C504" s="3">
        <f>SUM(C497:C503)</f>
        <v>1</v>
      </c>
    </row>
    <row r="511" spans="1:3" x14ac:dyDescent="0.3">
      <c r="A511" t="s">
        <v>910</v>
      </c>
      <c r="B511" t="s">
        <v>908</v>
      </c>
    </row>
    <row r="512" spans="1:3" x14ac:dyDescent="0.3">
      <c r="A512" t="s">
        <v>59</v>
      </c>
      <c r="B512">
        <f xml:space="preserve"> COUNTIF(A3:A490, "a_real_pain")</f>
        <v>32</v>
      </c>
      <c r="C512" s="2"/>
    </row>
    <row r="513" spans="1:3" x14ac:dyDescent="0.3">
      <c r="A513" t="s">
        <v>12</v>
      </c>
      <c r="B513">
        <f xml:space="preserve"> COUNTIF(A3:A490, "conclave")</f>
        <v>41</v>
      </c>
      <c r="C513" s="2"/>
    </row>
    <row r="514" spans="1:3" x14ac:dyDescent="0.3">
      <c r="A514" t="s">
        <v>15</v>
      </c>
      <c r="B514">
        <f xml:space="preserve"> COUNTIF(A3:A490, "gladiator_ii")</f>
        <v>93</v>
      </c>
      <c r="C514" s="2"/>
    </row>
    <row r="515" spans="1:3" x14ac:dyDescent="0.3">
      <c r="A515" t="s">
        <v>107</v>
      </c>
      <c r="B515">
        <f xml:space="preserve"> COUNTIF(A3:A490, "here")</f>
        <v>42</v>
      </c>
      <c r="C515" s="2"/>
    </row>
    <row r="516" spans="1:3" x14ac:dyDescent="0.3">
      <c r="A516" t="s">
        <v>28</v>
      </c>
      <c r="B516">
        <f xml:space="preserve"> COUNTIF(A3:A490, "heretic")</f>
        <v>87</v>
      </c>
      <c r="C516" s="2"/>
    </row>
    <row r="517" spans="1:3" x14ac:dyDescent="0.3">
      <c r="A517" t="s">
        <v>170</v>
      </c>
      <c r="B517">
        <f xml:space="preserve"> COUNTIF(A3:A490, "pageant")</f>
        <v>31</v>
      </c>
      <c r="C517" s="2"/>
    </row>
    <row r="518" spans="1:3" x14ac:dyDescent="0.3">
      <c r="A518" t="s">
        <v>54</v>
      </c>
      <c r="B518">
        <f xml:space="preserve"> COUNTIF(A3:A490, "red_one")</f>
        <v>16</v>
      </c>
      <c r="C518" s="2"/>
    </row>
    <row r="519" spans="1:3" x14ac:dyDescent="0.3">
      <c r="A519" t="s">
        <v>92</v>
      </c>
      <c r="B519">
        <f xml:space="preserve"> COUNTIF(A3:A490, "venom")</f>
        <v>39</v>
      </c>
      <c r="C519" s="3"/>
    </row>
    <row r="520" spans="1:3" x14ac:dyDescent="0.3">
      <c r="A520" t="s">
        <v>8</v>
      </c>
      <c r="B520">
        <f xml:space="preserve"> COUNTIF(A3:A490, "wicked")</f>
        <v>96</v>
      </c>
    </row>
    <row r="521" spans="1:3" x14ac:dyDescent="0.3">
      <c r="A521" t="s">
        <v>41</v>
      </c>
      <c r="B521">
        <f xml:space="preserve"> COUNTIF(A3:A490, "your_monster")</f>
        <v>10</v>
      </c>
    </row>
    <row r="522" spans="1:3" x14ac:dyDescent="0.3">
      <c r="B522">
        <f xml:space="preserve"> SUM(B512:B521)</f>
        <v>487</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E E A A B Q S w M E F A A C A A g A A p m E W Z x 2 2 x 6 l A A A A 9 w A A A B I A H A B D b 2 5 m a W c v U G F j a 2 F n Z S 5 4 b W w g o h g A K K A U A A A A A A A A A A A A A A A A A A A A A A A A A A A A h Y / B C o I w A I Z f R X Z 3 m w s k Z U 7 C a 0 I Q R N c x p 4 5 0 x j a b 7 9 a h R + o V M s r q 1 v H / / u / w / / f r j e Z T 3 w U X a a w a d A Y i i E E g t R g q p Z s M j K 4 O 1 y B n d M f F i T c y m G V t 0 8 l W G W i d O 6 c I e e + h X 8 H B N I h g H K F j u d 2 L V v Y c f G T 1 X w 6 V t o 5 r I Q G j h 9 c Y R m A S w y i J Y w I x R Q u l p d J f g 8 y D n + 0 P p M X Y u d F I V p u w 2 F C 0 R I r e J 9 g D U E s D B B Q A A g A I A A K Z h 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m Y R Z v U j z 4 S o B A A D c A Q A A E w A c A E Z v c m 1 1 b G F z L 1 N l Y 3 R p b 2 4 x L m 0 g o h g A K K A U A A A A A A A A A A A A A A A A A A A A A A A A A A A A d Z D f S 8 M w E M f f C / 0 f Q n 3 Z I J b u h w q O P r U b + K B O O v D B S o n Z u c W l u Z J c h 2 P s f z e j E x m 4 v C T 3 + d 7 l v n c O J C k 0 r O j u w S Q M w s C t h Y U l W w o S l T A G S Z A P U 6 a B w o D 5 U 2 B r J X i S u W 2 c o 2 x r M N S b K Q 1 x h o Z 8 4 H r R 9 L 7 M w W 0 I m 3 I m t K 6 G y X B c Z b 7 S Q X V M d W X 2 / D g f 3 S X s w Z B F R s h y 3 5 E V U o G R U M 6 U E Z r N L X 5 5 b 2 V V v a L d u E Z 4 5 V R 3 3 Z y 0 o 9 H y 3 G 0 s 3 T b q 8 7 c c t K o V g U 0 j H n G W o W 5 r 4 9 I x Z 1 M j c a n M K r 2 9 S Z I B Z y 8 t E h S 0 0 5 D + P e M n N P D e 5 9 3 Y V 1 G 2 F m b l d 7 H Y N R D 5 + R f i w y c t r D D u E 2 3 d f X 8 U X a / b E d / v o 4 4 O f H v y C i P 4 p g N n v 3 x 4 g Y 8 u 8 P E Z P / T D Q J l / 7 U 1 + A F B L A Q I t A B Q A A g A I A A K Z h F m c d t s e p Q A A A P c A A A A S A A A A A A A A A A A A A A A A A A A A A A B D b 2 5 m a W c v U G F j a 2 F n Z S 5 4 b W x Q S w E C L Q A U A A I A C A A C m Y R Z D 8 r p q 6 Q A A A D p A A A A E w A A A A A A A A A A A A A A A A D x A A A A W 0 N v b n R l b n R f V H l w Z X N d L n h t b F B L A Q I t A B Q A A g A I A A K Z h F m 9 S P P h K g E A A N w B A A A T A A A A A A A A A A A A A A A A A O I B A A B G b 3 J t d W x h c y 9 T Z W N 0 a W 9 u M S 5 t U E s F B g A A A A A D A A M A w g A A A F 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A J A A A A A A A A X g 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k Y X R h X 2 F u b m 9 0 Y X R 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h d G F f Y W 5 u b 3 R h d G V k I i A v P j x F b n R y e S B U e X B l P S J G a W x s Z W R D b 2 1 w b G V 0 Z V J l c 3 V s d F R v V 2 9 y a 3 N o Z W V 0 I i B W Y W x 1 Z T 0 i b D E i I C 8 + P E V u d H J 5 I F R 5 c G U 9 I k F k Z G V k V G 9 E Y X R h T W 9 k Z W w i I F Z h b H V l P S J s M C I g L z 4 8 R W 5 0 c n k g V H l w Z T 0 i R m l s b E N v d W 5 0 I i B W Y W x 1 Z T 0 i b D Q 4 O S I g L z 4 8 R W 5 0 c n k g V H l w Z T 0 i R m l s b E V y c m 9 y Q 2 9 k Z S I g V m F s d W U 9 I n N V b m t u b 3 d u I i A v P j x F b n R y e S B U e X B l P S J G a W x s R X J y b 3 J D b 3 V u d C I g V m F s d W U 9 I m w w I i A v P j x F b n R y e S B U e X B l P S J G a W x s T G F z d F V w Z G F 0 Z W Q i I F Z h b H V l P S J k M j A y N C 0 x M i 0 w N V Q w M D o w O D o w N C 4 w O D c 2 N z A 5 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k Y X R h X 2 F u b m 9 0 Y X R l Z C 9 D a G F u Z 2 V k I F R 5 c G U u e 0 N v b H V t b j E s M H 0 m c X V v d D s s J n F 1 b 3 Q 7 U 2 V j d G l v b j E v Z G F 0 Y V 9 h b m 5 v d G F 0 Z W Q v Q 2 h h b m d l Z C B U e X B l L n t D b 2 x 1 b W 4 y L D F 9 J n F 1 b 3 Q 7 L C Z x d W 9 0 O 1 N l Y 3 R p b 2 4 x L 2 R h d G F f Y W 5 u b 3 R h d G V k L 0 N o Y W 5 n Z W Q g V H l w Z S 5 7 Q 2 9 s d W 1 u M y w y f S Z x d W 9 0 O y w m c X V v d D t T Z W N 0 a W 9 u M S 9 k Y X R h X 2 F u b m 9 0 Y X R l Z C 9 D a G F u Z 2 V k I F R 5 c G U u e 0 N v b H V t b j Q s M 3 0 m c X V v d D t d L C Z x d W 9 0 O 0 N v b H V t b k N v d W 5 0 J n F 1 b 3 Q 7 O j Q s J n F 1 b 3 Q 7 S 2 V 5 Q 2 9 s d W 1 u T m F t Z X M m c X V v d D s 6 W 1 0 s J n F 1 b 3 Q 7 Q 2 9 s d W 1 u S W R l b n R p d G l l c y Z x d W 9 0 O z p b J n F 1 b 3 Q 7 U 2 V j d G l v b j E v Z G F 0 Y V 9 h b m 5 v d G F 0 Z W Q v Q 2 h h b m d l Z C B U e X B l L n t D b 2 x 1 b W 4 x L D B 9 J n F 1 b 3 Q 7 L C Z x d W 9 0 O 1 N l Y 3 R p b 2 4 x L 2 R h d G F f Y W 5 u b 3 R h d G V k L 0 N o Y W 5 n Z W Q g V H l w Z S 5 7 Q 2 9 s d W 1 u M i w x f S Z x d W 9 0 O y w m c X V v d D t T Z W N 0 a W 9 u M S 9 k Y X R h X 2 F u b m 9 0 Y X R l Z C 9 D a G F u Z 2 V k I F R 5 c G U u e 0 N v b H V t b j M s M n 0 m c X V v d D s s J n F 1 b 3 Q 7 U 2 V j d G l v b j E v Z G F 0 Y V 9 h b m 5 v d G F 0 Z W Q v Q 2 h h b m d l Z C B U e X B l L n t D b 2 x 1 b W 4 0 L D N 9 J n F 1 b 3 Q 7 X S w m c X V v d D t S Z W x h d G l v b n N o a X B J b m Z v J n F 1 b 3 Q 7 O l t d f S I g L z 4 8 L 1 N 0 Y W J s Z U V u d H J p Z X M + P C 9 J d G V t P j x J d G V t P j x J d G V t T G 9 j Y X R p b 2 4 + P E l 0 Z W 1 U e X B l P k Z v c m 1 1 b G E 8 L 0 l 0 Z W 1 U e X B l P j x J d G V t U G F 0 a D 5 T Z W N 0 a W 9 u M S 9 k Y X R h X 2 F u b m 9 0 Y X R l Z C 9 T b 3 V y Y 2 U 8 L 0 l 0 Z W 1 Q Y X R o P j w v S X R l b U x v Y 2 F 0 a W 9 u P j x T d G F i b G V F b n R y a W V z I C 8 + P C 9 J d G V t P j x J d G V t P j x J d G V t T G 9 j Y X R p b 2 4 + P E l 0 Z W 1 U e X B l P k Z v c m 1 1 b G E 8 L 0 l 0 Z W 1 U e X B l P j x J d G V t U G F 0 a D 5 T Z W N 0 a W 9 u M S 9 k Y X R h X 2 F u b m 9 0 Y X R l Z C 9 D a G F u Z 2 V k J T I w V H l w Z T w v S X R l b V B h d G g + P C 9 J d G V t T G 9 j Y X R p b 2 4 + P F N 0 Y W J s Z U V u d H J p Z X M g L z 4 8 L 0 l 0 Z W 0 + P C 9 J d G V t c z 4 8 L 0 x v Y 2 F s U G F j a 2 F n Z U 1 l d G F k Y X R h R m l s Z T 4 W A A A A U E s F B g A A A A A A A A A A A A A A A A A A A A A A A C Y B A A A B A A A A 0 I y d 3 w E V 0 R G M e g D A T 8 K X 6 w E A A A B i R 2 u B k / L A R Z y I P 7 W 4 y h e f A A A A A A I A A A A A A B B m A A A A A Q A A I A A A A C 2 w E / G 2 e n v Z V p g Q m W s g m W o 7 X 5 x 2 5 C n G h e Y x E E I 9 S i Y 4 A A A A A A 6 A A A A A A g A A I A A A A M g C b Z n p G y W N H a 2 b R o j E m k q k 1 p t T 8 d t R W t 4 0 s Q m 5 i V v q U A A A A O L f O Y J B O s l O P I p H E 8 m 1 N v I G 5 p c c a 2 e L Q 6 z U + I 3 k H D h p 0 j o y b x X E o z w Y S 9 9 4 d g F C H X N z P 0 / Z h d + A n a X L d 4 4 8 p L 1 w S 1 Y n y z 3 n 3 H Q U A C q 2 / 0 1 u Q A A A A L O r e n 1 7 7 / 8 g 9 K k g c J o R e T M 3 I F X L B k q 6 v r f 0 5 I d i M I B L + 7 o t F W 6 i v U K H d J 4 z b D 2 G o l S j 6 s F + z n 7 S u n H 6 F x B R M n 8 = < / D a t a M a s h u p > 
</file>

<file path=customXml/itemProps1.xml><?xml version="1.0" encoding="utf-8"?>
<ds:datastoreItem xmlns:ds="http://schemas.openxmlformats.org/officeDocument/2006/customXml" ds:itemID="{8AD10064-8375-415D-9575-540E170B01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data_annotated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2024-12-05T01:50:25Z</dcterms:created>
  <dcterms:modified xsi:type="dcterms:W3CDTF">2024-12-05T02:09:50Z</dcterms:modified>
</cp:coreProperties>
</file>