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<sst xmlns="http://schemas.openxmlformats.org/spreadsheetml/2006/main" count="92" uniqueCount="43">
  <si>
    <t>16:22.189</t>
  </si>
  <si>
    <t>ID:11</t>
  </si>
  <si>
    <t xml:space="preserve"> values,31582596,581198,222697,49951,651431,1699577856</t>
  </si>
  <si>
    <t>60s</t>
  </si>
  <si>
    <t>Node id</t>
  </si>
  <si>
    <t>LPM</t>
  </si>
  <si>
    <t>CPU</t>
  </si>
  <si>
    <t>Rx</t>
  </si>
  <si>
    <t>Tx</t>
  </si>
  <si>
    <t>IRQ</t>
  </si>
  <si>
    <t>MCU-ON</t>
  </si>
  <si>
    <t>MCU in LPM</t>
  </si>
  <si>
    <t>Duracion bateria (meses)</t>
  </si>
  <si>
    <t>36912448,717414,268711,65436,761014</t>
  </si>
  <si>
    <t>30s</t>
  </si>
  <si>
    <t>Sky_1</t>
  </si>
  <si>
    <t>Sky_2</t>
  </si>
  <si>
    <t>Sky_3</t>
  </si>
  <si>
    <t>Sky_4</t>
  </si>
  <si>
    <t>Sky_5</t>
  </si>
  <si>
    <t>Sky_6</t>
  </si>
  <si>
    <t>Sky_7</t>
  </si>
  <si>
    <t>Sky_8</t>
  </si>
  <si>
    <t>Sky_9</t>
  </si>
  <si>
    <t>Sky_10</t>
  </si>
  <si>
    <t>Sky_11</t>
  </si>
  <si>
    <t>Nota: los rojos son estimados</t>
  </si>
  <si>
    <t>Valores viejos</t>
  </si>
  <si>
    <t>15s</t>
  </si>
  <si>
    <t>5s</t>
  </si>
  <si>
    <t>44:01.824</t>
  </si>
  <si>
    <t>ID:3</t>
  </si>
  <si>
    <t xml:space="preserve"> values,79284225,7233122,1233588,1051598,1689465,1699577856</t>
  </si>
  <si>
    <t>1s</t>
  </si>
  <si>
    <t>Nota: Los nodos 2 y 10 no mandaron nada incluso al apartar el 1 y 2 del resto de la red..</t>
  </si>
  <si>
    <t>RTIMER_SEC</t>
  </si>
  <si>
    <t>Horas mes</t>
  </si>
  <si>
    <t>modo</t>
  </si>
  <si>
    <t>Consumo (mA)</t>
  </si>
  <si>
    <t>MCU ON</t>
  </si>
  <si>
    <t>Radio TX</t>
  </si>
  <si>
    <t>Radio RX</t>
  </si>
  <si>
    <t>Carga bateria (mAh)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</si>
</sst>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color rgb="FFFF0000"/>
    </font>
    <font>
      <b/>
      <color rgb="FFFF0000"/>
    </font>
    <font>
      <sz val="11.0"/>
    </font>
    <font>
      <b/>
      <sz val="12.0"/>
    </font>
    <font>
      <sz val="10.0"/>
    </font>
    <font>
      <b/>
      <sz val="9.0"/>
    </font>
  </fonts>
  <fills count="2">
    <fill>
      <patternFill patternType="none"/>
    </fill>
    <fill>
      <patternFill patternType="lightGray"/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1" numFmtId="0" xfId="0" applyBorder="1" applyFont="1"/>
    <xf borderId="1" fillId="0" fontId="2" numFmtId="0" xfId="0" applyAlignment="1" applyBorder="1" applyFont="1">
      <alignment/>
    </xf>
    <xf borderId="0" fillId="0" fontId="1" numFmtId="0" xfId="0" applyAlignment="1" applyFont="1">
      <alignment/>
    </xf>
    <xf borderId="3" fillId="0" fontId="1" numFmtId="10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1" fillId="0" fontId="1" numFmtId="0" xfId="0" applyBorder="1" applyFont="1"/>
    <xf borderId="5" fillId="0" fontId="1" numFmtId="0" xfId="0" applyAlignment="1" applyBorder="1" applyFont="1">
      <alignment horizontal="center"/>
    </xf>
    <xf borderId="1" fillId="0" fontId="1" numFmtId="10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/>
    </xf>
    <xf borderId="1" fillId="0" fontId="1" numFmtId="0" xfId="0" applyBorder="1" applyFont="1"/>
    <xf borderId="7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0" fillId="0" fontId="1" numFmtId="0" xfId="0" applyAlignment="1" applyBorder="1" applyFont="1">
      <alignment horizontal="center"/>
    </xf>
    <xf borderId="1" fillId="0" fontId="5" numFmtId="10" xfId="0" applyBorder="1" applyFont="1" applyNumberFormat="1"/>
    <xf borderId="0" fillId="0" fontId="1" numFmtId="10" xfId="0" applyAlignment="1" applyFont="1" applyNumberFormat="1">
      <alignment horizontal="center"/>
    </xf>
    <xf borderId="1" fillId="0" fontId="1" numFmtId="0" xfId="0" applyAlignment="1" applyBorder="1" applyFont="1">
      <alignment/>
    </xf>
    <xf borderId="9" fillId="0" fontId="1" numFmtId="0" xfId="0" applyBorder="1" applyFont="1"/>
    <xf borderId="1" fillId="0" fontId="6" numFmtId="0" xfId="0" applyAlignment="1" applyBorder="1" applyFont="1">
      <alignment/>
    </xf>
    <xf borderId="2" fillId="0" fontId="6" numFmtId="0" xfId="0" applyAlignment="1" applyBorder="1" applyFont="1">
      <alignment/>
    </xf>
    <xf borderId="1" fillId="0" fontId="7" numFmtId="0" xfId="0" applyAlignment="1" applyBorder="1" applyFont="1">
      <alignment/>
    </xf>
    <xf borderId="2" fillId="0" fontId="7" numFmtId="0" xfId="0" applyAlignment="1" applyBorder="1" applyFont="1">
      <alignment/>
    </xf>
    <xf borderId="2" fillId="0" fontId="8" numFmtId="0" xfId="0" applyAlignment="1" applyBorder="1" applyFont="1">
      <alignment/>
    </xf>
    <xf borderId="2" fillId="0" fontId="1" numFmtId="0" xfId="0" applyAlignment="1" applyBorder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2'!$C$17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10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'Hoja 2'!$B$18:$B$28</c:f>
            </c:strRef>
          </c:cat>
          <c:val>
            <c:numRef>
              <c:f>'Hoja 2'!$C$18:$C$28</c:f>
            </c:numRef>
          </c:val>
          <c:smooth val="0"/>
        </c:ser>
        <c:ser>
          <c:idx val="1"/>
          <c:order val="1"/>
          <c:tx>
            <c:strRef>
              <c:f>'Hoja 2'!$D$17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'Hoja 2'!$B$18:$B$28</c:f>
            </c:strRef>
          </c:cat>
          <c:val>
            <c:numRef>
              <c:f>'Hoja 2'!$D$18:$D$28</c:f>
            </c:numRef>
          </c:val>
          <c:smooth val="0"/>
        </c:ser>
        <c:ser>
          <c:idx val="2"/>
          <c:order val="2"/>
          <c:tx>
            <c:strRef>
              <c:f>'Hoja 2'!$E$17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'Hoja 2'!$B$18:$B$28</c:f>
            </c:strRef>
          </c:cat>
          <c:val>
            <c:numRef>
              <c:f>'Hoja 2'!$E$18:$E$28</c:f>
            </c:numRef>
          </c:val>
          <c:smooth val="0"/>
        </c:ser>
        <c:ser>
          <c:idx val="3"/>
          <c:order val="3"/>
          <c:tx>
            <c:strRef>
              <c:f>'Hoja 2'!$F$17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circle"/>
            <c:size val="10"/>
            <c:spPr>
              <a:solidFill>
                <a:srgbClr val="008000"/>
              </a:solidFill>
              <a:ln cmpd="sng">
                <a:solidFill>
                  <a:srgbClr val="008000"/>
                </a:solidFill>
              </a:ln>
            </c:spPr>
          </c:marker>
          <c:cat>
            <c:strRef>
              <c:f>'Hoja 2'!$B$18:$B$28</c:f>
            </c:strRef>
          </c:cat>
          <c:val>
            <c:numRef>
              <c:f>'Hoja 2'!$F$18:$F$28</c:f>
            </c:numRef>
          </c:val>
          <c:smooth val="0"/>
        </c:ser>
        <c:ser>
          <c:idx val="4"/>
          <c:order val="4"/>
          <c:tx>
            <c:strRef>
              <c:f>'Hoja 2'!$G$17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circle"/>
            <c:size val="10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cat>
            <c:strRef>
              <c:f>'Hoja 2'!$B$18:$B$28</c:f>
            </c:strRef>
          </c:cat>
          <c:val>
            <c:numRef>
              <c:f>'Hoja 2'!$G$18:$G$28</c:f>
            </c:numRef>
          </c:val>
          <c:smooth val="0"/>
        </c:ser>
        <c:axId val="823939723"/>
        <c:axId val="1536123951"/>
      </c:lineChart>
      <c:catAx>
        <c:axId val="823939723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536123951"/>
      </c:catAx>
      <c:valAx>
        <c:axId val="1536123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2393972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2'!$C$2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10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'Hoja 2'!$B$3:$B$13</c:f>
            </c:strRef>
          </c:cat>
          <c:val>
            <c:numRef>
              <c:f>'Hoja 2'!$C$3:$C$13</c:f>
            </c:numRef>
          </c:val>
          <c:smooth val="0"/>
        </c:ser>
        <c:ser>
          <c:idx val="1"/>
          <c:order val="1"/>
          <c:tx>
            <c:strRef>
              <c:f>'Hoja 2'!$D$2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'Hoja 2'!$B$3:$B$13</c:f>
            </c:strRef>
          </c:cat>
          <c:val>
            <c:numRef>
              <c:f>'Hoja 2'!$D$3:$D$13</c:f>
            </c:numRef>
          </c:val>
          <c:smooth val="0"/>
        </c:ser>
        <c:ser>
          <c:idx val="2"/>
          <c:order val="2"/>
          <c:tx>
            <c:strRef>
              <c:f>'Hoja 2'!$E$2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'Hoja 2'!$B$3:$B$13</c:f>
            </c:strRef>
          </c:cat>
          <c:val>
            <c:numRef>
              <c:f>'Hoja 2'!$E$3:$E$13</c:f>
            </c:numRef>
          </c:val>
          <c:smooth val="0"/>
        </c:ser>
        <c:ser>
          <c:idx val="3"/>
          <c:order val="3"/>
          <c:tx>
            <c:strRef>
              <c:f>'Hoja 2'!$F$2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circle"/>
            <c:size val="10"/>
            <c:spPr>
              <a:solidFill>
                <a:srgbClr val="008000"/>
              </a:solidFill>
              <a:ln cmpd="sng">
                <a:solidFill>
                  <a:srgbClr val="008000"/>
                </a:solidFill>
              </a:ln>
            </c:spPr>
          </c:marker>
          <c:cat>
            <c:strRef>
              <c:f>'Hoja 2'!$B$3:$B$13</c:f>
            </c:strRef>
          </c:cat>
          <c:val>
            <c:numRef>
              <c:f>'Hoja 2'!$F$3:$F$13</c:f>
            </c:numRef>
          </c:val>
          <c:smooth val="0"/>
        </c:ser>
        <c:ser>
          <c:idx val="4"/>
          <c:order val="4"/>
          <c:tx>
            <c:strRef>
              <c:f>'Hoja 2'!$G$2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circle"/>
            <c:size val="10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cat>
            <c:strRef>
              <c:f>'Hoja 2'!$B$3:$B$13</c:f>
            </c:strRef>
          </c:cat>
          <c:val>
            <c:numRef>
              <c:f>'Hoja 2'!$G$3:$G$13</c:f>
            </c:numRef>
          </c:val>
          <c:smooth val="0"/>
        </c:ser>
        <c:axId val="1922265078"/>
        <c:axId val="1037000401"/>
      </c:lineChart>
      <c:catAx>
        <c:axId val="1922265078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037000401"/>
      </c:catAx>
      <c:valAx>
        <c:axId val="1037000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22265078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371475</xdr:colOff>
      <xdr:row>16</xdr:row>
      <xdr:rowOff>0</xdr:rowOff>
    </xdr:from>
    <xdr:to>
      <xdr:col>13</xdr:col>
      <xdr:colOff>390525</xdr:colOff>
      <xdr:row>28</xdr:row>
      <xdr:rowOff>9525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361950</xdr:colOff>
      <xdr:row>1</xdr:row>
      <xdr:rowOff>66675</xdr:rowOff>
    </xdr:from>
    <xdr:to>
      <xdr:col>14</xdr:col>
      <xdr:colOff>819150</xdr:colOff>
      <xdr:row>20</xdr:row>
      <xdr:rowOff>123825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67</xdr:row>
      <xdr:rowOff>171450</xdr:rowOff>
    </xdr:from>
    <xdr:to>
      <xdr:col>11</xdr:col>
      <xdr:colOff>76200</xdr:colOff>
      <xdr:row>82</xdr:row>
      <xdr:rowOff>57150</xdr:rowOff>
    </xdr:to>
    <xdr:grpSp>
      <xdr:nvGrpSpPr>
        <xdr:cNvPr id="1" name="Shape 1" title="Dibujo"/>
        <xdr:cNvGrpSpPr/>
      </xdr:nvGrpSpPr>
      <xdr:grpSpPr>
        <a:xfrm>
          <a:off x="152400" y="152400"/>
          <a:ext cx="2876550" cy="2867025"/>
          <a:chOff x="152400" y="152400"/>
          <a:chExt cx="2876550" cy="2867025"/>
        </a:xfrm>
      </xdr:grpSpPr>
      <xdr:pic>
        <xdr:nvPicPr>
          <xdr:cNvPr id="2" name="Shape 2"/>
          <xdr:cNvPicPr preferRelativeResize="0"/>
        </xdr:nvPicPr>
        <xdr:blipFill/>
        <xdr:spPr>
          <a:xfrm>
            <a:off x="152400" y="152400"/>
            <a:ext cx="2876550" cy="28670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11</xdr:col>
      <xdr:colOff>247650</xdr:colOff>
      <xdr:row>67</xdr:row>
      <xdr:rowOff>123825</xdr:rowOff>
    </xdr:from>
    <xdr:to>
      <xdr:col>17</xdr:col>
      <xdr:colOff>885825</xdr:colOff>
      <xdr:row>87</xdr:row>
      <xdr:rowOff>0</xdr:rowOff>
    </xdr:to>
    <xdr:grpSp>
      <xdr:nvGrpSpPr>
        <xdr:cNvPr id="1" name="Shape 1" title="Dibujo"/>
        <xdr:cNvGrpSpPr/>
      </xdr:nvGrpSpPr>
      <xdr:grpSpPr>
        <a:xfrm>
          <a:off x="152400" y="152400"/>
          <a:ext cx="4543425" cy="3857625"/>
          <a:chOff x="152400" y="152400"/>
          <a:chExt cx="4543425" cy="3857625"/>
        </a:xfrm>
      </xdr:grpSpPr>
      <xdr:pic>
        <xdr:nvPicPr>
          <xdr:cNvPr id="3" name="Shape 3"/>
          <xdr:cNvPicPr preferRelativeResize="0"/>
        </xdr:nvPicPr>
        <xdr:blipFill/>
        <xdr:spPr>
          <a:xfrm>
            <a:off x="152400" y="152400"/>
            <a:ext cx="4543425" cy="3857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2"/>
      <c r="C1" s="2"/>
      <c r="D1" s="2"/>
      <c r="E1" s="2"/>
      <c r="F1" s="2"/>
    </row>
    <row r="2">
      <c r="C2" s="4">
        <v>60.0</v>
      </c>
      <c r="D2" s="4">
        <v>30.0</v>
      </c>
      <c r="E2" s="4">
        <v>15.0</v>
      </c>
      <c r="F2" s="4">
        <v>5.0</v>
      </c>
      <c r="G2" s="4">
        <v>1.0</v>
      </c>
    </row>
    <row r="3">
      <c r="B3" s="7" t="s">
        <v>15</v>
      </c>
      <c r="C3" s="15">
        <v>5.377578459916792</v>
      </c>
      <c r="D3" s="15">
        <v>4.884380045022098</v>
      </c>
      <c r="E3" s="17">
        <v>4.080255901528228</v>
      </c>
      <c r="F3" s="17">
        <v>2.3507345251246847</v>
      </c>
      <c r="G3" s="19">
        <v>0.8481714113703485</v>
      </c>
    </row>
    <row r="4">
      <c r="B4" s="7" t="s">
        <v>16</v>
      </c>
      <c r="C4" s="15">
        <v>5.500898381676521</v>
      </c>
      <c r="D4" s="15">
        <v>5.316951403689898</v>
      </c>
      <c r="E4" s="17">
        <v>4.8475573179201055</v>
      </c>
      <c r="F4" s="17">
        <v>3.6917995067685303</v>
      </c>
      <c r="G4" s="15">
        <v>2.3140464130849283</v>
      </c>
    </row>
    <row r="5">
      <c r="B5" s="7" t="s">
        <v>17</v>
      </c>
      <c r="C5" s="15">
        <v>5.5353485146166985</v>
      </c>
      <c r="D5" s="15">
        <v>5.46191792313509</v>
      </c>
      <c r="E5" s="17">
        <v>5.033357609997184</v>
      </c>
      <c r="F5" s="17">
        <v>4.067323960570897</v>
      </c>
      <c r="G5" s="15">
        <v>2.2460530876407665</v>
      </c>
    </row>
    <row r="6">
      <c r="B6" s="7" t="s">
        <v>18</v>
      </c>
      <c r="C6" s="15">
        <v>5.756278268973339</v>
      </c>
      <c r="D6" s="15">
        <v>5.6225121167835965</v>
      </c>
      <c r="E6" s="17">
        <v>5.335767866072492</v>
      </c>
      <c r="F6" s="17">
        <v>4.568033575003829</v>
      </c>
      <c r="G6" s="15">
        <v>2.141925963399275</v>
      </c>
    </row>
    <row r="7">
      <c r="B7" s="7" t="s">
        <v>19</v>
      </c>
      <c r="C7" s="15">
        <v>4.735869178306699</v>
      </c>
      <c r="D7" s="15">
        <v>4.437984901287197</v>
      </c>
      <c r="E7" s="17">
        <v>3.8872654664074755</v>
      </c>
      <c r="F7" s="17">
        <v>3.080266028233358</v>
      </c>
      <c r="G7" s="15">
        <v>1.2173727853222176</v>
      </c>
    </row>
    <row r="8">
      <c r="B8" s="7" t="s">
        <v>20</v>
      </c>
      <c r="C8" s="15">
        <v>5.449028222249172</v>
      </c>
      <c r="D8" s="15">
        <v>5.122025848955787</v>
      </c>
      <c r="E8" s="17">
        <v>5.007083074546911</v>
      </c>
      <c r="F8" s="17">
        <v>4.277596989652846</v>
      </c>
      <c r="G8" s="15">
        <v>2.324303736294079</v>
      </c>
    </row>
    <row r="9">
      <c r="B9" s="7" t="s">
        <v>21</v>
      </c>
      <c r="C9" s="15">
        <v>6.209503728872376</v>
      </c>
      <c r="D9" s="15">
        <v>6.114643131248472</v>
      </c>
      <c r="E9" s="17">
        <v>5.7952953098332864</v>
      </c>
      <c r="F9" s="17">
        <v>4.919313389395838</v>
      </c>
      <c r="G9" s="15">
        <v>2.537931235320725</v>
      </c>
    </row>
    <row r="10">
      <c r="B10" s="7" t="s">
        <v>22</v>
      </c>
      <c r="C10" s="15">
        <v>6.333787354400536</v>
      </c>
      <c r="D10" s="15">
        <v>6.265429941689077</v>
      </c>
      <c r="E10" s="17">
        <v>5.979577887944249</v>
      </c>
      <c r="F10" s="17">
        <v>5.212912686042944</v>
      </c>
      <c r="G10" s="15">
        <v>4.379203190856111</v>
      </c>
    </row>
    <row r="11">
      <c r="B11" s="7" t="s">
        <v>23</v>
      </c>
      <c r="C11" s="15">
        <v>4.497076803842205</v>
      </c>
      <c r="D11" s="15">
        <v>4.0308926557275315</v>
      </c>
      <c r="E11" s="17">
        <v>3.239470252042977</v>
      </c>
      <c r="F11" s="17">
        <v>1.9379304005056917</v>
      </c>
      <c r="G11" s="15">
        <v>0.7976886679980372</v>
      </c>
    </row>
    <row r="12">
      <c r="B12" s="7" t="s">
        <v>24</v>
      </c>
      <c r="C12" s="15">
        <v>5.172899152424823</v>
      </c>
      <c r="D12" s="15">
        <v>4.904906137567983</v>
      </c>
      <c r="E12" s="17">
        <v>4.3952479252118</v>
      </c>
      <c r="F12" s="17">
        <v>2.8189298969433954</v>
      </c>
      <c r="G12" s="20">
        <v>1.3</v>
      </c>
    </row>
    <row r="13">
      <c r="B13" s="7" t="s">
        <v>25</v>
      </c>
      <c r="C13" s="15">
        <v>5.956697946600836</v>
      </c>
      <c r="D13" s="15">
        <v>5.793546503233737</v>
      </c>
      <c r="E13" s="17">
        <v>5.472691512211824</v>
      </c>
      <c r="F13" s="17">
        <v>4.756635027675832</v>
      </c>
      <c r="G13" s="15">
        <v>2.119850228007668</v>
      </c>
    </row>
    <row r="14">
      <c r="B14" s="2"/>
      <c r="C14" s="2"/>
      <c r="D14" s="2"/>
      <c r="E14" s="2"/>
      <c r="F14" s="2"/>
    </row>
    <row r="15">
      <c r="B15" s="21" t="s">
        <v>26</v>
      </c>
      <c r="E15" s="2"/>
      <c r="F15" s="2"/>
    </row>
    <row r="16">
      <c r="B16" s="3" t="s">
        <v>27</v>
      </c>
      <c r="C16" s="2"/>
      <c r="D16" s="2"/>
      <c r="E16" s="2"/>
      <c r="F16" s="2"/>
    </row>
    <row r="17">
      <c r="C17" s="4">
        <v>60.0</v>
      </c>
      <c r="D17" s="4">
        <v>30.0</v>
      </c>
      <c r="E17" s="4">
        <v>15.0</v>
      </c>
      <c r="F17" s="4">
        <v>5.0</v>
      </c>
      <c r="G17" s="4">
        <v>1.0</v>
      </c>
    </row>
    <row r="18">
      <c r="B18" s="7" t="s">
        <v>15</v>
      </c>
      <c r="C18" s="17">
        <v>5.346664771448877</v>
      </c>
      <c r="D18" s="17">
        <v>4.985316756002935</v>
      </c>
      <c r="E18" s="17">
        <v>4.0985957994342375</v>
      </c>
      <c r="F18" s="17">
        <v>2.30699324435827</v>
      </c>
      <c r="G18" s="17">
        <v>0.6982586396508547</v>
      </c>
    </row>
    <row r="19">
      <c r="B19" s="7" t="s">
        <v>16</v>
      </c>
      <c r="C19" s="17">
        <v>5.373243042200102</v>
      </c>
      <c r="D19" s="17">
        <v>5.497775704752817</v>
      </c>
      <c r="E19" s="17">
        <v>4.733335494346534</v>
      </c>
      <c r="F19" s="17">
        <v>3.6913111923912765</v>
      </c>
      <c r="G19" s="20">
        <v>2.3349466141941035</v>
      </c>
    </row>
    <row r="20">
      <c r="B20" s="7" t="s">
        <v>17</v>
      </c>
      <c r="C20" s="17">
        <v>5.46091448403761</v>
      </c>
      <c r="D20" s="17">
        <v>5.436013709494186</v>
      </c>
      <c r="E20" s="17">
        <v>4.695226228966571</v>
      </c>
      <c r="F20" s="17">
        <v>3.57023241481221</v>
      </c>
      <c r="G20" s="17">
        <v>2.3349466141941035</v>
      </c>
    </row>
    <row r="21">
      <c r="B21" s="7" t="s">
        <v>18</v>
      </c>
      <c r="C21" s="15">
        <v>5.579355133463031</v>
      </c>
      <c r="D21" s="17">
        <v>5.806142540900354</v>
      </c>
      <c r="E21" s="17">
        <v>5.140760009273131</v>
      </c>
      <c r="F21" s="17">
        <v>4.4830742181491585</v>
      </c>
      <c r="G21" s="17">
        <v>2.1127228525474595</v>
      </c>
    </row>
    <row r="22">
      <c r="B22" s="7" t="s">
        <v>19</v>
      </c>
      <c r="C22" s="15">
        <v>4.772550291653693</v>
      </c>
      <c r="D22" s="17">
        <v>4.844867799943956</v>
      </c>
      <c r="E22" s="17">
        <v>4.130118377249869</v>
      </c>
      <c r="F22" s="17">
        <v>3.047046202363653</v>
      </c>
      <c r="G22" s="17">
        <v>1.5126528972327344</v>
      </c>
    </row>
    <row r="23">
      <c r="B23" s="7" t="s">
        <v>20</v>
      </c>
      <c r="C23" s="15">
        <v>4.678496090300384</v>
      </c>
      <c r="D23" s="17">
        <v>4.6804077999480755</v>
      </c>
      <c r="E23" s="17">
        <v>3.9852135594179345</v>
      </c>
      <c r="F23" s="17">
        <v>2.751900193582945</v>
      </c>
      <c r="G23" s="17">
        <v>1.6206615299426153</v>
      </c>
    </row>
    <row r="24">
      <c r="B24" s="7" t="s">
        <v>21</v>
      </c>
      <c r="C24" s="15">
        <v>6.06466627674246</v>
      </c>
      <c r="D24" s="17">
        <v>6.295667667384742</v>
      </c>
      <c r="E24" s="17">
        <v>5.6966995697529805</v>
      </c>
      <c r="F24" s="17">
        <v>4.9779986684117725</v>
      </c>
      <c r="G24" s="17">
        <v>2.5849000005972074</v>
      </c>
    </row>
    <row r="25">
      <c r="B25" s="7" t="s">
        <v>22</v>
      </c>
      <c r="C25" s="15">
        <v>6.239307999851223</v>
      </c>
      <c r="D25" s="17">
        <v>6.327963703962114</v>
      </c>
      <c r="E25" s="17">
        <v>6.063564866683366</v>
      </c>
      <c r="F25" s="17">
        <v>5.217569283457911</v>
      </c>
      <c r="G25" s="17">
        <v>2.530957876568522</v>
      </c>
    </row>
    <row r="26">
      <c r="B26" s="7" t="s">
        <v>23</v>
      </c>
      <c r="C26" s="15">
        <v>4.1965656790296455</v>
      </c>
      <c r="D26" s="17">
        <v>4.041272467183567</v>
      </c>
      <c r="E26" s="17">
        <v>3.131219404861869</v>
      </c>
      <c r="F26" s="17">
        <v>1.83769970614488</v>
      </c>
      <c r="G26" s="17">
        <v>1.1743677911798487</v>
      </c>
    </row>
    <row r="27">
      <c r="B27" s="7" t="s">
        <v>24</v>
      </c>
      <c r="C27" s="15">
        <v>5.348794703802963</v>
      </c>
      <c r="D27" s="17">
        <v>5.555174488983654</v>
      </c>
      <c r="E27" s="17">
        <v>4.7413528869978245</v>
      </c>
      <c r="F27" s="17">
        <v>4.247904258233211</v>
      </c>
      <c r="G27" s="20">
        <v>2.1680509035042475</v>
      </c>
    </row>
    <row r="28">
      <c r="B28" s="7" t="s">
        <v>25</v>
      </c>
      <c r="C28" s="15">
        <v>5.748672864353009</v>
      </c>
      <c r="D28" s="17">
        <v>5.987083770769881</v>
      </c>
      <c r="E28" s="17">
        <v>5.41673683197143</v>
      </c>
      <c r="F28" s="17">
        <v>4.610671564832927</v>
      </c>
      <c r="G28" s="17">
        <v>2.1680509035042475</v>
      </c>
    </row>
  </sheetData>
  <mergeCells count="1">
    <mergeCell ref="B15:D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1.57"/>
    <col customWidth="1" min="4" max="4" width="8.71"/>
    <col customWidth="1" min="5" max="5" width="8.0"/>
    <col customWidth="1" min="6" max="6" width="6.29"/>
    <col customWidth="1" min="7" max="8" width="8.0"/>
    <col customWidth="1" min="9" max="10" width="7.0"/>
    <col customWidth="1" min="11" max="12" width="8.29"/>
    <col customWidth="1" min="13" max="13" width="5.71"/>
    <col customWidth="1" min="14" max="15" width="8.43"/>
    <col customWidth="1" min="16" max="17" width="14.0"/>
    <col customWidth="1" min="19" max="19" width="23.0"/>
    <col customWidth="1" min="21" max="22" width="17.14"/>
  </cols>
  <sheetData>
    <row r="1">
      <c r="A1" s="1"/>
      <c r="B1" s="1" t="s">
        <v>0</v>
      </c>
      <c r="C1" s="1" t="s">
        <v>1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3</v>
      </c>
      <c r="B2" s="4" t="s">
        <v>4</v>
      </c>
      <c r="C2" s="5" t="s">
        <v>5</v>
      </c>
      <c r="D2" s="6"/>
      <c r="E2" s="5" t="s">
        <v>6</v>
      </c>
      <c r="F2" s="6"/>
      <c r="G2" s="5" t="s">
        <v>7</v>
      </c>
      <c r="H2" s="6"/>
      <c r="I2" s="5" t="s">
        <v>8</v>
      </c>
      <c r="J2" s="6"/>
      <c r="K2" s="5" t="s">
        <v>9</v>
      </c>
      <c r="L2" s="6"/>
      <c r="M2" s="3"/>
      <c r="N2" s="5" t="s">
        <v>10</v>
      </c>
      <c r="O2" s="6"/>
      <c r="P2" s="5" t="s">
        <v>11</v>
      </c>
      <c r="Q2" s="6"/>
      <c r="R2" s="2"/>
      <c r="S2" s="7" t="s">
        <v>12</v>
      </c>
    </row>
    <row r="3">
      <c r="A3" s="2"/>
      <c r="B3" s="4">
        <v>1.0</v>
      </c>
      <c r="C3" s="8">
        <v>3.1758605E7</v>
      </c>
      <c r="D3" s="9" t="str">
        <f t="shared" ref="D3:D13" si="1">C3/(C3+E3)</f>
        <v>97.75%</v>
      </c>
      <c r="E3" s="8">
        <v>729609.0</v>
      </c>
      <c r="F3" s="9" t="str">
        <f t="shared" ref="F3:F13" si="2">E3/(E3+C3)</f>
        <v>2.25%</v>
      </c>
      <c r="G3" s="8">
        <v>260707.0</v>
      </c>
      <c r="H3" s="9" t="str">
        <f t="shared" ref="H3:H13" si="3">G3/(C3+E3)</f>
        <v>0.80%</v>
      </c>
      <c r="I3" s="8">
        <v>51935.0</v>
      </c>
      <c r="J3" s="9" t="str">
        <f t="shared" ref="J3:J13" si="4">I3/(C3+E3)</f>
        <v>0.16%</v>
      </c>
      <c r="K3" s="8">
        <v>659522.0</v>
      </c>
      <c r="L3" s="9" t="str">
        <f t="shared" ref="L3:L13" si="5">K3/(C3+E3)</f>
        <v>2.03%</v>
      </c>
      <c r="M3" s="1"/>
      <c r="N3" s="10" t="str">
        <f t="shared" ref="N3:N13" si="6">(E3-I3-G3)</f>
        <v>416967</v>
      </c>
      <c r="O3" s="9" t="str">
        <f t="shared" ref="O3:O13" si="7">N3/(C3+E3)</f>
        <v>1.28%</v>
      </c>
      <c r="P3" s="10" t="str">
        <f t="shared" ref="P3:P13" si="8">(C3-K3)</f>
        <v>31099083</v>
      </c>
      <c r="Q3" s="9" t="str">
        <f t="shared" ref="Q3:Q13" si="9">P3/(C3+E3)</f>
        <v>95.72%</v>
      </c>
      <c r="R3" s="2"/>
      <c r="S3" s="11" t="str">
        <f t="shared" ref="S3:S13" si="10">DIVIDE(DIVIDE(1800,SUM( MULTIPLY(O3,6.25), MULTIPLY(J3,19.5), MULTIPLY(H3,21.8), MULTIPLY(L3,6.25), MULTIPLY(Q3,0.054))),720)</f>
        <v>5.37757846</v>
      </c>
    </row>
    <row r="4">
      <c r="A4" s="2"/>
      <c r="B4" s="4">
        <v>2.0</v>
      </c>
      <c r="C4" s="8">
        <v>3.0840373E7</v>
      </c>
      <c r="D4" s="9" t="str">
        <f t="shared" si="1"/>
        <v>97.79%</v>
      </c>
      <c r="E4" s="8">
        <v>697724.0</v>
      </c>
      <c r="F4" s="9" t="str">
        <f t="shared" si="2"/>
        <v>2.21%</v>
      </c>
      <c r="G4" s="8">
        <v>228493.0</v>
      </c>
      <c r="H4" s="9" t="str">
        <f t="shared" si="3"/>
        <v>0.72%</v>
      </c>
      <c r="I4" s="8">
        <v>60320.0</v>
      </c>
      <c r="J4" s="9" t="str">
        <f t="shared" si="4"/>
        <v>0.19%</v>
      </c>
      <c r="K4" s="8">
        <v>638266.0</v>
      </c>
      <c r="L4" s="9" t="str">
        <f t="shared" si="5"/>
        <v>2.02%</v>
      </c>
      <c r="M4" s="1"/>
      <c r="N4" s="12" t="str">
        <f t="shared" si="6"/>
        <v>408911</v>
      </c>
      <c r="O4" s="9" t="str">
        <f t="shared" si="7"/>
        <v>1.30%</v>
      </c>
      <c r="P4" s="12" t="str">
        <f t="shared" si="8"/>
        <v>30202107</v>
      </c>
      <c r="Q4" s="9" t="str">
        <f t="shared" si="9"/>
        <v>95.76%</v>
      </c>
      <c r="R4" s="2"/>
      <c r="S4" s="11" t="str">
        <f t="shared" si="10"/>
        <v>5.500898382</v>
      </c>
    </row>
    <row r="5">
      <c r="A5" s="2"/>
      <c r="B5" s="4">
        <v>3.0</v>
      </c>
      <c r="C5" s="8">
        <v>3.1740605E7</v>
      </c>
      <c r="D5" s="9" t="str">
        <f t="shared" si="1"/>
        <v>97.81%</v>
      </c>
      <c r="E5" s="8">
        <v>709056.0</v>
      </c>
      <c r="F5" s="9" t="str">
        <f t="shared" si="2"/>
        <v>2.19%</v>
      </c>
      <c r="G5" s="8">
        <v>234402.0</v>
      </c>
      <c r="H5" s="9" t="str">
        <f t="shared" si="3"/>
        <v>0.72%</v>
      </c>
      <c r="I5" s="8">
        <v>59402.0</v>
      </c>
      <c r="J5" s="9" t="str">
        <f t="shared" si="4"/>
        <v>0.18%</v>
      </c>
      <c r="K5" s="8">
        <v>658172.0</v>
      </c>
      <c r="L5" s="9" t="str">
        <f t="shared" si="5"/>
        <v>2.03%</v>
      </c>
      <c r="M5" s="1"/>
      <c r="N5" s="12" t="str">
        <f t="shared" si="6"/>
        <v>415252</v>
      </c>
      <c r="O5" s="9" t="str">
        <f t="shared" si="7"/>
        <v>1.28%</v>
      </c>
      <c r="P5" s="12" t="str">
        <f t="shared" si="8"/>
        <v>31082433</v>
      </c>
      <c r="Q5" s="9" t="str">
        <f t="shared" si="9"/>
        <v>95.79%</v>
      </c>
      <c r="R5" s="2"/>
      <c r="S5" s="11" t="str">
        <f t="shared" si="10"/>
        <v>5.535348515</v>
      </c>
    </row>
    <row r="6">
      <c r="A6" s="2"/>
      <c r="B6" s="4">
        <v>4.0</v>
      </c>
      <c r="C6" s="8">
        <v>3.1764618E7</v>
      </c>
      <c r="D6" s="9" t="str">
        <f t="shared" si="1"/>
        <v>97.94%</v>
      </c>
      <c r="E6" s="8">
        <v>668073.0</v>
      </c>
      <c r="F6" s="9" t="str">
        <f t="shared" si="2"/>
        <v>2.06%</v>
      </c>
      <c r="G6" s="8">
        <v>224766.0</v>
      </c>
      <c r="H6" s="9" t="str">
        <f t="shared" si="3"/>
        <v>0.69%</v>
      </c>
      <c r="I6" s="8">
        <v>47453.0</v>
      </c>
      <c r="J6" s="9" t="str">
        <f t="shared" si="4"/>
        <v>0.15%</v>
      </c>
      <c r="K6" s="8">
        <v>657066.0</v>
      </c>
      <c r="L6" s="9" t="str">
        <f t="shared" si="5"/>
        <v>2.03%</v>
      </c>
      <c r="M6" s="1"/>
      <c r="N6" s="12" t="str">
        <f t="shared" si="6"/>
        <v>395854</v>
      </c>
      <c r="O6" s="9" t="str">
        <f t="shared" si="7"/>
        <v>1.22%</v>
      </c>
      <c r="P6" s="12" t="str">
        <f t="shared" si="8"/>
        <v>31107552</v>
      </c>
      <c r="Q6" s="9" t="str">
        <f t="shared" si="9"/>
        <v>95.91%</v>
      </c>
      <c r="R6" s="2"/>
      <c r="S6" s="11" t="str">
        <f t="shared" si="10"/>
        <v>5.756278269</v>
      </c>
    </row>
    <row r="7">
      <c r="A7" s="2"/>
      <c r="B7" s="4">
        <v>5.0</v>
      </c>
      <c r="C7" s="8">
        <v>2.9886052E7</v>
      </c>
      <c r="D7" s="9" t="str">
        <f t="shared" si="1"/>
        <v>96.97%</v>
      </c>
      <c r="E7" s="8">
        <v>934463.0</v>
      </c>
      <c r="F7" s="9" t="str">
        <f t="shared" si="2"/>
        <v>3.03%</v>
      </c>
      <c r="G7" s="8">
        <v>252125.0</v>
      </c>
      <c r="H7" s="9" t="str">
        <f t="shared" si="3"/>
        <v>0.82%</v>
      </c>
      <c r="I7" s="8">
        <v>79134.0</v>
      </c>
      <c r="J7" s="9" t="str">
        <f t="shared" si="4"/>
        <v>0.26%</v>
      </c>
      <c r="K7" s="8">
        <v>620790.0</v>
      </c>
      <c r="L7" s="9" t="str">
        <f t="shared" si="5"/>
        <v>2.01%</v>
      </c>
      <c r="M7" s="1"/>
      <c r="N7" s="12" t="str">
        <f t="shared" si="6"/>
        <v>603204</v>
      </c>
      <c r="O7" s="9" t="str">
        <f t="shared" si="7"/>
        <v>1.96%</v>
      </c>
      <c r="P7" s="12" t="str">
        <f t="shared" si="8"/>
        <v>29265262</v>
      </c>
      <c r="Q7" s="9" t="str">
        <f t="shared" si="9"/>
        <v>94.95%</v>
      </c>
      <c r="R7" s="2"/>
      <c r="S7" s="11" t="str">
        <f t="shared" si="10"/>
        <v>4.735869178</v>
      </c>
    </row>
    <row r="8">
      <c r="A8" s="2"/>
      <c r="B8" s="4">
        <v>6.0</v>
      </c>
      <c r="C8" s="8">
        <v>3.1708126E7</v>
      </c>
      <c r="D8" s="9" t="str">
        <f t="shared" si="1"/>
        <v>97.63%</v>
      </c>
      <c r="E8" s="8">
        <v>770442.0</v>
      </c>
      <c r="F8" s="9" t="str">
        <f t="shared" si="2"/>
        <v>2.37%</v>
      </c>
      <c r="G8" s="8">
        <v>228536.0</v>
      </c>
      <c r="H8" s="9" t="str">
        <f t="shared" si="3"/>
        <v>0.70%</v>
      </c>
      <c r="I8" s="8">
        <v>55688.0</v>
      </c>
      <c r="J8" s="9" t="str">
        <f t="shared" si="4"/>
        <v>0.17%</v>
      </c>
      <c r="K8" s="8">
        <v>658809.0</v>
      </c>
      <c r="L8" s="9" t="str">
        <f t="shared" si="5"/>
        <v>2.03%</v>
      </c>
      <c r="M8" s="1"/>
      <c r="N8" s="12" t="str">
        <f t="shared" si="6"/>
        <v>486218</v>
      </c>
      <c r="O8" s="9" t="str">
        <f t="shared" si="7"/>
        <v>1.50%</v>
      </c>
      <c r="P8" s="12" t="str">
        <f t="shared" si="8"/>
        <v>31049317</v>
      </c>
      <c r="Q8" s="9" t="str">
        <f t="shared" si="9"/>
        <v>95.60%</v>
      </c>
      <c r="R8" s="2"/>
      <c r="S8" s="11" t="str">
        <f t="shared" si="10"/>
        <v>5.449028222</v>
      </c>
    </row>
    <row r="9">
      <c r="A9" s="2"/>
      <c r="B9" s="4">
        <v>7.0</v>
      </c>
      <c r="C9" s="8">
        <v>2.9673356E7</v>
      </c>
      <c r="D9" s="9" t="str">
        <f t="shared" si="1"/>
        <v>98.44%</v>
      </c>
      <c r="E9" s="8">
        <v>470996.0</v>
      </c>
      <c r="F9" s="9" t="str">
        <f t="shared" si="2"/>
        <v>1.56%</v>
      </c>
      <c r="G9" s="8">
        <v>202150.0</v>
      </c>
      <c r="H9" s="9" t="str">
        <f t="shared" si="3"/>
        <v>0.67%</v>
      </c>
      <c r="I9" s="8">
        <v>49960.0</v>
      </c>
      <c r="J9" s="9" t="str">
        <f t="shared" si="4"/>
        <v>0.17%</v>
      </c>
      <c r="K9" s="8">
        <v>610860.0</v>
      </c>
      <c r="L9" s="9" t="str">
        <f t="shared" si="5"/>
        <v>2.03%</v>
      </c>
      <c r="M9" s="1"/>
      <c r="N9" s="12" t="str">
        <f t="shared" si="6"/>
        <v>218886</v>
      </c>
      <c r="O9" s="9" t="str">
        <f t="shared" si="7"/>
        <v>0.73%</v>
      </c>
      <c r="P9" s="12" t="str">
        <f t="shared" si="8"/>
        <v>29062496</v>
      </c>
      <c r="Q9" s="9" t="str">
        <f t="shared" si="9"/>
        <v>96.41%</v>
      </c>
      <c r="R9" s="2"/>
      <c r="S9" s="11" t="str">
        <f t="shared" si="10"/>
        <v>6.209503729</v>
      </c>
    </row>
    <row r="10">
      <c r="A10" s="2"/>
      <c r="B10" s="4">
        <v>8.0</v>
      </c>
      <c r="C10" s="8">
        <v>3.1542948E7</v>
      </c>
      <c r="D10" s="9" t="str">
        <f t="shared" si="1"/>
        <v>98.50%</v>
      </c>
      <c r="E10" s="8">
        <v>481706.0</v>
      </c>
      <c r="F10" s="9" t="str">
        <f t="shared" si="2"/>
        <v>1.50%</v>
      </c>
      <c r="G10" s="8">
        <v>212751.0</v>
      </c>
      <c r="H10" s="9" t="str">
        <f t="shared" si="3"/>
        <v>0.66%</v>
      </c>
      <c r="I10" s="8">
        <v>44852.0</v>
      </c>
      <c r="J10" s="9" t="str">
        <f t="shared" si="4"/>
        <v>0.14%</v>
      </c>
      <c r="K10" s="8">
        <v>649428.0</v>
      </c>
      <c r="L10" s="9" t="str">
        <f t="shared" si="5"/>
        <v>2.03%</v>
      </c>
      <c r="M10" s="1"/>
      <c r="N10" s="12" t="str">
        <f t="shared" si="6"/>
        <v>224103</v>
      </c>
      <c r="O10" s="9" t="str">
        <f t="shared" si="7"/>
        <v>0.70%</v>
      </c>
      <c r="P10" s="12" t="str">
        <f t="shared" si="8"/>
        <v>30893520</v>
      </c>
      <c r="Q10" s="9" t="str">
        <f t="shared" si="9"/>
        <v>96.47%</v>
      </c>
      <c r="R10" s="2"/>
      <c r="S10" s="11" t="str">
        <f t="shared" si="10"/>
        <v>6.333787354</v>
      </c>
      <c r="W10" s="8"/>
      <c r="X10" s="8"/>
    </row>
    <row r="11">
      <c r="A11" s="2"/>
      <c r="B11" s="4">
        <v>9.0</v>
      </c>
      <c r="C11" s="8">
        <v>3.0837318E7</v>
      </c>
      <c r="D11" s="9" t="str">
        <f t="shared" si="1"/>
        <v>96.90%</v>
      </c>
      <c r="E11" s="8">
        <v>985822.0</v>
      </c>
      <c r="F11" s="9" t="str">
        <f t="shared" si="2"/>
        <v>3.10%</v>
      </c>
      <c r="G11" s="8">
        <v>293025.0</v>
      </c>
      <c r="H11" s="9" t="str">
        <f t="shared" si="3"/>
        <v>0.92%</v>
      </c>
      <c r="I11" s="8">
        <v>98892.0</v>
      </c>
      <c r="J11" s="9" t="str">
        <f t="shared" si="4"/>
        <v>0.31%</v>
      </c>
      <c r="K11" s="8">
        <v>645183.0</v>
      </c>
      <c r="L11" s="9" t="str">
        <f t="shared" si="5"/>
        <v>2.03%</v>
      </c>
      <c r="M11" s="1"/>
      <c r="N11" s="12" t="str">
        <f t="shared" si="6"/>
        <v>593905</v>
      </c>
      <c r="O11" s="9" t="str">
        <f t="shared" si="7"/>
        <v>1.87%</v>
      </c>
      <c r="P11" s="12" t="str">
        <f t="shared" si="8"/>
        <v>30192135</v>
      </c>
      <c r="Q11" s="9" t="str">
        <f t="shared" si="9"/>
        <v>94.87%</v>
      </c>
      <c r="R11" s="2"/>
      <c r="S11" s="11" t="str">
        <f t="shared" si="10"/>
        <v>4.497076804</v>
      </c>
    </row>
    <row r="12">
      <c r="A12" s="2"/>
      <c r="B12" s="4">
        <v>10.0</v>
      </c>
      <c r="C12" s="8">
        <v>3.118575E7</v>
      </c>
      <c r="D12" s="9" t="str">
        <f t="shared" si="1"/>
        <v>97.47%</v>
      </c>
      <c r="E12" s="8">
        <v>808251.0</v>
      </c>
      <c r="F12" s="9" t="str">
        <f t="shared" si="2"/>
        <v>2.53%</v>
      </c>
      <c r="G12" s="8">
        <v>250506.0</v>
      </c>
      <c r="H12" s="9" t="str">
        <f t="shared" si="3"/>
        <v>0.78%</v>
      </c>
      <c r="I12" s="8">
        <v>61374.0</v>
      </c>
      <c r="J12" s="9" t="str">
        <f t="shared" si="4"/>
        <v>0.19%</v>
      </c>
      <c r="K12" s="8">
        <v>648506.0</v>
      </c>
      <c r="L12" s="9" t="str">
        <f t="shared" si="5"/>
        <v>2.03%</v>
      </c>
      <c r="M12" s="1"/>
      <c r="N12" s="12" t="str">
        <f t="shared" si="6"/>
        <v>496371</v>
      </c>
      <c r="O12" s="9" t="str">
        <f t="shared" si="7"/>
        <v>1.55%</v>
      </c>
      <c r="P12" s="12" t="str">
        <f t="shared" si="8"/>
        <v>30537244</v>
      </c>
      <c r="Q12" s="9" t="str">
        <f t="shared" si="9"/>
        <v>95.45%</v>
      </c>
      <c r="R12" s="2"/>
      <c r="S12" s="11" t="str">
        <f t="shared" si="10"/>
        <v>5.172899152</v>
      </c>
    </row>
    <row r="13">
      <c r="A13" s="2"/>
      <c r="B13" s="4">
        <v>11.0</v>
      </c>
      <c r="C13" s="8">
        <v>3.1582596E7</v>
      </c>
      <c r="D13" s="13" t="str">
        <f t="shared" si="1"/>
        <v>98.19%</v>
      </c>
      <c r="E13" s="8">
        <v>581198.0</v>
      </c>
      <c r="F13" s="13" t="str">
        <f t="shared" si="2"/>
        <v>1.81%</v>
      </c>
      <c r="G13" s="8">
        <v>222697.0</v>
      </c>
      <c r="H13" s="13" t="str">
        <f t="shared" si="3"/>
        <v>0.69%</v>
      </c>
      <c r="I13" s="8">
        <v>49951.0</v>
      </c>
      <c r="J13" s="13" t="str">
        <f t="shared" si="4"/>
        <v>0.16%</v>
      </c>
      <c r="K13" s="8">
        <v>651431.0</v>
      </c>
      <c r="L13" s="13" t="str">
        <f t="shared" si="5"/>
        <v>2.03%</v>
      </c>
      <c r="M13" s="14"/>
      <c r="N13" s="1" t="str">
        <f t="shared" si="6"/>
        <v>308550</v>
      </c>
      <c r="O13" s="13" t="str">
        <f t="shared" si="7"/>
        <v>0.96%</v>
      </c>
      <c r="P13" s="1" t="str">
        <f t="shared" si="8"/>
        <v>30931165</v>
      </c>
      <c r="Q13" s="13" t="str">
        <f t="shared" si="9"/>
        <v>96.17%</v>
      </c>
      <c r="R13" s="1"/>
      <c r="S13" s="11" t="str">
        <f t="shared" si="10"/>
        <v>5.956697947</v>
      </c>
    </row>
    <row r="14">
      <c r="A14" s="2"/>
      <c r="B14" s="8"/>
      <c r="C14" s="8" t="s">
        <v>13</v>
      </c>
      <c r="D14" s="8"/>
      <c r="E14" s="8"/>
      <c r="F14" s="8"/>
      <c r="R14" s="2"/>
    </row>
    <row r="15">
      <c r="A15" s="3" t="s">
        <v>14</v>
      </c>
      <c r="B15" s="4" t="s">
        <v>4</v>
      </c>
      <c r="C15" s="16" t="s">
        <v>5</v>
      </c>
      <c r="D15" s="18"/>
      <c r="E15" s="5" t="s">
        <v>6</v>
      </c>
      <c r="F15" s="6"/>
      <c r="G15" s="5" t="s">
        <v>7</v>
      </c>
      <c r="H15" s="6"/>
      <c r="I15" s="5" t="s">
        <v>8</v>
      </c>
      <c r="J15" s="6"/>
      <c r="K15" s="5" t="s">
        <v>9</v>
      </c>
      <c r="L15" s="6"/>
      <c r="M15" s="3"/>
      <c r="N15" s="5" t="s">
        <v>10</v>
      </c>
      <c r="O15" s="6"/>
      <c r="P15" s="5" t="s">
        <v>11</v>
      </c>
      <c r="Q15" s="6"/>
      <c r="R15" s="1"/>
      <c r="S15" s="7" t="s">
        <v>12</v>
      </c>
    </row>
    <row r="16">
      <c r="A16" s="2"/>
      <c r="B16" s="5">
        <v>1.0</v>
      </c>
      <c r="C16" s="10">
        <v>3.750489E7</v>
      </c>
      <c r="D16" s="13" t="str">
        <f t="shared" ref="D16:D26" si="11">C16/(C16+E16)</f>
        <v>97.22%</v>
      </c>
      <c r="E16" s="10">
        <v>1073861.0</v>
      </c>
      <c r="F16" s="9" t="str">
        <f t="shared" ref="F16:F26" si="12">E16/(E16+C16)</f>
        <v>2.78%</v>
      </c>
      <c r="G16" s="10">
        <v>347340.0</v>
      </c>
      <c r="H16" s="9" t="str">
        <f t="shared" ref="H16:H26" si="13">G16/(C16+E16)</f>
        <v>0.90%</v>
      </c>
      <c r="I16" s="10">
        <v>56875.0</v>
      </c>
      <c r="J16" s="9" t="str">
        <f t="shared" ref="J16:J26" si="14">I16/(C16+E16)</f>
        <v>0.15%</v>
      </c>
      <c r="K16" s="10">
        <v>783466.0</v>
      </c>
      <c r="L16" s="9" t="str">
        <f t="shared" ref="L16:L26" si="15">K16/(C16+E16)</f>
        <v>2.03%</v>
      </c>
      <c r="M16" s="1"/>
      <c r="N16" s="10" t="str">
        <f t="shared" ref="N16:N26" si="16">(E16-I16-G16)</f>
        <v>669646</v>
      </c>
      <c r="O16" s="9" t="str">
        <f t="shared" ref="O16:O26" si="17">N16/(C16+E16)</f>
        <v>1.74%</v>
      </c>
      <c r="P16" s="10" t="str">
        <f t="shared" ref="P16:P26" si="18">(C16-K16)</f>
        <v>36721424</v>
      </c>
      <c r="Q16" s="9" t="str">
        <f t="shared" ref="Q16:Q26" si="19">P16/(C16+E16)</f>
        <v>95.19%</v>
      </c>
      <c r="R16" s="2"/>
      <c r="S16" s="11" t="str">
        <f t="shared" ref="S16:S26" si="20">DIVIDE(DIVIDE(1800,SUM( MULTIPLY(O16,6.25), MULTIPLY(J16,19.5), MULTIPLY(H16,21.8), MULTIPLY(L16,6.25), MULTIPLY(Q16,0.054))),720)</f>
        <v>4.884380045</v>
      </c>
    </row>
    <row r="17">
      <c r="A17" s="2"/>
      <c r="B17" s="4">
        <v>2.0</v>
      </c>
      <c r="C17" s="12">
        <v>3.7639656E7</v>
      </c>
      <c r="D17" s="13" t="str">
        <f t="shared" si="11"/>
        <v>97.64%</v>
      </c>
      <c r="E17" s="12">
        <v>910085.0</v>
      </c>
      <c r="F17" s="13" t="str">
        <f t="shared" si="12"/>
        <v>2.36%</v>
      </c>
      <c r="G17" s="12">
        <v>291148.0</v>
      </c>
      <c r="H17" s="9" t="str">
        <f t="shared" si="13"/>
        <v>0.76%</v>
      </c>
      <c r="I17" s="12">
        <v>79597.0</v>
      </c>
      <c r="J17" s="13" t="str">
        <f t="shared" si="14"/>
        <v>0.21%</v>
      </c>
      <c r="K17" s="12">
        <v>778451.0</v>
      </c>
      <c r="L17" s="13" t="str">
        <f t="shared" si="15"/>
        <v>2.02%</v>
      </c>
      <c r="M17" s="1"/>
      <c r="N17" s="12" t="str">
        <f t="shared" si="16"/>
        <v>539340</v>
      </c>
      <c r="O17" s="9" t="str">
        <f t="shared" si="17"/>
        <v>1.40%</v>
      </c>
      <c r="P17" s="12" t="str">
        <f t="shared" si="18"/>
        <v>36861205</v>
      </c>
      <c r="Q17" s="9" t="str">
        <f t="shared" si="19"/>
        <v>95.62%</v>
      </c>
      <c r="R17" s="1"/>
      <c r="S17" s="11" t="str">
        <f t="shared" si="20"/>
        <v>5.316951404</v>
      </c>
    </row>
    <row r="18">
      <c r="A18" s="2"/>
      <c r="B18" s="4">
        <v>3.0</v>
      </c>
      <c r="C18" s="8">
        <v>3.7230855E7</v>
      </c>
      <c r="D18" s="13" t="str">
        <f t="shared" si="11"/>
        <v>97.75%</v>
      </c>
      <c r="E18" s="8">
        <v>855237.0</v>
      </c>
      <c r="F18" s="13" t="str">
        <f t="shared" si="12"/>
        <v>2.25%</v>
      </c>
      <c r="G18" s="8">
        <v>282544.0</v>
      </c>
      <c r="H18" s="13" t="str">
        <f t="shared" si="13"/>
        <v>0.74%</v>
      </c>
      <c r="I18" s="8">
        <v>67666.0</v>
      </c>
      <c r="J18" s="13" t="str">
        <f t="shared" si="14"/>
        <v>0.18%</v>
      </c>
      <c r="K18" s="8">
        <v>772552.0</v>
      </c>
      <c r="L18" s="13" t="str">
        <f t="shared" si="15"/>
        <v>2.03%</v>
      </c>
      <c r="M18" s="1"/>
      <c r="N18" s="12" t="str">
        <f t="shared" si="16"/>
        <v>505027</v>
      </c>
      <c r="O18" s="9" t="str">
        <f t="shared" si="17"/>
        <v>1.33%</v>
      </c>
      <c r="P18" s="12" t="str">
        <f t="shared" si="18"/>
        <v>36458303</v>
      </c>
      <c r="Q18" s="9" t="str">
        <f t="shared" si="19"/>
        <v>95.73%</v>
      </c>
      <c r="R18" s="2"/>
      <c r="S18" s="11" t="str">
        <f t="shared" si="20"/>
        <v>5.461917923</v>
      </c>
    </row>
    <row r="19">
      <c r="A19" s="2"/>
      <c r="B19" s="4">
        <v>4.0</v>
      </c>
      <c r="C19" s="8">
        <v>3.6751837E7</v>
      </c>
      <c r="D19" s="13" t="str">
        <f t="shared" si="11"/>
        <v>97.83%</v>
      </c>
      <c r="E19" s="8">
        <v>813506.0</v>
      </c>
      <c r="F19" s="13" t="str">
        <f t="shared" si="12"/>
        <v>2.17%</v>
      </c>
      <c r="G19" s="8">
        <v>264094.0</v>
      </c>
      <c r="H19" s="13" t="str">
        <f t="shared" si="13"/>
        <v>0.70%</v>
      </c>
      <c r="I19" s="8">
        <v>61738.0</v>
      </c>
      <c r="J19" s="13" t="str">
        <f t="shared" si="14"/>
        <v>0.16%</v>
      </c>
      <c r="K19" s="8">
        <v>760070.0</v>
      </c>
      <c r="L19" s="13" t="str">
        <f t="shared" si="15"/>
        <v>2.02%</v>
      </c>
      <c r="M19" s="1"/>
      <c r="N19" s="12" t="str">
        <f t="shared" si="16"/>
        <v>487674</v>
      </c>
      <c r="O19" s="9" t="str">
        <f t="shared" si="17"/>
        <v>1.30%</v>
      </c>
      <c r="P19" s="12" t="str">
        <f t="shared" si="18"/>
        <v>35991767</v>
      </c>
      <c r="Q19" s="9" t="str">
        <f t="shared" si="19"/>
        <v>95.81%</v>
      </c>
      <c r="R19" s="2"/>
      <c r="S19" s="11" t="str">
        <f t="shared" si="20"/>
        <v>5.622512117</v>
      </c>
    </row>
    <row r="20">
      <c r="A20" s="2"/>
      <c r="B20" s="4">
        <v>5.0</v>
      </c>
      <c r="C20" s="8">
        <v>3.649311E7</v>
      </c>
      <c r="D20" s="13" t="str">
        <f t="shared" si="11"/>
        <v>96.67%</v>
      </c>
      <c r="E20" s="8">
        <v>1258172.0</v>
      </c>
      <c r="F20" s="13" t="str">
        <f t="shared" si="12"/>
        <v>3.33%</v>
      </c>
      <c r="G20" s="8">
        <v>337129.0</v>
      </c>
      <c r="H20" s="13" t="str">
        <f t="shared" si="13"/>
        <v>0.89%</v>
      </c>
      <c r="I20" s="8">
        <v>113399.0</v>
      </c>
      <c r="J20" s="13" t="str">
        <f t="shared" si="14"/>
        <v>0.30%</v>
      </c>
      <c r="K20" s="8">
        <v>756441.0</v>
      </c>
      <c r="L20" s="13" t="str">
        <f t="shared" si="15"/>
        <v>2.00%</v>
      </c>
      <c r="M20" s="1"/>
      <c r="N20" s="12" t="str">
        <f t="shared" si="16"/>
        <v>807644</v>
      </c>
      <c r="O20" s="9" t="str">
        <f t="shared" si="17"/>
        <v>2.14%</v>
      </c>
      <c r="P20" s="12" t="str">
        <f t="shared" si="18"/>
        <v>35736669</v>
      </c>
      <c r="Q20" s="9" t="str">
        <f t="shared" si="19"/>
        <v>94.66%</v>
      </c>
      <c r="R20" s="2"/>
      <c r="S20" s="11" t="str">
        <f t="shared" si="20"/>
        <v>4.437984901</v>
      </c>
    </row>
    <row r="21">
      <c r="A21" s="2"/>
      <c r="B21" s="4">
        <v>6.0</v>
      </c>
      <c r="C21" s="8">
        <v>3.7146316E7</v>
      </c>
      <c r="D21" s="13" t="str">
        <f t="shared" si="11"/>
        <v>97.56%</v>
      </c>
      <c r="E21" s="8">
        <v>930264.0</v>
      </c>
      <c r="F21" s="13" t="str">
        <f t="shared" si="12"/>
        <v>2.44%</v>
      </c>
      <c r="G21" s="8">
        <v>270714.0</v>
      </c>
      <c r="H21" s="13" t="str">
        <f t="shared" si="13"/>
        <v>0.71%</v>
      </c>
      <c r="I21" s="8">
        <v>133686.0</v>
      </c>
      <c r="J21" s="13" t="str">
        <f t="shared" si="14"/>
        <v>0.35%</v>
      </c>
      <c r="K21" s="8">
        <v>772068.0</v>
      </c>
      <c r="L21" s="13" t="str">
        <f t="shared" si="15"/>
        <v>2.03%</v>
      </c>
      <c r="M21" s="1"/>
      <c r="N21" s="12" t="str">
        <f t="shared" si="16"/>
        <v>525864</v>
      </c>
      <c r="O21" s="9" t="str">
        <f t="shared" si="17"/>
        <v>1.38%</v>
      </c>
      <c r="P21" s="12" t="str">
        <f t="shared" si="18"/>
        <v>36374248</v>
      </c>
      <c r="Q21" s="9" t="str">
        <f t="shared" si="19"/>
        <v>95.53%</v>
      </c>
      <c r="R21" s="2"/>
      <c r="S21" s="11" t="str">
        <f t="shared" si="20"/>
        <v>5.122025849</v>
      </c>
    </row>
    <row r="22">
      <c r="A22" s="2"/>
      <c r="B22" s="4">
        <v>7.0</v>
      </c>
      <c r="C22" s="8">
        <v>3.7588061E7</v>
      </c>
      <c r="D22" s="13" t="str">
        <f t="shared" si="11"/>
        <v>98.37%</v>
      </c>
      <c r="E22" s="8">
        <v>624282.0</v>
      </c>
      <c r="F22" s="13" t="str">
        <f t="shared" si="12"/>
        <v>1.63%</v>
      </c>
      <c r="G22" s="8">
        <v>260028.0</v>
      </c>
      <c r="H22" s="13" t="str">
        <f t="shared" si="13"/>
        <v>0.68%</v>
      </c>
      <c r="I22" s="8">
        <v>64174.0</v>
      </c>
      <c r="J22" s="13" t="str">
        <f t="shared" si="14"/>
        <v>0.17%</v>
      </c>
      <c r="K22" s="8">
        <v>774376.0</v>
      </c>
      <c r="L22" s="13" t="str">
        <f t="shared" si="15"/>
        <v>2.03%</v>
      </c>
      <c r="M22" s="1"/>
      <c r="N22" s="12" t="str">
        <f t="shared" si="16"/>
        <v>300080</v>
      </c>
      <c r="O22" s="9" t="str">
        <f t="shared" si="17"/>
        <v>0.79%</v>
      </c>
      <c r="P22" s="12" t="str">
        <f t="shared" si="18"/>
        <v>36813685</v>
      </c>
      <c r="Q22" s="9" t="str">
        <f t="shared" si="19"/>
        <v>96.34%</v>
      </c>
      <c r="R22" s="2"/>
      <c r="S22" s="11" t="str">
        <f t="shared" si="20"/>
        <v>6.114643131</v>
      </c>
    </row>
    <row r="23">
      <c r="A23" s="2"/>
      <c r="B23" s="4">
        <v>8.0</v>
      </c>
      <c r="C23" s="8">
        <v>3.7702758E7</v>
      </c>
      <c r="D23" s="13" t="str">
        <f t="shared" si="11"/>
        <v>98.44%</v>
      </c>
      <c r="E23" s="8">
        <v>598431.0</v>
      </c>
      <c r="F23" s="13" t="str">
        <f t="shared" si="12"/>
        <v>1.56%</v>
      </c>
      <c r="G23" s="8">
        <v>256904.0</v>
      </c>
      <c r="H23" s="13" t="str">
        <f t="shared" si="13"/>
        <v>0.67%</v>
      </c>
      <c r="I23" s="8">
        <v>52985.0</v>
      </c>
      <c r="J23" s="13" t="str">
        <f t="shared" si="14"/>
        <v>0.14%</v>
      </c>
      <c r="K23" s="8">
        <v>776258.0</v>
      </c>
      <c r="L23" s="13" t="str">
        <f t="shared" si="15"/>
        <v>2.03%</v>
      </c>
      <c r="M23" s="1"/>
      <c r="N23" s="12" t="str">
        <f t="shared" si="16"/>
        <v>288542</v>
      </c>
      <c r="O23" s="9" t="str">
        <f t="shared" si="17"/>
        <v>0.75%</v>
      </c>
      <c r="P23" s="12" t="str">
        <f t="shared" si="18"/>
        <v>36926500</v>
      </c>
      <c r="Q23" s="9" t="str">
        <f t="shared" si="19"/>
        <v>96.41%</v>
      </c>
      <c r="S23" s="11" t="str">
        <f t="shared" si="20"/>
        <v>6.265429942</v>
      </c>
    </row>
    <row r="24">
      <c r="A24" s="2"/>
      <c r="B24" s="4">
        <v>9.0</v>
      </c>
      <c r="C24" s="8">
        <v>3.6970146E7</v>
      </c>
      <c r="D24" s="13" t="str">
        <f t="shared" si="11"/>
        <v>96.41%</v>
      </c>
      <c r="E24" s="8">
        <v>1378512.0</v>
      </c>
      <c r="F24" s="13" t="str">
        <f t="shared" si="12"/>
        <v>3.59%</v>
      </c>
      <c r="G24" s="8">
        <v>406835.0</v>
      </c>
      <c r="H24" s="13" t="str">
        <f t="shared" si="13"/>
        <v>1.06%</v>
      </c>
      <c r="I24" s="8">
        <v>153240.0</v>
      </c>
      <c r="J24" s="13" t="str">
        <f t="shared" si="14"/>
        <v>0.40%</v>
      </c>
      <c r="K24" s="8">
        <v>777182.0</v>
      </c>
      <c r="L24" s="13" t="str">
        <f t="shared" si="15"/>
        <v>2.03%</v>
      </c>
      <c r="M24" s="1"/>
      <c r="N24" s="12" t="str">
        <f t="shared" si="16"/>
        <v>818437</v>
      </c>
      <c r="O24" s="9" t="str">
        <f t="shared" si="17"/>
        <v>2.13%</v>
      </c>
      <c r="P24" s="12" t="str">
        <f t="shared" si="18"/>
        <v>36192964</v>
      </c>
      <c r="Q24" s="9" t="str">
        <f t="shared" si="19"/>
        <v>94.38%</v>
      </c>
      <c r="S24" s="11" t="str">
        <f t="shared" si="20"/>
        <v>4.030892656</v>
      </c>
    </row>
    <row r="25">
      <c r="A25" s="2"/>
      <c r="B25" s="4">
        <v>10.0</v>
      </c>
      <c r="C25" s="8">
        <v>3.7513567E7</v>
      </c>
      <c r="D25" s="13" t="str">
        <f t="shared" si="11"/>
        <v>97.28%</v>
      </c>
      <c r="E25" s="8">
        <v>1050773.0</v>
      </c>
      <c r="F25" s="13" t="str">
        <f t="shared" si="12"/>
        <v>2.72%</v>
      </c>
      <c r="G25" s="8">
        <v>326336.0</v>
      </c>
      <c r="H25" s="13" t="str">
        <f t="shared" si="13"/>
        <v>0.85%</v>
      </c>
      <c r="I25" s="8">
        <v>86945.0</v>
      </c>
      <c r="J25" s="13" t="str">
        <f t="shared" si="14"/>
        <v>0.23%</v>
      </c>
      <c r="K25" s="8">
        <v>780567.0</v>
      </c>
      <c r="L25" s="13" t="str">
        <f t="shared" si="15"/>
        <v>2.02%</v>
      </c>
      <c r="M25" s="1"/>
      <c r="N25" s="12" t="str">
        <f t="shared" si="16"/>
        <v>637492</v>
      </c>
      <c r="O25" s="9" t="str">
        <f t="shared" si="17"/>
        <v>1.65%</v>
      </c>
      <c r="P25" s="12" t="str">
        <f t="shared" si="18"/>
        <v>36733000</v>
      </c>
      <c r="Q25" s="9" t="str">
        <f t="shared" si="19"/>
        <v>95.25%</v>
      </c>
      <c r="S25" s="11" t="str">
        <f t="shared" si="20"/>
        <v>4.904906138</v>
      </c>
    </row>
    <row r="26">
      <c r="A26" s="2"/>
      <c r="B26" s="4">
        <v>11.0</v>
      </c>
      <c r="C26" s="8">
        <v>3.6912448E7</v>
      </c>
      <c r="D26" s="13" t="str">
        <f t="shared" si="11"/>
        <v>98.09%</v>
      </c>
      <c r="E26" s="8">
        <v>717414.0</v>
      </c>
      <c r="F26" s="13" t="str">
        <f t="shared" si="12"/>
        <v>1.91%</v>
      </c>
      <c r="G26" s="8">
        <v>268711.0</v>
      </c>
      <c r="H26" s="13" t="str">
        <f t="shared" si="13"/>
        <v>0.71%</v>
      </c>
      <c r="I26" s="8">
        <v>65436.0</v>
      </c>
      <c r="J26" s="13" t="str">
        <f t="shared" si="14"/>
        <v>0.17%</v>
      </c>
      <c r="K26" s="8">
        <v>761014.0</v>
      </c>
      <c r="L26" s="13" t="str">
        <f t="shared" si="15"/>
        <v>2.02%</v>
      </c>
      <c r="M26" s="14"/>
      <c r="N26" s="22" t="str">
        <f t="shared" si="16"/>
        <v>383267</v>
      </c>
      <c r="O26" s="13" t="str">
        <f t="shared" si="17"/>
        <v>1.02%</v>
      </c>
      <c r="P26" s="1" t="str">
        <f t="shared" si="18"/>
        <v>36151434</v>
      </c>
      <c r="Q26" s="13" t="str">
        <f t="shared" si="19"/>
        <v>96.07%</v>
      </c>
      <c r="S26" s="11" t="str">
        <f t="shared" si="20"/>
        <v>5.793546503</v>
      </c>
    </row>
    <row r="27">
      <c r="A27" s="3"/>
      <c r="B27" s="3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3" t="s">
        <v>28</v>
      </c>
      <c r="B28" s="4" t="s">
        <v>4</v>
      </c>
      <c r="C28" s="5" t="s">
        <v>5</v>
      </c>
      <c r="D28" s="6"/>
      <c r="E28" s="5" t="s">
        <v>6</v>
      </c>
      <c r="F28" s="6"/>
      <c r="G28" s="5" t="s">
        <v>7</v>
      </c>
      <c r="H28" s="6"/>
      <c r="I28" s="5" t="s">
        <v>8</v>
      </c>
      <c r="J28" s="6"/>
      <c r="K28" s="5" t="s">
        <v>9</v>
      </c>
      <c r="L28" s="6"/>
      <c r="M28" s="3"/>
      <c r="N28" s="5" t="s">
        <v>10</v>
      </c>
      <c r="O28" s="6"/>
      <c r="P28" s="5" t="s">
        <v>11</v>
      </c>
      <c r="Q28" s="6"/>
      <c r="S28" s="7" t="s">
        <v>12</v>
      </c>
    </row>
    <row r="29">
      <c r="A29" s="2"/>
      <c r="B29" s="4">
        <v>1.0</v>
      </c>
      <c r="C29" s="8">
        <v>2.9025506E7</v>
      </c>
      <c r="D29" s="13" t="str">
        <f t="shared" ref="D29:D39" si="21">C29/(C29+E29)</f>
        <v>96.12%</v>
      </c>
      <c r="E29" s="8">
        <v>1173203.0</v>
      </c>
      <c r="F29" s="13" t="str">
        <f t="shared" ref="F29:F39" si="22">E29/(E29+C29)</f>
        <v>3.88%</v>
      </c>
      <c r="G29" s="8">
        <v>334603.0</v>
      </c>
      <c r="H29" s="23" t="str">
        <f t="shared" ref="H29:H39" si="23">G29/(C29+E29)</f>
        <v>1.11%</v>
      </c>
      <c r="I29" s="8">
        <v>45206.0</v>
      </c>
      <c r="J29" s="23" t="str">
        <f t="shared" ref="J29:J39" si="24">I29/(C29+E29)</f>
        <v>0.15%</v>
      </c>
      <c r="K29" s="8">
        <v>613460.0</v>
      </c>
      <c r="L29" s="23" t="str">
        <f t="shared" ref="L29:L39" si="25">K29/(C29+E29)</f>
        <v>2.03%</v>
      </c>
      <c r="M29" s="1"/>
      <c r="N29" s="10" t="str">
        <f t="shared" ref="N29:N39" si="26">(E29-I29-G29)</f>
        <v>793394</v>
      </c>
      <c r="O29" s="9" t="str">
        <f t="shared" ref="O29:O39" si="27">N29/(C29+E29)</f>
        <v>2.63%</v>
      </c>
      <c r="P29" s="10" t="str">
        <f t="shared" ref="P29:P39" si="28">(C29-K29)</f>
        <v>28412046</v>
      </c>
      <c r="Q29" s="9" t="str">
        <f t="shared" ref="Q29:Q39" si="29">P29/(C29+E29)</f>
        <v>94.08%</v>
      </c>
      <c r="S29" s="11" t="str">
        <f t="shared" ref="S29:S39" si="30">DIVIDE(DIVIDE(1800,SUM( MULTIPLY(O29,6.25), MULTIPLY(J29,19.5), MULTIPLY(H29,21.8), MULTIPLY(L29,6.25), MULTIPLY(Q29,0.054))),720)</f>
        <v>4.080255902</v>
      </c>
    </row>
    <row r="30">
      <c r="A30" s="2"/>
      <c r="B30" s="4">
        <v>2.0</v>
      </c>
      <c r="C30" s="8">
        <v>2.8820704E7</v>
      </c>
      <c r="D30" s="13" t="str">
        <f t="shared" si="21"/>
        <v>97.28%</v>
      </c>
      <c r="E30" s="8">
        <v>806087.0</v>
      </c>
      <c r="F30" s="13" t="str">
        <f t="shared" si="22"/>
        <v>2.72%</v>
      </c>
      <c r="G30" s="8">
        <v>248366.0</v>
      </c>
      <c r="H30" s="23" t="str">
        <f t="shared" si="23"/>
        <v>0.84%</v>
      </c>
      <c r="I30" s="8">
        <v>85311.0</v>
      </c>
      <c r="J30" s="23" t="str">
        <f t="shared" si="24"/>
        <v>0.29%</v>
      </c>
      <c r="K30" s="8">
        <v>595935.0</v>
      </c>
      <c r="L30" s="23" t="str">
        <f t="shared" si="25"/>
        <v>2.01%</v>
      </c>
      <c r="M30" s="1"/>
      <c r="N30" s="12" t="str">
        <f t="shared" si="26"/>
        <v>472410</v>
      </c>
      <c r="O30" s="9" t="str">
        <f t="shared" si="27"/>
        <v>1.59%</v>
      </c>
      <c r="P30" s="12" t="str">
        <f t="shared" si="28"/>
        <v>28224769</v>
      </c>
      <c r="Q30" s="9" t="str">
        <f t="shared" si="29"/>
        <v>95.27%</v>
      </c>
      <c r="S30" s="11" t="str">
        <f t="shared" si="30"/>
        <v>4.847557318</v>
      </c>
    </row>
    <row r="31">
      <c r="A31" s="2"/>
      <c r="B31" s="4">
        <v>3.0</v>
      </c>
      <c r="C31" s="8">
        <v>2.931417E7</v>
      </c>
      <c r="D31" s="13" t="str">
        <f t="shared" si="21"/>
        <v>97.43%</v>
      </c>
      <c r="E31" s="8">
        <v>772344.0</v>
      </c>
      <c r="F31" s="13" t="str">
        <f t="shared" si="22"/>
        <v>2.57%</v>
      </c>
      <c r="G31" s="8">
        <v>241850.0</v>
      </c>
      <c r="H31" s="23" t="str">
        <f t="shared" si="23"/>
        <v>0.80%</v>
      </c>
      <c r="I31" s="8">
        <v>75195.0</v>
      </c>
      <c r="J31" s="23" t="str">
        <f t="shared" si="24"/>
        <v>0.25%</v>
      </c>
      <c r="K31" s="8">
        <v>609481.0</v>
      </c>
      <c r="L31" s="23" t="str">
        <f t="shared" si="25"/>
        <v>2.03%</v>
      </c>
      <c r="M31" s="1"/>
      <c r="N31" s="12" t="str">
        <f t="shared" si="26"/>
        <v>455299</v>
      </c>
      <c r="O31" s="9" t="str">
        <f t="shared" si="27"/>
        <v>1.51%</v>
      </c>
      <c r="P31" s="12" t="str">
        <f t="shared" si="28"/>
        <v>28704689</v>
      </c>
      <c r="Q31" s="9" t="str">
        <f t="shared" si="29"/>
        <v>95.41%</v>
      </c>
      <c r="S31" s="11" t="str">
        <f t="shared" si="30"/>
        <v>5.03335761</v>
      </c>
    </row>
    <row r="32">
      <c r="A32" s="2"/>
      <c r="B32" s="4">
        <v>4.0</v>
      </c>
      <c r="C32" s="8">
        <v>2.9127158E7</v>
      </c>
      <c r="D32" s="13" t="str">
        <f t="shared" si="21"/>
        <v>97.62%</v>
      </c>
      <c r="E32" s="8">
        <v>711147.0</v>
      </c>
      <c r="F32" s="13" t="str">
        <f t="shared" si="22"/>
        <v>2.38%</v>
      </c>
      <c r="G32" s="8">
        <v>219064.0</v>
      </c>
      <c r="H32" s="23" t="str">
        <f t="shared" si="23"/>
        <v>0.73%</v>
      </c>
      <c r="I32" s="8">
        <v>62462.0</v>
      </c>
      <c r="J32" s="23" t="str">
        <f t="shared" si="24"/>
        <v>0.21%</v>
      </c>
      <c r="K32" s="8">
        <v>601795.0</v>
      </c>
      <c r="L32" s="23" t="str">
        <f t="shared" si="25"/>
        <v>2.02%</v>
      </c>
      <c r="M32" s="1"/>
      <c r="N32" s="12" t="str">
        <f t="shared" si="26"/>
        <v>429621</v>
      </c>
      <c r="O32" s="9" t="str">
        <f t="shared" si="27"/>
        <v>1.44%</v>
      </c>
      <c r="P32" s="12" t="str">
        <f t="shared" si="28"/>
        <v>28525363</v>
      </c>
      <c r="Q32" s="9" t="str">
        <f t="shared" si="29"/>
        <v>95.60%</v>
      </c>
      <c r="S32" s="11" t="str">
        <f t="shared" si="30"/>
        <v>5.335767866</v>
      </c>
    </row>
    <row r="33">
      <c r="A33" s="2"/>
      <c r="B33" s="4">
        <v>5.0</v>
      </c>
      <c r="C33" s="8">
        <v>2.8633673E7</v>
      </c>
      <c r="D33" s="13" t="str">
        <f t="shared" si="21"/>
        <v>96.04%</v>
      </c>
      <c r="E33" s="8">
        <v>1181692.0</v>
      </c>
      <c r="F33" s="13" t="str">
        <f t="shared" si="22"/>
        <v>3.96%</v>
      </c>
      <c r="G33" s="8">
        <v>313408.0</v>
      </c>
      <c r="H33" s="23" t="str">
        <f t="shared" si="23"/>
        <v>1.05%</v>
      </c>
      <c r="I33" s="8">
        <v>128829.0</v>
      </c>
      <c r="J33" s="23" t="str">
        <f t="shared" si="24"/>
        <v>0.43%</v>
      </c>
      <c r="K33" s="8">
        <v>591148.0</v>
      </c>
      <c r="L33" s="23" t="str">
        <f t="shared" si="25"/>
        <v>1.98%</v>
      </c>
      <c r="M33" s="1"/>
      <c r="N33" s="12" t="str">
        <f t="shared" si="26"/>
        <v>739455</v>
      </c>
      <c r="O33" s="9" t="str">
        <f t="shared" si="27"/>
        <v>2.48%</v>
      </c>
      <c r="P33" s="12" t="str">
        <f t="shared" si="28"/>
        <v>28042525</v>
      </c>
      <c r="Q33" s="9" t="str">
        <f t="shared" si="29"/>
        <v>94.05%</v>
      </c>
      <c r="S33" s="11" t="str">
        <f t="shared" si="30"/>
        <v>3.887265466</v>
      </c>
    </row>
    <row r="34">
      <c r="A34" s="2"/>
      <c r="B34" s="4">
        <v>6.0</v>
      </c>
      <c r="C34" s="8">
        <v>2.8932199E7</v>
      </c>
      <c r="D34" s="13" t="str">
        <f t="shared" si="21"/>
        <v>97.26%</v>
      </c>
      <c r="E34" s="8">
        <v>814408.0</v>
      </c>
      <c r="F34" s="13" t="str">
        <f t="shared" si="22"/>
        <v>2.74%</v>
      </c>
      <c r="G34" s="8">
        <v>221446.0</v>
      </c>
      <c r="H34" s="23" t="str">
        <f t="shared" si="23"/>
        <v>0.74%</v>
      </c>
      <c r="I34" s="8">
        <v>77384.0</v>
      </c>
      <c r="J34" s="23" t="str">
        <f t="shared" si="24"/>
        <v>0.26%</v>
      </c>
      <c r="K34" s="8">
        <v>602171.0</v>
      </c>
      <c r="L34" s="23" t="str">
        <f t="shared" si="25"/>
        <v>2.02%</v>
      </c>
      <c r="M34" s="1"/>
      <c r="N34" s="12" t="str">
        <f t="shared" si="26"/>
        <v>515578</v>
      </c>
      <c r="O34" s="9" t="str">
        <f t="shared" si="27"/>
        <v>1.73%</v>
      </c>
      <c r="P34" s="12" t="str">
        <f t="shared" si="28"/>
        <v>28330028</v>
      </c>
      <c r="Q34" s="9" t="str">
        <f t="shared" si="29"/>
        <v>95.24%</v>
      </c>
      <c r="S34" s="11" t="str">
        <f t="shared" si="30"/>
        <v>5.007083075</v>
      </c>
    </row>
    <row r="35">
      <c r="A35" s="2"/>
      <c r="B35" s="4">
        <v>7.0</v>
      </c>
      <c r="C35" s="8">
        <v>2.9540395E7</v>
      </c>
      <c r="D35" s="13" t="str">
        <f t="shared" si="21"/>
        <v>98.16%</v>
      </c>
      <c r="E35" s="8">
        <v>555095.0</v>
      </c>
      <c r="F35" s="13" t="str">
        <f t="shared" si="22"/>
        <v>1.84%</v>
      </c>
      <c r="G35" s="8">
        <v>211083.0</v>
      </c>
      <c r="H35" s="23" t="str">
        <f t="shared" si="23"/>
        <v>0.70%</v>
      </c>
      <c r="I35" s="8">
        <v>65137.0</v>
      </c>
      <c r="J35" s="23" t="str">
        <f t="shared" si="24"/>
        <v>0.22%</v>
      </c>
      <c r="K35" s="8">
        <v>608908.0</v>
      </c>
      <c r="L35" s="23" t="str">
        <f t="shared" si="25"/>
        <v>2.02%</v>
      </c>
      <c r="M35" s="1"/>
      <c r="N35" s="12" t="str">
        <f t="shared" si="26"/>
        <v>278875</v>
      </c>
      <c r="O35" s="9" t="str">
        <f t="shared" si="27"/>
        <v>0.93%</v>
      </c>
      <c r="P35" s="12" t="str">
        <f t="shared" si="28"/>
        <v>28931487</v>
      </c>
      <c r="Q35" s="9" t="str">
        <f t="shared" si="29"/>
        <v>96.13%</v>
      </c>
      <c r="S35" s="11" t="str">
        <f t="shared" si="30"/>
        <v>5.79529531</v>
      </c>
    </row>
    <row r="36">
      <c r="A36" s="2"/>
      <c r="B36" s="4">
        <v>8.0</v>
      </c>
      <c r="C36" s="8">
        <v>2.9570841E7</v>
      </c>
      <c r="D36" s="13" t="str">
        <f t="shared" si="21"/>
        <v>98.26%</v>
      </c>
      <c r="E36" s="8">
        <v>524633.0</v>
      </c>
      <c r="F36" s="13" t="str">
        <f t="shared" si="22"/>
        <v>1.74%</v>
      </c>
      <c r="G36" s="8">
        <v>208947.0</v>
      </c>
      <c r="H36" s="23" t="str">
        <f t="shared" si="23"/>
        <v>0.69%</v>
      </c>
      <c r="I36" s="8">
        <v>51497.0</v>
      </c>
      <c r="J36" s="23" t="str">
        <f t="shared" si="24"/>
        <v>0.17%</v>
      </c>
      <c r="K36" s="8">
        <v>609323.0</v>
      </c>
      <c r="L36" s="23" t="str">
        <f t="shared" si="25"/>
        <v>2.02%</v>
      </c>
      <c r="M36" s="1"/>
      <c r="N36" s="12" t="str">
        <f t="shared" si="26"/>
        <v>264189</v>
      </c>
      <c r="O36" s="9" t="str">
        <f t="shared" si="27"/>
        <v>0.88%</v>
      </c>
      <c r="P36" s="12" t="str">
        <f t="shared" si="28"/>
        <v>28961518</v>
      </c>
      <c r="Q36" s="9" t="str">
        <f t="shared" si="29"/>
        <v>96.23%</v>
      </c>
      <c r="S36" s="11" t="str">
        <f t="shared" si="30"/>
        <v>5.979577888</v>
      </c>
    </row>
    <row r="37">
      <c r="A37" s="2"/>
      <c r="B37" s="4">
        <v>9.0</v>
      </c>
      <c r="C37" s="8">
        <v>2.818657E7</v>
      </c>
      <c r="D37" s="13" t="str">
        <f t="shared" si="21"/>
        <v>95.26%</v>
      </c>
      <c r="E37" s="8">
        <v>1402261.0</v>
      </c>
      <c r="F37" s="13" t="str">
        <f t="shared" si="22"/>
        <v>4.74%</v>
      </c>
      <c r="G37" s="8">
        <v>409250.0</v>
      </c>
      <c r="H37" s="23" t="str">
        <f t="shared" si="23"/>
        <v>1.38%</v>
      </c>
      <c r="I37" s="8">
        <v>186924.0</v>
      </c>
      <c r="J37" s="23" t="str">
        <f t="shared" si="24"/>
        <v>0.63%</v>
      </c>
      <c r="K37" s="8">
        <v>598424.0</v>
      </c>
      <c r="L37" s="23" t="str">
        <f t="shared" si="25"/>
        <v>2.02%</v>
      </c>
      <c r="M37" s="1"/>
      <c r="N37" s="12" t="str">
        <f t="shared" si="26"/>
        <v>806087</v>
      </c>
      <c r="O37" s="9" t="str">
        <f t="shared" si="27"/>
        <v>2.72%</v>
      </c>
      <c r="P37" s="12" t="str">
        <f t="shared" si="28"/>
        <v>27588146</v>
      </c>
      <c r="Q37" s="9" t="str">
        <f t="shared" si="29"/>
        <v>93.24%</v>
      </c>
      <c r="S37" s="11" t="str">
        <f t="shared" si="30"/>
        <v>3.239470252</v>
      </c>
    </row>
    <row r="38">
      <c r="A38" s="2"/>
      <c r="B38" s="4">
        <v>10.0</v>
      </c>
      <c r="C38" s="8">
        <v>2.899835E7</v>
      </c>
      <c r="D38" s="13" t="str">
        <f t="shared" si="21"/>
        <v>96.82%</v>
      </c>
      <c r="E38" s="8">
        <v>953625.0</v>
      </c>
      <c r="F38" s="13" t="str">
        <f t="shared" si="22"/>
        <v>3.18%</v>
      </c>
      <c r="G38" s="8">
        <v>285472.0</v>
      </c>
      <c r="H38" s="23" t="str">
        <f t="shared" si="23"/>
        <v>0.95%</v>
      </c>
      <c r="I38" s="8">
        <v>100093.0</v>
      </c>
      <c r="J38" s="23" t="str">
        <f t="shared" si="24"/>
        <v>0.33%</v>
      </c>
      <c r="K38" s="8">
        <v>604451.0</v>
      </c>
      <c r="L38" s="23" t="str">
        <f t="shared" si="25"/>
        <v>2.02%</v>
      </c>
      <c r="M38" s="1"/>
      <c r="N38" s="12" t="str">
        <f t="shared" si="26"/>
        <v>568060</v>
      </c>
      <c r="O38" s="9" t="str">
        <f t="shared" si="27"/>
        <v>1.90%</v>
      </c>
      <c r="P38" s="12" t="str">
        <f t="shared" si="28"/>
        <v>28393899</v>
      </c>
      <c r="Q38" s="9" t="str">
        <f t="shared" si="29"/>
        <v>94.80%</v>
      </c>
      <c r="S38" s="11" t="str">
        <f t="shared" si="30"/>
        <v>4.395247925</v>
      </c>
    </row>
    <row r="39">
      <c r="A39" s="2"/>
      <c r="B39" s="4">
        <v>11.0</v>
      </c>
      <c r="C39" s="8">
        <v>2.9553226E7</v>
      </c>
      <c r="D39" s="13" t="str">
        <f t="shared" si="21"/>
        <v>97.88%</v>
      </c>
      <c r="E39" s="8">
        <v>640824.0</v>
      </c>
      <c r="F39" s="13" t="str">
        <f t="shared" si="22"/>
        <v>2.12%</v>
      </c>
      <c r="G39" s="8">
        <v>226088.0</v>
      </c>
      <c r="H39" s="23" t="str">
        <f t="shared" si="23"/>
        <v>0.75%</v>
      </c>
      <c r="I39" s="8">
        <v>68240.0</v>
      </c>
      <c r="J39" s="23" t="str">
        <f t="shared" si="24"/>
        <v>0.23%</v>
      </c>
      <c r="K39" s="8">
        <v>608809.0</v>
      </c>
      <c r="L39" s="23" t="str">
        <f t="shared" si="25"/>
        <v>2.02%</v>
      </c>
      <c r="M39" s="1"/>
      <c r="N39" s="22" t="str">
        <f t="shared" si="26"/>
        <v>346496</v>
      </c>
      <c r="O39" s="13" t="str">
        <f t="shared" si="27"/>
        <v>1.15%</v>
      </c>
      <c r="P39" s="1" t="str">
        <f t="shared" si="28"/>
        <v>28944417</v>
      </c>
      <c r="Q39" s="13" t="str">
        <f t="shared" si="29"/>
        <v>95.86%</v>
      </c>
      <c r="S39" s="11" t="str">
        <f t="shared" si="30"/>
        <v>5.472691512</v>
      </c>
    </row>
    <row r="40">
      <c r="A40" s="2"/>
      <c r="B40" s="1"/>
      <c r="C40" s="1"/>
      <c r="D40" s="1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>
      <c r="A41" s="3" t="s">
        <v>29</v>
      </c>
      <c r="B41" s="4" t="s">
        <v>4</v>
      </c>
      <c r="C41" s="5" t="s">
        <v>5</v>
      </c>
      <c r="D41" s="6"/>
      <c r="E41" s="5" t="s">
        <v>6</v>
      </c>
      <c r="F41" s="6"/>
      <c r="G41" s="5" t="s">
        <v>7</v>
      </c>
      <c r="H41" s="6"/>
      <c r="I41" s="5" t="s">
        <v>8</v>
      </c>
      <c r="J41" s="6"/>
      <c r="K41" s="5" t="s">
        <v>9</v>
      </c>
      <c r="L41" s="6"/>
      <c r="M41" s="3"/>
      <c r="N41" s="5" t="s">
        <v>10</v>
      </c>
      <c r="O41" s="6"/>
      <c r="P41" s="5" t="s">
        <v>11</v>
      </c>
      <c r="Q41" s="6"/>
      <c r="S41" s="7" t="s">
        <v>12</v>
      </c>
    </row>
    <row r="42">
      <c r="A42" s="2"/>
      <c r="B42" s="4">
        <v>1.0</v>
      </c>
      <c r="C42" s="8">
        <v>2.7215951E7</v>
      </c>
      <c r="D42" s="13" t="str">
        <f t="shared" ref="D42:D52" si="31">C42/(C42+E42)</f>
        <v>91.78%</v>
      </c>
      <c r="E42" s="8">
        <v>2437370.0</v>
      </c>
      <c r="F42" s="13" t="str">
        <f t="shared" ref="F42:F52" si="32">E42/(E42+C42)</f>
        <v>8.22%</v>
      </c>
      <c r="G42" s="8">
        <v>674823.0</v>
      </c>
      <c r="H42" s="23" t="str">
        <f t="shared" ref="H42:H52" si="33">G42/(C42+E42)</f>
        <v>2.28%</v>
      </c>
      <c r="I42" s="8">
        <v>45426.0</v>
      </c>
      <c r="J42" s="23" t="str">
        <f t="shared" ref="J42:J52" si="34">I42/(C42+E42)</f>
        <v>0.15%</v>
      </c>
      <c r="K42" s="8">
        <v>603230.0</v>
      </c>
      <c r="L42" s="23" t="str">
        <f t="shared" ref="L42:L52" si="35">K42/(C42+E42)</f>
        <v>2.03%</v>
      </c>
      <c r="M42" s="1"/>
      <c r="N42" s="10" t="str">
        <f t="shared" ref="N42:N52" si="36">(E42-I42-G42)</f>
        <v>1717121</v>
      </c>
      <c r="O42" s="9" t="str">
        <f t="shared" ref="O42:O52" si="37">N42/(C42+E42)</f>
        <v>5.79%</v>
      </c>
      <c r="P42" s="10" t="str">
        <f t="shared" ref="P42:P52" si="38">(C42-K42)</f>
        <v>26612721</v>
      </c>
      <c r="Q42" s="9" t="str">
        <f t="shared" ref="Q42:Q52" si="39">P42/(C42+E42)</f>
        <v>89.75%</v>
      </c>
      <c r="S42" s="11" t="str">
        <f t="shared" ref="S42:S52" si="40">DIVIDE(DIVIDE(1800,SUM( MULTIPLY(O42,6.25), MULTIPLY(J42,19.5), MULTIPLY(H42,21.8), MULTIPLY(L42,6.25), MULTIPLY(Q42,0.054))),720)</f>
        <v>2.350734525</v>
      </c>
    </row>
    <row r="43">
      <c r="A43" s="2"/>
      <c r="B43" s="4">
        <v>2.0</v>
      </c>
      <c r="C43" s="8">
        <v>2.8431116E7</v>
      </c>
      <c r="D43" s="13" t="str">
        <f t="shared" si="31"/>
        <v>95.88%</v>
      </c>
      <c r="E43" s="8">
        <v>1220382.0</v>
      </c>
      <c r="F43" s="13" t="str">
        <f t="shared" si="32"/>
        <v>4.12%</v>
      </c>
      <c r="G43" s="8">
        <v>332059.0</v>
      </c>
      <c r="H43" s="23" t="str">
        <f t="shared" si="33"/>
        <v>1.12%</v>
      </c>
      <c r="I43" s="8">
        <v>160378.0</v>
      </c>
      <c r="J43" s="23" t="str">
        <f t="shared" si="34"/>
        <v>0.54%</v>
      </c>
      <c r="K43" s="8">
        <v>585556.0</v>
      </c>
      <c r="L43" s="23" t="str">
        <f t="shared" si="35"/>
        <v>1.97%</v>
      </c>
      <c r="M43" s="1"/>
      <c r="N43" s="12" t="str">
        <f t="shared" si="36"/>
        <v>727945</v>
      </c>
      <c r="O43" s="9" t="str">
        <f t="shared" si="37"/>
        <v>2.46%</v>
      </c>
      <c r="P43" s="12" t="str">
        <f t="shared" si="38"/>
        <v>27845560</v>
      </c>
      <c r="Q43" s="9" t="str">
        <f t="shared" si="39"/>
        <v>93.91%</v>
      </c>
      <c r="S43" s="11" t="str">
        <f t="shared" si="40"/>
        <v>3.691799507</v>
      </c>
    </row>
    <row r="44">
      <c r="A44" s="2"/>
      <c r="B44" s="4">
        <v>3.0</v>
      </c>
      <c r="C44" s="8">
        <v>2.8493488E7</v>
      </c>
      <c r="D44" s="13" t="str">
        <f t="shared" si="31"/>
        <v>96.42%</v>
      </c>
      <c r="E44" s="8">
        <v>1058205.0</v>
      </c>
      <c r="F44" s="13" t="str">
        <f t="shared" si="32"/>
        <v>3.58%</v>
      </c>
      <c r="G44" s="8">
        <v>297486.0</v>
      </c>
      <c r="H44" s="23" t="str">
        <f t="shared" si="33"/>
        <v>1.01%</v>
      </c>
      <c r="I44" s="8">
        <v>127772.0</v>
      </c>
      <c r="J44" s="23" t="str">
        <f t="shared" si="34"/>
        <v>0.43%</v>
      </c>
      <c r="K44" s="8">
        <v>595993.0</v>
      </c>
      <c r="L44" s="23" t="str">
        <f t="shared" si="35"/>
        <v>2.02%</v>
      </c>
      <c r="M44" s="1"/>
      <c r="N44" s="12" t="str">
        <f t="shared" si="36"/>
        <v>632947</v>
      </c>
      <c r="O44" s="9" t="str">
        <f t="shared" si="37"/>
        <v>2.14%</v>
      </c>
      <c r="P44" s="12" t="str">
        <f t="shared" si="38"/>
        <v>27897495</v>
      </c>
      <c r="Q44" s="9" t="str">
        <f t="shared" si="39"/>
        <v>94.40%</v>
      </c>
      <c r="S44" s="11" t="str">
        <f t="shared" si="40"/>
        <v>4.067323961</v>
      </c>
    </row>
    <row r="45">
      <c r="A45" s="2"/>
      <c r="B45" s="4">
        <v>4.0</v>
      </c>
      <c r="C45" s="8">
        <v>2.8671668E7</v>
      </c>
      <c r="D45" s="13" t="str">
        <f t="shared" si="31"/>
        <v>96.81%</v>
      </c>
      <c r="E45" s="8">
        <v>945959.0</v>
      </c>
      <c r="F45" s="13" t="str">
        <f t="shared" si="32"/>
        <v>3.19%</v>
      </c>
      <c r="G45" s="8">
        <v>242433.0</v>
      </c>
      <c r="H45" s="23" t="str">
        <f t="shared" si="33"/>
        <v>0.82%</v>
      </c>
      <c r="I45" s="8">
        <v>99516.0</v>
      </c>
      <c r="J45" s="23" t="str">
        <f t="shared" si="34"/>
        <v>0.34%</v>
      </c>
      <c r="K45" s="8">
        <v>590743.0</v>
      </c>
      <c r="L45" s="23" t="str">
        <f t="shared" si="35"/>
        <v>1.99%</v>
      </c>
      <c r="M45" s="1"/>
      <c r="N45" s="12" t="str">
        <f t="shared" si="36"/>
        <v>604010</v>
      </c>
      <c r="O45" s="9" t="str">
        <f t="shared" si="37"/>
        <v>2.04%</v>
      </c>
      <c r="P45" s="12" t="str">
        <f t="shared" si="38"/>
        <v>28080925</v>
      </c>
      <c r="Q45" s="9" t="str">
        <f t="shared" si="39"/>
        <v>94.81%</v>
      </c>
      <c r="S45" s="11" t="str">
        <f t="shared" si="40"/>
        <v>4.568033575</v>
      </c>
    </row>
    <row r="46">
      <c r="A46" s="2"/>
      <c r="B46" s="4">
        <v>5.0</v>
      </c>
      <c r="C46" s="8">
        <v>2.7856582E7</v>
      </c>
      <c r="D46" s="13" t="str">
        <f t="shared" si="31"/>
        <v>94.59%</v>
      </c>
      <c r="E46" s="8">
        <v>1593342.0</v>
      </c>
      <c r="F46" s="13" t="str">
        <f t="shared" si="32"/>
        <v>5.41%</v>
      </c>
      <c r="G46" s="8">
        <v>402801.0</v>
      </c>
      <c r="H46" s="23" t="str">
        <f t="shared" si="33"/>
        <v>1.37%</v>
      </c>
      <c r="I46" s="8">
        <v>199791.0</v>
      </c>
      <c r="J46" s="23" t="str">
        <f t="shared" si="34"/>
        <v>0.68%</v>
      </c>
      <c r="K46" s="8">
        <v>569507.0</v>
      </c>
      <c r="L46" s="23" t="str">
        <f t="shared" si="35"/>
        <v>1.93%</v>
      </c>
      <c r="M46" s="1"/>
      <c r="N46" s="12" t="str">
        <f t="shared" si="36"/>
        <v>990750</v>
      </c>
      <c r="O46" s="9" t="str">
        <f t="shared" si="37"/>
        <v>3.36%</v>
      </c>
      <c r="P46" s="12" t="str">
        <f t="shared" si="38"/>
        <v>27287075</v>
      </c>
      <c r="Q46" s="9" t="str">
        <f t="shared" si="39"/>
        <v>92.66%</v>
      </c>
      <c r="S46" s="11" t="str">
        <f t="shared" si="40"/>
        <v>3.080266028</v>
      </c>
    </row>
    <row r="47">
      <c r="A47" s="2"/>
      <c r="B47" s="4">
        <v>6.0</v>
      </c>
      <c r="C47" s="8">
        <v>2.851704E7</v>
      </c>
      <c r="D47" s="13" t="str">
        <f t="shared" si="31"/>
        <v>96.40%</v>
      </c>
      <c r="E47" s="8">
        <v>1066257.0</v>
      </c>
      <c r="F47" s="13" t="str">
        <f t="shared" si="32"/>
        <v>3.60%</v>
      </c>
      <c r="G47" s="8">
        <v>246793.0</v>
      </c>
      <c r="H47" s="23" t="str">
        <f t="shared" si="33"/>
        <v>0.83%</v>
      </c>
      <c r="I47" s="8">
        <v>117624.0</v>
      </c>
      <c r="J47" s="23" t="str">
        <f t="shared" si="34"/>
        <v>0.40%</v>
      </c>
      <c r="K47" s="8">
        <v>595464.0</v>
      </c>
      <c r="L47" s="23" t="str">
        <f t="shared" si="35"/>
        <v>2.01%</v>
      </c>
      <c r="M47" s="1"/>
      <c r="N47" s="12" t="str">
        <f t="shared" si="36"/>
        <v>701840</v>
      </c>
      <c r="O47" s="9" t="str">
        <f t="shared" si="37"/>
        <v>2.37%</v>
      </c>
      <c r="P47" s="12" t="str">
        <f t="shared" si="38"/>
        <v>27921576</v>
      </c>
      <c r="Q47" s="9" t="str">
        <f t="shared" si="39"/>
        <v>94.38%</v>
      </c>
      <c r="S47" s="11" t="str">
        <f t="shared" si="40"/>
        <v>4.27759699</v>
      </c>
    </row>
    <row r="48">
      <c r="A48" s="2"/>
      <c r="B48" s="4">
        <v>7.0</v>
      </c>
      <c r="C48" s="8">
        <v>2.8851874E7</v>
      </c>
      <c r="D48" s="13" t="str">
        <f t="shared" si="31"/>
        <v>97.39%</v>
      </c>
      <c r="E48" s="8">
        <v>773392.0</v>
      </c>
      <c r="F48" s="13" t="str">
        <f t="shared" si="32"/>
        <v>2.61%</v>
      </c>
      <c r="G48" s="8">
        <v>234920.0</v>
      </c>
      <c r="H48" s="23" t="str">
        <f t="shared" si="33"/>
        <v>0.79%</v>
      </c>
      <c r="I48" s="8">
        <v>99314.0</v>
      </c>
      <c r="J48" s="23" t="str">
        <f t="shared" si="34"/>
        <v>0.34%</v>
      </c>
      <c r="K48" s="8">
        <v>596348.0</v>
      </c>
      <c r="L48" s="23" t="str">
        <f t="shared" si="35"/>
        <v>2.01%</v>
      </c>
      <c r="M48" s="1"/>
      <c r="N48" s="12" t="str">
        <f t="shared" si="36"/>
        <v>439158</v>
      </c>
      <c r="O48" s="9" t="str">
        <f t="shared" si="37"/>
        <v>1.48%</v>
      </c>
      <c r="P48" s="12" t="str">
        <f t="shared" si="38"/>
        <v>28255526</v>
      </c>
      <c r="Q48" s="9" t="str">
        <f t="shared" si="39"/>
        <v>95.38%</v>
      </c>
      <c r="S48" s="11" t="str">
        <f t="shared" si="40"/>
        <v>4.919313389</v>
      </c>
    </row>
    <row r="49">
      <c r="A49" s="2"/>
      <c r="B49" s="4">
        <v>8.0</v>
      </c>
      <c r="C49" s="8">
        <v>2.8841835E7</v>
      </c>
      <c r="D49" s="13" t="str">
        <f t="shared" si="31"/>
        <v>97.62%</v>
      </c>
      <c r="E49" s="8">
        <v>704598.0</v>
      </c>
      <c r="F49" s="13" t="str">
        <f t="shared" si="32"/>
        <v>2.38%</v>
      </c>
      <c r="G49" s="8">
        <v>222915.0</v>
      </c>
      <c r="H49" s="23" t="str">
        <f t="shared" si="33"/>
        <v>0.75%</v>
      </c>
      <c r="I49" s="8">
        <v>79368.0</v>
      </c>
      <c r="J49" s="23" t="str">
        <f t="shared" si="34"/>
        <v>0.27%</v>
      </c>
      <c r="K49" s="8">
        <v>595655.0</v>
      </c>
      <c r="L49" s="23" t="str">
        <f t="shared" si="35"/>
        <v>2.02%</v>
      </c>
      <c r="M49" s="1"/>
      <c r="N49" s="12" t="str">
        <f t="shared" si="36"/>
        <v>402315</v>
      </c>
      <c r="O49" s="9" t="str">
        <f t="shared" si="37"/>
        <v>1.36%</v>
      </c>
      <c r="P49" s="12" t="str">
        <f t="shared" si="38"/>
        <v>28246180</v>
      </c>
      <c r="Q49" s="9" t="str">
        <f t="shared" si="39"/>
        <v>95.60%</v>
      </c>
      <c r="S49" s="11" t="str">
        <f t="shared" si="40"/>
        <v>5.212912686</v>
      </c>
    </row>
    <row r="50">
      <c r="A50" s="2"/>
      <c r="B50" s="4">
        <v>9.0</v>
      </c>
      <c r="C50" s="8">
        <v>2.7037651E7</v>
      </c>
      <c r="D50" s="13" t="str">
        <f t="shared" si="31"/>
        <v>91.42%</v>
      </c>
      <c r="E50" s="8">
        <v>2537725.0</v>
      </c>
      <c r="F50" s="13" t="str">
        <f t="shared" si="32"/>
        <v>8.58%</v>
      </c>
      <c r="G50" s="8">
        <v>750953.0</v>
      </c>
      <c r="H50" s="23" t="str">
        <f t="shared" si="33"/>
        <v>2.54%</v>
      </c>
      <c r="I50" s="8">
        <v>412612.0</v>
      </c>
      <c r="J50" s="23" t="str">
        <f t="shared" si="34"/>
        <v>1.40%</v>
      </c>
      <c r="K50" s="8">
        <v>595232.0</v>
      </c>
      <c r="L50" s="23" t="str">
        <f t="shared" si="35"/>
        <v>2.01%</v>
      </c>
      <c r="M50" s="1"/>
      <c r="N50" s="12" t="str">
        <f t="shared" si="36"/>
        <v>1374160</v>
      </c>
      <c r="O50" s="9" t="str">
        <f t="shared" si="37"/>
        <v>4.65%</v>
      </c>
      <c r="P50" s="12" t="str">
        <f t="shared" si="38"/>
        <v>26442419</v>
      </c>
      <c r="Q50" s="9" t="str">
        <f t="shared" si="39"/>
        <v>89.41%</v>
      </c>
      <c r="S50" s="11" t="str">
        <f t="shared" si="40"/>
        <v>1.937930401</v>
      </c>
    </row>
    <row r="51">
      <c r="A51" s="2"/>
      <c r="B51" s="4">
        <v>10.0</v>
      </c>
      <c r="C51" s="8">
        <v>2.7169104E7</v>
      </c>
      <c r="D51" s="13" t="str">
        <f t="shared" si="31"/>
        <v>94.50%</v>
      </c>
      <c r="E51" s="8">
        <v>1581077.0</v>
      </c>
      <c r="F51" s="13" t="str">
        <f t="shared" si="32"/>
        <v>5.50%</v>
      </c>
      <c r="G51" s="8">
        <v>479619.0</v>
      </c>
      <c r="H51" s="23" t="str">
        <f t="shared" si="33"/>
        <v>1.67%</v>
      </c>
      <c r="I51" s="8">
        <v>236642.0</v>
      </c>
      <c r="J51" s="23" t="str">
        <f t="shared" si="34"/>
        <v>0.82%</v>
      </c>
      <c r="K51" s="8">
        <v>573754.0</v>
      </c>
      <c r="L51" s="23" t="str">
        <f t="shared" si="35"/>
        <v>2.00%</v>
      </c>
      <c r="M51" s="1"/>
      <c r="N51" s="12" t="str">
        <f t="shared" si="36"/>
        <v>864816</v>
      </c>
      <c r="O51" s="9" t="str">
        <f t="shared" si="37"/>
        <v>3.01%</v>
      </c>
      <c r="P51" s="12" t="str">
        <f t="shared" si="38"/>
        <v>26595350</v>
      </c>
      <c r="Q51" s="9" t="str">
        <f t="shared" si="39"/>
        <v>92.50%</v>
      </c>
      <c r="S51" s="11" t="str">
        <f t="shared" si="40"/>
        <v>2.818929897</v>
      </c>
    </row>
    <row r="52">
      <c r="A52" s="2"/>
      <c r="B52" s="4">
        <v>11.0</v>
      </c>
      <c r="C52" s="8">
        <v>2.8720243E7</v>
      </c>
      <c r="D52" s="13" t="str">
        <f t="shared" si="31"/>
        <v>97.22%</v>
      </c>
      <c r="E52" s="8">
        <v>821036.0</v>
      </c>
      <c r="F52" s="13" t="str">
        <f t="shared" si="32"/>
        <v>2.78%</v>
      </c>
      <c r="G52" s="8">
        <v>254877.0</v>
      </c>
      <c r="H52" s="23" t="str">
        <f t="shared" si="33"/>
        <v>0.86%</v>
      </c>
      <c r="I52" s="8">
        <v>92366.0</v>
      </c>
      <c r="J52" s="23" t="str">
        <f t="shared" si="34"/>
        <v>0.31%</v>
      </c>
      <c r="K52" s="8">
        <v>590187.0</v>
      </c>
      <c r="L52" s="23" t="str">
        <f t="shared" si="35"/>
        <v>2.00%</v>
      </c>
      <c r="M52" s="1"/>
      <c r="N52" s="22" t="str">
        <f t="shared" si="36"/>
        <v>473793</v>
      </c>
      <c r="O52" s="13" t="str">
        <f t="shared" si="37"/>
        <v>1.60%</v>
      </c>
      <c r="P52" s="1" t="str">
        <f t="shared" si="38"/>
        <v>28130056</v>
      </c>
      <c r="Q52" s="13" t="str">
        <f t="shared" si="39"/>
        <v>95.22%</v>
      </c>
      <c r="S52" s="11" t="str">
        <f t="shared" si="40"/>
        <v>4.756635028</v>
      </c>
    </row>
    <row r="53">
      <c r="B53" s="25" t="s">
        <v>30</v>
      </c>
      <c r="C53" s="25" t="s">
        <v>31</v>
      </c>
      <c r="D53" s="25" t="s">
        <v>32</v>
      </c>
    </row>
    <row r="54">
      <c r="A54" s="3" t="s">
        <v>33</v>
      </c>
      <c r="B54" s="4" t="s">
        <v>4</v>
      </c>
      <c r="C54" s="5" t="s">
        <v>5</v>
      </c>
      <c r="D54" s="6"/>
      <c r="E54" s="5" t="s">
        <v>6</v>
      </c>
      <c r="F54" s="6"/>
      <c r="G54" s="5" t="s">
        <v>7</v>
      </c>
      <c r="H54" s="6"/>
      <c r="I54" s="5" t="s">
        <v>8</v>
      </c>
      <c r="J54" s="6"/>
      <c r="K54" s="5" t="s">
        <v>9</v>
      </c>
      <c r="L54" s="6"/>
      <c r="M54" s="3"/>
      <c r="N54" s="5" t="s">
        <v>10</v>
      </c>
      <c r="O54" s="6"/>
      <c r="P54" s="5" t="s">
        <v>11</v>
      </c>
      <c r="Q54" s="6"/>
      <c r="S54" s="7" t="s">
        <v>12</v>
      </c>
    </row>
    <row r="55">
      <c r="A55" s="2"/>
      <c r="B55" s="4">
        <v>1.0</v>
      </c>
      <c r="C55" s="8">
        <v>2.7181933E7</v>
      </c>
      <c r="D55" s="13" t="str">
        <f t="shared" ref="D55:D65" si="41">C55/(C55+E55)</f>
        <v>84.35%</v>
      </c>
      <c r="E55" s="8">
        <v>5044102.0</v>
      </c>
      <c r="F55" s="13" t="str">
        <f t="shared" ref="F55:F65" si="42">E55/(E55+C55)</f>
        <v>15.65%</v>
      </c>
      <c r="G55" s="8">
        <v>3658254.0</v>
      </c>
      <c r="H55" s="23" t="str">
        <f t="shared" ref="H55:H65" si="43">G55/(C55+E55)</f>
        <v>11.35%</v>
      </c>
      <c r="I55" s="8">
        <v>86680.0</v>
      </c>
      <c r="J55" s="23" t="str">
        <f t="shared" ref="J55:J65" si="44">I55/(C55+E55)</f>
        <v>0.27%</v>
      </c>
      <c r="K55" s="8">
        <v>638957.0</v>
      </c>
      <c r="L55" s="23" t="str">
        <f t="shared" ref="L55:L65" si="45">K55/(C55+E55)</f>
        <v>1.98%</v>
      </c>
      <c r="M55" s="1"/>
      <c r="N55" s="10" t="str">
        <f>(E55-I55-G55)</f>
        <v>1299168</v>
      </c>
      <c r="O55" s="9" t="str">
        <f t="shared" ref="O55:O65" si="46">N55/(C55+E55)</f>
        <v>4.03%</v>
      </c>
      <c r="P55" s="10" t="str">
        <f>(C55-K55)</f>
        <v>26542976</v>
      </c>
      <c r="Q55" s="9" t="str">
        <f t="shared" ref="Q55:Q65" si="47">P55/(C55+E55)</f>
        <v>82.37%</v>
      </c>
      <c r="S55" s="26" t="str">
        <f t="shared" ref="S55:S65" si="48">DIVIDE(DIVIDE(1800,SUM( MULTIPLY(O55,6.25), MULTIPLY(J55,19.5), MULTIPLY(H55,21.8), MULTIPLY(L55,6.25), MULTIPLY(Q55,0.054))),720)</f>
        <v>0.8481714114</v>
      </c>
    </row>
    <row r="56">
      <c r="A56" s="2"/>
      <c r="B56" s="4">
        <v>2.0</v>
      </c>
      <c r="C56" s="8">
        <v>63154.0</v>
      </c>
      <c r="D56" s="13" t="str">
        <f t="shared" si="41"/>
        <v>91.85%</v>
      </c>
      <c r="E56" s="8">
        <v>5605.0</v>
      </c>
      <c r="F56" s="13" t="str">
        <f t="shared" si="42"/>
        <v>8.15%</v>
      </c>
      <c r="G56" s="8">
        <v>613.0</v>
      </c>
      <c r="H56" s="23" t="str">
        <f t="shared" si="43"/>
        <v>0.89%</v>
      </c>
      <c r="I56" s="8">
        <v>2584.0</v>
      </c>
      <c r="J56" s="23" t="str">
        <f t="shared" si="44"/>
        <v>3.76%</v>
      </c>
      <c r="K56" s="8">
        <v>1196.0</v>
      </c>
      <c r="L56" s="23" t="str">
        <f t="shared" si="45"/>
        <v>1.74%</v>
      </c>
      <c r="M56" s="1"/>
      <c r="N56" s="12" t="str">
        <f t="shared" ref="N56:N57" si="49">(E57-I57-G57)</f>
        <v>4947936</v>
      </c>
      <c r="O56" s="9" t="str">
        <f t="shared" si="46"/>
        <v>7196.06%</v>
      </c>
      <c r="P56" s="12" t="str">
        <f t="shared" ref="P56:P57" si="50">(C57-K57)</f>
        <v>77594760</v>
      </c>
      <c r="Q56" s="9" t="str">
        <f t="shared" si="47"/>
        <v>112850.33%</v>
      </c>
      <c r="S56" s="11" t="str">
        <f t="shared" si="48"/>
        <v>0.004885402612</v>
      </c>
    </row>
    <row r="57">
      <c r="A57" s="2"/>
      <c r="B57" s="4">
        <v>3.0</v>
      </c>
      <c r="C57" s="8">
        <v>7.9284225E7</v>
      </c>
      <c r="D57" s="13" t="str">
        <f t="shared" si="41"/>
        <v>91.64%</v>
      </c>
      <c r="E57" s="8">
        <v>7233122.0</v>
      </c>
      <c r="F57" s="13" t="str">
        <f t="shared" si="42"/>
        <v>8.36%</v>
      </c>
      <c r="G57" s="8">
        <v>1233588.0</v>
      </c>
      <c r="H57" s="23" t="str">
        <f t="shared" si="43"/>
        <v>1.43%</v>
      </c>
      <c r="I57" s="8">
        <v>1051598.0</v>
      </c>
      <c r="J57" s="23" t="str">
        <f t="shared" si="44"/>
        <v>1.22%</v>
      </c>
      <c r="K57" s="8">
        <v>1689465.0</v>
      </c>
      <c r="L57" s="23" t="str">
        <f t="shared" si="45"/>
        <v>1.95%</v>
      </c>
      <c r="M57" s="1"/>
      <c r="N57" s="12" t="str">
        <f t="shared" si="49"/>
        <v>5469872</v>
      </c>
      <c r="O57" s="9" t="str">
        <f t="shared" si="46"/>
        <v>6.32%</v>
      </c>
      <c r="P57" s="12" t="str">
        <f t="shared" si="50"/>
        <v>76945862</v>
      </c>
      <c r="Q57" s="9" t="str">
        <f t="shared" si="47"/>
        <v>88.94%</v>
      </c>
      <c r="S57" s="11" t="str">
        <f t="shared" si="48"/>
        <v>2.246053088</v>
      </c>
    </row>
    <row r="58">
      <c r="A58" s="2"/>
      <c r="B58" s="4">
        <v>4.0</v>
      </c>
      <c r="C58" s="8">
        <v>7.8518499E7</v>
      </c>
      <c r="D58" s="13" t="str">
        <f t="shared" si="41"/>
        <v>90.74%</v>
      </c>
      <c r="E58" s="8">
        <v>8013482.0</v>
      </c>
      <c r="F58" s="13" t="str">
        <f t="shared" si="42"/>
        <v>9.26%</v>
      </c>
      <c r="G58" s="8">
        <v>1402919.0</v>
      </c>
      <c r="H58" s="23" t="str">
        <f t="shared" si="43"/>
        <v>1.62%</v>
      </c>
      <c r="I58" s="8">
        <v>1140691.0</v>
      </c>
      <c r="J58" s="23" t="str">
        <f t="shared" si="44"/>
        <v>1.32%</v>
      </c>
      <c r="K58" s="8">
        <v>1572637.0</v>
      </c>
      <c r="L58" s="23" t="str">
        <f t="shared" si="45"/>
        <v>1.82%</v>
      </c>
      <c r="M58" s="1"/>
      <c r="N58" s="12" t="str">
        <f t="shared" ref="N58:N65" si="51">(E58-I58-G58)</f>
        <v>5469872</v>
      </c>
      <c r="O58" s="9" t="str">
        <f t="shared" si="46"/>
        <v>6.32%</v>
      </c>
      <c r="P58" s="12" t="str">
        <f t="shared" ref="P58:P65" si="52">(C58-K58)</f>
        <v>76945862</v>
      </c>
      <c r="Q58" s="9" t="str">
        <f t="shared" si="47"/>
        <v>88.92%</v>
      </c>
      <c r="S58" s="11" t="str">
        <f t="shared" si="48"/>
        <v>2.141925963</v>
      </c>
    </row>
    <row r="59">
      <c r="A59" s="2"/>
      <c r="B59" s="4">
        <v>5.0</v>
      </c>
      <c r="C59" s="8">
        <v>2.7260002E7</v>
      </c>
      <c r="D59" s="13" t="str">
        <f t="shared" si="41"/>
        <v>84.71%</v>
      </c>
      <c r="E59" s="8">
        <v>4921350.0</v>
      </c>
      <c r="F59" s="13" t="str">
        <f t="shared" si="42"/>
        <v>15.29%</v>
      </c>
      <c r="G59" s="8">
        <v>1296036.0</v>
      </c>
      <c r="H59" s="23" t="str">
        <f t="shared" si="43"/>
        <v>4.03%</v>
      </c>
      <c r="I59" s="8">
        <v>783173.0</v>
      </c>
      <c r="J59" s="23" t="str">
        <f t="shared" si="44"/>
        <v>2.43%</v>
      </c>
      <c r="K59" s="8">
        <v>536932.0</v>
      </c>
      <c r="L59" s="23" t="str">
        <f t="shared" si="45"/>
        <v>1.67%</v>
      </c>
      <c r="M59" s="1"/>
      <c r="N59" s="12" t="str">
        <f t="shared" si="51"/>
        <v>2842141</v>
      </c>
      <c r="O59" s="9" t="str">
        <f t="shared" si="46"/>
        <v>8.83%</v>
      </c>
      <c r="P59" s="12" t="str">
        <f t="shared" si="52"/>
        <v>26723070</v>
      </c>
      <c r="Q59" s="9" t="str">
        <f t="shared" si="47"/>
        <v>83.04%</v>
      </c>
      <c r="S59" s="11" t="str">
        <f t="shared" si="48"/>
        <v>1.217372785</v>
      </c>
    </row>
    <row r="60">
      <c r="A60" s="2"/>
      <c r="B60" s="4">
        <v>6.0</v>
      </c>
      <c r="C60" s="8">
        <v>2.9519463E7</v>
      </c>
      <c r="D60" s="13" t="str">
        <f t="shared" si="41"/>
        <v>91.59%</v>
      </c>
      <c r="E60" s="8">
        <v>2709930.0</v>
      </c>
      <c r="F60" s="13" t="str">
        <f t="shared" si="42"/>
        <v>8.41%</v>
      </c>
      <c r="G60" s="8">
        <v>461824.0</v>
      </c>
      <c r="H60" s="23" t="str">
        <f t="shared" si="43"/>
        <v>1.43%</v>
      </c>
      <c r="I60" s="8">
        <v>380962.0</v>
      </c>
      <c r="J60" s="23" t="str">
        <f t="shared" si="44"/>
        <v>1.18%</v>
      </c>
      <c r="K60" s="8">
        <v>630313.0</v>
      </c>
      <c r="L60" s="23" t="str">
        <f t="shared" si="45"/>
        <v>1.96%</v>
      </c>
      <c r="M60" s="1"/>
      <c r="N60" s="12" t="str">
        <f t="shared" si="51"/>
        <v>1867144</v>
      </c>
      <c r="O60" s="9" t="str">
        <f t="shared" si="46"/>
        <v>5.79%</v>
      </c>
      <c r="P60" s="12" t="str">
        <f t="shared" si="52"/>
        <v>28889150</v>
      </c>
      <c r="Q60" s="9" t="str">
        <f t="shared" si="47"/>
        <v>89.64%</v>
      </c>
      <c r="S60" s="11" t="str">
        <f t="shared" si="48"/>
        <v>2.324303736</v>
      </c>
    </row>
    <row r="61">
      <c r="A61" s="2"/>
      <c r="B61" s="4">
        <v>7.0</v>
      </c>
      <c r="C61" s="8">
        <v>2.9868831E7</v>
      </c>
      <c r="D61" s="13" t="str">
        <f t="shared" si="41"/>
        <v>92.68%</v>
      </c>
      <c r="E61" s="8">
        <v>2358441.0</v>
      </c>
      <c r="F61" s="13" t="str">
        <f t="shared" si="42"/>
        <v>7.32%</v>
      </c>
      <c r="G61" s="8">
        <v>430343.0</v>
      </c>
      <c r="H61" s="23" t="str">
        <f t="shared" si="43"/>
        <v>1.34%</v>
      </c>
      <c r="I61" s="8">
        <v>361862.0</v>
      </c>
      <c r="J61" s="23" t="str">
        <f t="shared" si="44"/>
        <v>1.12%</v>
      </c>
      <c r="K61" s="8">
        <v>630396.0</v>
      </c>
      <c r="L61" s="23" t="str">
        <f t="shared" si="45"/>
        <v>1.96%</v>
      </c>
      <c r="M61" s="1"/>
      <c r="N61" s="12" t="str">
        <f t="shared" si="51"/>
        <v>1566236</v>
      </c>
      <c r="O61" s="9" t="str">
        <f t="shared" si="46"/>
        <v>4.86%</v>
      </c>
      <c r="P61" s="12" t="str">
        <f t="shared" si="52"/>
        <v>29238435</v>
      </c>
      <c r="Q61" s="9" t="str">
        <f t="shared" si="47"/>
        <v>90.73%</v>
      </c>
      <c r="S61" s="11" t="str">
        <f t="shared" si="48"/>
        <v>2.537931235</v>
      </c>
    </row>
    <row r="62">
      <c r="A62" s="2"/>
      <c r="B62" s="4">
        <v>8.0</v>
      </c>
      <c r="C62" s="8">
        <v>6865408.0</v>
      </c>
      <c r="D62" s="13" t="str">
        <f t="shared" si="41"/>
        <v>96.08%</v>
      </c>
      <c r="E62" s="8">
        <v>279968.0</v>
      </c>
      <c r="F62" s="13" t="str">
        <f t="shared" si="42"/>
        <v>3.92%</v>
      </c>
      <c r="G62" s="8">
        <v>50025.0</v>
      </c>
      <c r="H62" s="23" t="str">
        <f t="shared" si="43"/>
        <v>0.70%</v>
      </c>
      <c r="I62" s="8">
        <v>22716.0</v>
      </c>
      <c r="J62" s="23" t="str">
        <f t="shared" si="44"/>
        <v>0.32%</v>
      </c>
      <c r="K62" s="8">
        <v>141986.0</v>
      </c>
      <c r="L62" s="23" t="str">
        <f t="shared" si="45"/>
        <v>1.99%</v>
      </c>
      <c r="M62" s="1"/>
      <c r="N62" s="12" t="str">
        <f t="shared" si="51"/>
        <v>207227</v>
      </c>
      <c r="O62" s="9" t="str">
        <f t="shared" si="46"/>
        <v>2.90%</v>
      </c>
      <c r="P62" s="12" t="str">
        <f t="shared" si="52"/>
        <v>6723422</v>
      </c>
      <c r="Q62" s="9" t="str">
        <f t="shared" si="47"/>
        <v>94.09%</v>
      </c>
      <c r="S62" s="11" t="str">
        <f t="shared" si="48"/>
        <v>4.379203191</v>
      </c>
    </row>
    <row r="63">
      <c r="A63" s="2"/>
      <c r="B63" s="4">
        <v>9.0</v>
      </c>
      <c r="C63" s="8">
        <v>8072911.0</v>
      </c>
      <c r="D63" s="13" t="str">
        <f t="shared" si="41"/>
        <v>79.74%</v>
      </c>
      <c r="E63" s="8">
        <v>2051420.0</v>
      </c>
      <c r="F63" s="13" t="str">
        <f t="shared" si="42"/>
        <v>20.26%</v>
      </c>
      <c r="G63" s="8">
        <v>707585.0</v>
      </c>
      <c r="H63" s="23" t="str">
        <f t="shared" si="43"/>
        <v>6.99%</v>
      </c>
      <c r="I63" s="8">
        <v>471635.0</v>
      </c>
      <c r="J63" s="23" t="str">
        <f t="shared" si="44"/>
        <v>4.66%</v>
      </c>
      <c r="K63" s="8">
        <v>197028.0</v>
      </c>
      <c r="L63" s="23" t="str">
        <f t="shared" si="45"/>
        <v>1.95%</v>
      </c>
      <c r="M63" s="1"/>
      <c r="N63" s="12" t="str">
        <f t="shared" si="51"/>
        <v>872200</v>
      </c>
      <c r="O63" s="9" t="str">
        <f t="shared" si="46"/>
        <v>8.61%</v>
      </c>
      <c r="P63" s="12" t="str">
        <f t="shared" si="52"/>
        <v>7875883</v>
      </c>
      <c r="Q63" s="9" t="str">
        <f t="shared" si="47"/>
        <v>77.79%</v>
      </c>
      <c r="S63" s="11" t="str">
        <f t="shared" si="48"/>
        <v>0.797688668</v>
      </c>
    </row>
    <row r="64">
      <c r="A64" s="2"/>
      <c r="B64" s="4">
        <v>10.0</v>
      </c>
      <c r="C64" s="8">
        <v>156337.0</v>
      </c>
      <c r="D64" s="13" t="str">
        <f t="shared" si="41"/>
        <v>94.92%</v>
      </c>
      <c r="E64" s="8">
        <v>8364.0</v>
      </c>
      <c r="F64" s="13" t="str">
        <f t="shared" si="42"/>
        <v>5.08%</v>
      </c>
      <c r="G64" s="8">
        <v>1721.0</v>
      </c>
      <c r="H64" s="23" t="str">
        <f t="shared" si="43"/>
        <v>1.04%</v>
      </c>
      <c r="I64" s="8">
        <v>2584.0</v>
      </c>
      <c r="J64" s="23" t="str">
        <f t="shared" si="44"/>
        <v>1.57%</v>
      </c>
      <c r="K64" s="8">
        <v>3211.0</v>
      </c>
      <c r="L64" s="23" t="str">
        <f t="shared" si="45"/>
        <v>1.95%</v>
      </c>
      <c r="M64" s="1"/>
      <c r="N64" s="12" t="str">
        <f t="shared" si="51"/>
        <v>4059</v>
      </c>
      <c r="O64" s="9" t="str">
        <f t="shared" si="46"/>
        <v>2.46%</v>
      </c>
      <c r="P64" s="12" t="str">
        <f t="shared" si="52"/>
        <v>153126</v>
      </c>
      <c r="Q64" s="9" t="str">
        <f t="shared" si="47"/>
        <v>92.97%</v>
      </c>
      <c r="S64" s="11" t="str">
        <f t="shared" si="48"/>
        <v>2.907608095</v>
      </c>
    </row>
    <row r="65">
      <c r="A65" s="2"/>
      <c r="B65" s="4">
        <v>11.0</v>
      </c>
      <c r="C65" s="8">
        <v>2.9498941E7</v>
      </c>
      <c r="D65" s="13" t="str">
        <f t="shared" si="41"/>
        <v>91.55%</v>
      </c>
      <c r="E65" s="8">
        <v>2721395.0</v>
      </c>
      <c r="F65" s="13" t="str">
        <f t="shared" si="42"/>
        <v>8.45%</v>
      </c>
      <c r="G65" s="8">
        <v>682004.0</v>
      </c>
      <c r="H65" s="23" t="str">
        <f t="shared" si="43"/>
        <v>2.12%</v>
      </c>
      <c r="I65" s="8">
        <v>387277.0</v>
      </c>
      <c r="J65" s="23" t="str">
        <f t="shared" si="44"/>
        <v>1.20%</v>
      </c>
      <c r="K65" s="8">
        <v>590723.0</v>
      </c>
      <c r="L65" s="23" t="str">
        <f t="shared" si="45"/>
        <v>1.83%</v>
      </c>
      <c r="M65" s="1"/>
      <c r="N65" s="22" t="str">
        <f t="shared" si="51"/>
        <v>1652114</v>
      </c>
      <c r="O65" s="13" t="str">
        <f t="shared" si="46"/>
        <v>5.13%</v>
      </c>
      <c r="P65" s="1" t="str">
        <f t="shared" si="52"/>
        <v>28908218</v>
      </c>
      <c r="Q65" s="13" t="str">
        <f t="shared" si="47"/>
        <v>89.72%</v>
      </c>
      <c r="S65" s="11" t="str">
        <f t="shared" si="48"/>
        <v>2.119850228</v>
      </c>
    </row>
    <row r="67">
      <c r="B67" s="8" t="s">
        <v>34</v>
      </c>
      <c r="C67" s="8"/>
      <c r="D67" s="8"/>
    </row>
    <row r="69">
      <c r="B69" s="7" t="s">
        <v>35</v>
      </c>
      <c r="C69" s="7" t="s">
        <v>36</v>
      </c>
    </row>
    <row r="70">
      <c r="B70" s="25">
        <v>1.779597312E9</v>
      </c>
      <c r="C70" s="25">
        <v>720.0</v>
      </c>
    </row>
    <row r="72">
      <c r="B72" s="27" t="s">
        <v>37</v>
      </c>
      <c r="C72" s="28" t="s">
        <v>38</v>
      </c>
      <c r="D72" s="6"/>
    </row>
    <row r="73">
      <c r="B73" s="29" t="s">
        <v>39</v>
      </c>
      <c r="C73" s="30">
        <v>6.25</v>
      </c>
      <c r="D73" s="6"/>
    </row>
    <row r="74">
      <c r="B74" s="29" t="s">
        <v>40</v>
      </c>
      <c r="C74" s="30">
        <v>19.5</v>
      </c>
      <c r="D74" s="6"/>
    </row>
    <row r="75">
      <c r="B75" s="29" t="s">
        <v>41</v>
      </c>
      <c r="C75" s="30">
        <v>21.8</v>
      </c>
      <c r="D75" s="6"/>
    </row>
    <row r="76">
      <c r="B76" s="29" t="s">
        <v>9</v>
      </c>
      <c r="C76" s="30">
        <v>6.25</v>
      </c>
      <c r="D76" s="6"/>
    </row>
    <row r="77">
      <c r="B77" s="29" t="s">
        <v>11</v>
      </c>
      <c r="C77" s="30">
        <v>0.054</v>
      </c>
      <c r="D77" s="6"/>
    </row>
    <row r="79">
      <c r="B79" s="31" t="s">
        <v>42</v>
      </c>
      <c r="C79" s="6"/>
    </row>
    <row r="80">
      <c r="B80" s="32">
        <v>1800.0</v>
      </c>
      <c r="C80" s="6"/>
    </row>
  </sheetData>
  <mergeCells count="43">
    <mergeCell ref="E15:F15"/>
    <mergeCell ref="E54:F54"/>
    <mergeCell ref="E41:F41"/>
    <mergeCell ref="C76:D76"/>
    <mergeCell ref="C77:D77"/>
    <mergeCell ref="B79:C79"/>
    <mergeCell ref="B80:C80"/>
    <mergeCell ref="K54:L54"/>
    <mergeCell ref="C54:D54"/>
    <mergeCell ref="C73:D73"/>
    <mergeCell ref="C72:D72"/>
    <mergeCell ref="C74:D74"/>
    <mergeCell ref="C75:D75"/>
    <mergeCell ref="C15:D15"/>
    <mergeCell ref="I15:J15"/>
    <mergeCell ref="K15:L15"/>
    <mergeCell ref="K28:L28"/>
    <mergeCell ref="C41:D41"/>
    <mergeCell ref="N15:O15"/>
    <mergeCell ref="P15:Q15"/>
    <mergeCell ref="C2:D2"/>
    <mergeCell ref="E2:F2"/>
    <mergeCell ref="G2:H2"/>
    <mergeCell ref="I2:J2"/>
    <mergeCell ref="K2:L2"/>
    <mergeCell ref="N2:O2"/>
    <mergeCell ref="P2:Q2"/>
    <mergeCell ref="C28:D28"/>
    <mergeCell ref="E28:F28"/>
    <mergeCell ref="G28:H28"/>
    <mergeCell ref="I28:J28"/>
    <mergeCell ref="N28:O28"/>
    <mergeCell ref="P28:Q28"/>
    <mergeCell ref="G54:H54"/>
    <mergeCell ref="I54:J54"/>
    <mergeCell ref="N54:O54"/>
    <mergeCell ref="P54:Q54"/>
    <mergeCell ref="G15:H15"/>
    <mergeCell ref="G41:H41"/>
    <mergeCell ref="I41:J41"/>
    <mergeCell ref="K41:L41"/>
    <mergeCell ref="N41:O41"/>
    <mergeCell ref="P41:Q41"/>
  </mergeCells>
  <conditionalFormatting sqref="M:M C27">
    <cfRule type="notContainsBlanks" dxfId="0" priority="1">
      <formula>LEN(TRIM(M1))&gt;0</formula>
    </cfRule>
  </conditionalFormatting>
  <drawing r:id="rId1"/>
</worksheet>
</file>