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B12" i="1" l="1"/>
  <c r="B2" i="1"/>
  <c r="B27" i="1" s="1"/>
  <c r="B32" i="1"/>
  <c r="B24" i="1"/>
  <c r="B7" i="1"/>
  <c r="B15" i="1"/>
  <c r="B18" i="1"/>
  <c r="B29" i="1" l="1"/>
</calcChain>
</file>

<file path=xl/sharedStrings.xml><?xml version="1.0" encoding="utf-8"?>
<sst xmlns="http://schemas.openxmlformats.org/spreadsheetml/2006/main" count="30" uniqueCount="30">
  <si>
    <t xml:space="preserve">степень вертикальной устойчивости </t>
  </si>
  <si>
    <t>изотермия</t>
  </si>
  <si>
    <t>Г'</t>
  </si>
  <si>
    <t>Г''</t>
  </si>
  <si>
    <t>Qэ1 = K1 * K3 * K5 * K7 * Q0</t>
  </si>
  <si>
    <t>K1</t>
  </si>
  <si>
    <t>K3</t>
  </si>
  <si>
    <t>K5</t>
  </si>
  <si>
    <t>K7</t>
  </si>
  <si>
    <t>Q0</t>
  </si>
  <si>
    <t>d</t>
  </si>
  <si>
    <t>Vx</t>
  </si>
  <si>
    <t>Qэ2 = (1-K1) * K2 * K3 * K3 * K4 * K5 * K6 * K7 * Q0 / (h * d)</t>
  </si>
  <si>
    <t>K2</t>
  </si>
  <si>
    <t>K4</t>
  </si>
  <si>
    <t>T = d * h / (K2 * K4 * K7)</t>
  </si>
  <si>
    <t xml:space="preserve">h = </t>
  </si>
  <si>
    <t xml:space="preserve">N = </t>
  </si>
  <si>
    <t>N^0,8=</t>
  </si>
  <si>
    <t>K6=</t>
  </si>
  <si>
    <t>полная глубина зоны заражения Г =</t>
  </si>
  <si>
    <t>Гn</t>
  </si>
  <si>
    <t xml:space="preserve">v = </t>
  </si>
  <si>
    <t>Sв = 8,72 * 10^-3 * Г * Г * phi</t>
  </si>
  <si>
    <t xml:space="preserve">phi = </t>
  </si>
  <si>
    <t>Sф = K8 * Г * Г * N^0,2</t>
  </si>
  <si>
    <t>K8</t>
  </si>
  <si>
    <t>t = X / v</t>
  </si>
  <si>
    <t>Г1</t>
  </si>
  <si>
    <t>Г2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</si>
</sst>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tabSelected="1" workbookViewId="0">
      <selection activeCell="B27" sqref="B27"/>
    </sheetView>
  </sheetViews>
  <sheetFormatPr defaultRowHeight="15" x14ac:dyDescent="0.25"/>
  <cols>
    <col min="1" max="1" width="52.5703125" bestFit="1" customWidth="1"/>
    <col min="2" max="2" width="1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20</v>
      </c>
      <c r="B2">
        <f>B5 + 0.5 *B6</f>
        <v>1.425</v>
      </c>
    </row>
    <row r="3" spans="1:2" x14ac:dyDescent="0.25">
      <c r="A3" t="s">
        <v>28</v>
      </c>
      <c r="B3">
        <v>0.19</v>
      </c>
    </row>
    <row r="4" spans="1:2" x14ac:dyDescent="0.25">
      <c r="A4" t="s">
        <v>29</v>
      </c>
      <c r="B4">
        <v>1.33</v>
      </c>
    </row>
    <row r="5" spans="1:2" x14ac:dyDescent="0.25">
      <c r="A5" t="s">
        <v>2</v>
      </c>
      <c r="B5">
        <v>1.33</v>
      </c>
    </row>
    <row r="6" spans="1:2" x14ac:dyDescent="0.25">
      <c r="A6" t="s">
        <v>3</v>
      </c>
      <c r="B6">
        <v>0.19</v>
      </c>
    </row>
    <row r="7" spans="1:2" x14ac:dyDescent="0.25">
      <c r="A7" t="s">
        <v>4</v>
      </c>
      <c r="B7">
        <f>B8*B9*B10*B11*B12</f>
        <v>1.6767E-4</v>
      </c>
    </row>
    <row r="8" spans="1:2" x14ac:dyDescent="0.25">
      <c r="A8" t="s">
        <v>5</v>
      </c>
      <c r="B8">
        <v>0.27</v>
      </c>
    </row>
    <row r="9" spans="1:2" x14ac:dyDescent="0.25">
      <c r="A9" t="s">
        <v>6</v>
      </c>
      <c r="B9">
        <v>3.5999999999999997E-2</v>
      </c>
    </row>
    <row r="10" spans="1:2" x14ac:dyDescent="0.25">
      <c r="A10" t="s">
        <v>7</v>
      </c>
      <c r="B10">
        <v>0.23</v>
      </c>
    </row>
    <row r="11" spans="1:2" x14ac:dyDescent="0.25">
      <c r="A11" t="s">
        <v>8</v>
      </c>
      <c r="B11">
        <v>1</v>
      </c>
    </row>
    <row r="12" spans="1:2" x14ac:dyDescent="0.25">
      <c r="A12" t="s">
        <v>9</v>
      </c>
      <c r="B12">
        <f>B13*B14</f>
        <v>7.4999999999999997E-2</v>
      </c>
    </row>
    <row r="13" spans="1:2" x14ac:dyDescent="0.25">
      <c r="A13" t="s">
        <v>10</v>
      </c>
      <c r="B13">
        <v>1.5E-3</v>
      </c>
    </row>
    <row r="14" spans="1:2" x14ac:dyDescent="0.25">
      <c r="A14" t="s">
        <v>11</v>
      </c>
      <c r="B14">
        <v>50</v>
      </c>
    </row>
    <row r="15" spans="1:2" x14ac:dyDescent="0.25">
      <c r="A15" t="s">
        <v>12</v>
      </c>
      <c r="B15">
        <f>(1-B8)*B16*B9*B17*B10*B22*B11 * B12/(B19*B13)</f>
        <v>0.50772959999999989</v>
      </c>
    </row>
    <row r="16" spans="1:2" x14ac:dyDescent="0.25">
      <c r="A16" t="s">
        <v>13</v>
      </c>
      <c r="B16">
        <v>4.2000000000000003E-2</v>
      </c>
    </row>
    <row r="17" spans="1:2" x14ac:dyDescent="0.25">
      <c r="A17" t="s">
        <v>14</v>
      </c>
      <c r="B17">
        <v>2</v>
      </c>
    </row>
    <row r="18" spans="1:2" x14ac:dyDescent="0.25">
      <c r="A18" t="s">
        <v>15</v>
      </c>
      <c r="B18">
        <f>B13*B19/(B16*B17*B11)</f>
        <v>8.9285714285714294E-4</v>
      </c>
    </row>
    <row r="19" spans="1:2" x14ac:dyDescent="0.25">
      <c r="A19" t="s">
        <v>16</v>
      </c>
      <c r="B19">
        <v>0.05</v>
      </c>
    </row>
    <row r="20" spans="1:2" x14ac:dyDescent="0.25">
      <c r="A20" t="s">
        <v>17</v>
      </c>
      <c r="B20">
        <v>0.4</v>
      </c>
    </row>
    <row r="21" spans="1:2" x14ac:dyDescent="0.25">
      <c r="A21" t="s">
        <v>18</v>
      </c>
      <c r="B21">
        <v>1</v>
      </c>
    </row>
    <row r="22" spans="1:2" x14ac:dyDescent="0.25">
      <c r="A22" t="s">
        <v>19</v>
      </c>
      <c r="B22">
        <v>1</v>
      </c>
    </row>
    <row r="24" spans="1:2" x14ac:dyDescent="0.25">
      <c r="A24" t="s">
        <v>21</v>
      </c>
      <c r="B24">
        <f>B20*B25</f>
        <v>9.6000000000000014</v>
      </c>
    </row>
    <row r="25" spans="1:2" x14ac:dyDescent="0.25">
      <c r="A25" t="s">
        <v>22</v>
      </c>
      <c r="B25">
        <v>24</v>
      </c>
    </row>
    <row r="27" spans="1:2" x14ac:dyDescent="0.25">
      <c r="A27" t="s">
        <v>23</v>
      </c>
      <c r="B27">
        <f>0.0082 * B2 * B2 * B28</f>
        <v>0.74930062500000016</v>
      </c>
    </row>
    <row r="28" spans="1:2" x14ac:dyDescent="0.25">
      <c r="A28" t="s">
        <v>24</v>
      </c>
      <c r="B28">
        <v>45</v>
      </c>
    </row>
    <row r="29" spans="1:2" x14ac:dyDescent="0.25">
      <c r="A29" t="s">
        <v>25</v>
      </c>
      <c r="B29">
        <f>B30*B2*B2*B20^0.2</f>
        <v>0.22485024645179702</v>
      </c>
    </row>
    <row r="30" spans="1:2" x14ac:dyDescent="0.25">
      <c r="A30" t="s">
        <v>26</v>
      </c>
      <c r="B30">
        <v>0.13300000000000001</v>
      </c>
    </row>
    <row r="32" spans="1:2" x14ac:dyDescent="0.25">
      <c r="A32" t="s">
        <v>27</v>
      </c>
      <c r="B32">
        <f>4/24</f>
        <v>0.16666666666666666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2021-06-02T18:59:45Z</dcterms:modified>
</cp:coreProperties>
</file>