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<sst xmlns="http://schemas.openxmlformats.org/spreadsheetml/2006/main" count="632" uniqueCount="154">
  <si>
    <t>TOTAL</t>
  </si>
  <si>
    <t>COMPLETED</t>
  </si>
  <si>
    <t>Energy</t>
  </si>
  <si>
    <t>Activation energy(kcal/mol)</t>
  </si>
  <si>
    <t>Ligand_smile</t>
  </si>
  <si>
    <t>MULTI = 5</t>
  </si>
  <si>
    <t>LFeOOH</t>
  </si>
  <si>
    <t>RC</t>
  </si>
  <si>
    <t>PES</t>
  </si>
  <si>
    <t>TS</t>
  </si>
  <si>
    <t>irc</t>
  </si>
  <si>
    <t>Reactant Complex</t>
  </si>
  <si>
    <t>Re (Kcal/mol)</t>
  </si>
  <si>
    <t>transition state</t>
  </si>
  <si>
    <t>TS (kcal/mol)</t>
  </si>
  <si>
    <t>Index</t>
  </si>
  <si>
    <t>Refcode</t>
  </si>
  <si>
    <t>Reactant complex Energy (kcal/mol)</t>
  </si>
  <si>
    <t>transition state (kcal/mol)</t>
  </si>
  <si>
    <t>Activation energy (kcal/mol)</t>
  </si>
  <si>
    <t>CIRTOO</t>
  </si>
  <si>
    <t>CN1CCN(C)CCN(CC1)Cc1nc2c(n1C)cccc2</t>
  </si>
  <si>
    <t>Y</t>
  </si>
  <si>
    <t>y</t>
  </si>
  <si>
    <t>DOBJIO</t>
  </si>
  <si>
    <t>CN(c1cc(Cl)c(cc1N(Cc1ccccn1)C)Cl)Cc1ccccn1</t>
  </si>
  <si>
    <t>DOBZUS</t>
  </si>
  <si>
    <t>Cn1c(CN2CCC[C@H]2[C@@H]2CCCN2Cc2nc3c(n2C)cccc3)nc2c1cccc2</t>
  </si>
  <si>
    <t>DODVUP</t>
  </si>
  <si>
    <t>COc1ccnc(c1)CN1CCC[C@H]1[C@@H]1CCCN1Cc1nccc(c1)OC</t>
  </si>
  <si>
    <t>DOQREG</t>
  </si>
  <si>
    <t>CN1CCN(C)CCN(CC1)C</t>
  </si>
  <si>
    <t>DOYMOW</t>
  </si>
  <si>
    <t>DOQRIK</t>
  </si>
  <si>
    <t>EDAYIS</t>
  </si>
  <si>
    <t>CN(c1cccc2c1nc1CCCc1c2)[C@@H]1CCCC[C@H]1N(c1cccc2c1nc1CCCc1c2)C</t>
  </si>
  <si>
    <t>EDAYOY</t>
  </si>
  <si>
    <t>DOYMUC</t>
  </si>
  <si>
    <t>CN(c1cccc2c1nc1CCCCc1c2)[C@@H]1CCCC[C@H]1N(c1cccc2c1nc1CCCCc1c2)C</t>
  </si>
  <si>
    <t>FISNIG</t>
  </si>
  <si>
    <t>EBORUI</t>
  </si>
  <si>
    <t>c1ccc(nc1)CN(Cc1ccc2c(n1)cccc2)Cc1ccccn1</t>
  </si>
  <si>
    <t>FOXROB</t>
  </si>
  <si>
    <t>EDAYIS START</t>
  </si>
  <si>
    <t>CN(Cc1cccc2c1nccc2)CCN(Cc1cccc2c1nccc2)C</t>
  </si>
  <si>
    <t>FUYVOM</t>
  </si>
  <si>
    <t>CN(c1cccc2c1nccc2)CCN(c1cccc2c1nccc2)C</t>
  </si>
  <si>
    <t>HICRES</t>
  </si>
  <si>
    <t>EDAYUE</t>
  </si>
  <si>
    <t>CN(c1cccc2c1nccc2)CCCN(c1cccc2c1nccc2)C</t>
  </si>
  <si>
    <t>IBEPUD</t>
  </si>
  <si>
    <t>EFEWAO</t>
  </si>
  <si>
    <t>CC(N1CCN(CCN(CC1)C(C)C)Cc1ccccn1)C</t>
  </si>
  <si>
    <t>IWOTAR</t>
  </si>
  <si>
    <t>CN1CCN(CCN(CC1)C)Cc1cccc(n1)C</t>
  </si>
  <si>
    <t>MIPLAA</t>
  </si>
  <si>
    <t>c1ccc2c(c1)nc(cc2)CN(Cc1ccc2c(n1)cccc2)Cc1ccc2c(n1)cccc2</t>
  </si>
  <si>
    <t>MIPLEE</t>
  </si>
  <si>
    <t>CN1CCN(C)Cc2cccc(CN(CC1)C)n2</t>
  </si>
  <si>
    <t>MIPLII</t>
  </si>
  <si>
    <t>GIYDUO</t>
  </si>
  <si>
    <t>Cc1cccc(n1)CN1CCC[C@@H]1[C@H]1CCCN1Cc1cccc(n1)C</t>
  </si>
  <si>
    <t>NELGAM</t>
  </si>
  <si>
    <t>GUFPUT</t>
  </si>
  <si>
    <t>C(SCc1ccccn1)CSCc1ccccn1</t>
  </si>
  <si>
    <t>ORALEA</t>
  </si>
  <si>
    <t>CC(N1Cc2cccc(n2)CN(Cc2nc(C1)ccc2)C(C)(C)C)(C)C</t>
  </si>
  <si>
    <t>OYOCEL</t>
  </si>
  <si>
    <t>HIYCEA</t>
  </si>
  <si>
    <t>C1CNCCNCCCNCCNC1</t>
  </si>
  <si>
    <t>PAKLAP</t>
  </si>
  <si>
    <t>HOGFIV</t>
  </si>
  <si>
    <t>C=CCOCc1cccc(n1)CN(Cc1ccccn1)Cc1ccccn1</t>
  </si>
  <si>
    <t>PEPXEP</t>
  </si>
  <si>
    <t>HOXMAK</t>
  </si>
  <si>
    <t>C#Cc1ccc(cc1)CN(Cc1ccccn1)CCN(Cc1ccccn1)C</t>
  </si>
  <si>
    <t>needs attention</t>
  </si>
  <si>
    <t>PIVCED</t>
  </si>
  <si>
    <t>C1=CN[C@H](C=C1)CN(Cc1ccccn1)C[C@H]1NC=CC=C1</t>
  </si>
  <si>
    <t>SAVQIR</t>
  </si>
  <si>
    <t>CN(c1cccc2c1nccc2)[C@H]1[C@@H]2CC[C@H]([C@@H]1N(c1cccc3c1nccc3)C)C2</t>
  </si>
  <si>
    <t>SEQBOH</t>
  </si>
  <si>
    <t>JOLROT</t>
  </si>
  <si>
    <t>CC(CN(Cc1ccccn1)CCN(CC(C)(C)C)Cc1ccccn1)(C)C</t>
  </si>
  <si>
    <t>SUGXUP</t>
  </si>
  <si>
    <t>KUQDUX</t>
  </si>
  <si>
    <t>CN1CCC[N@@]2CC[N@](CC1)CCCN(CC2)C</t>
  </si>
  <si>
    <t>SUTJUP</t>
  </si>
  <si>
    <t>MIPKIH</t>
  </si>
  <si>
    <t>CN1CCN(CCN(CC1)C)CC1=C[C@@H](C=CN1)N(C)C</t>
  </si>
  <si>
    <t>UBOWEN</t>
  </si>
  <si>
    <t>MIPKON</t>
  </si>
  <si>
    <t>COc1c(C)cnc(c1C)CN1CCN(C)CCN(CC1)C</t>
  </si>
  <si>
    <t>UBOWIR</t>
  </si>
  <si>
    <t>MIPKUT</t>
  </si>
  <si>
    <t>CN1CCN(CCN(CC1)C)Cc1nccc(c1)C</t>
  </si>
  <si>
    <t>UHEFAO</t>
  </si>
  <si>
    <t>CN1CCN(CCN(CC1)C)CC1=CC(=C)C=CN1</t>
  </si>
  <si>
    <t>VAVMOV</t>
  </si>
  <si>
    <t>CCOC(=O)c1ccnc(c1)CN1CCN(C)CCN(CC1)C</t>
  </si>
  <si>
    <t>XIJQUC</t>
  </si>
  <si>
    <t>ON(c1ccnc(c1)CN1CCN(C)CCN(CC1)C)O</t>
  </si>
  <si>
    <t>MIPLOO</t>
  </si>
  <si>
    <t>CN1CCN(CCN(CC1)C)Cc1cccc(n1)F</t>
  </si>
  <si>
    <t>MIPLUU</t>
  </si>
  <si>
    <t>CN1CCN(CCN(CC1)C)Cc1cccc(n1)Cl</t>
  </si>
  <si>
    <t>MIPMAB</t>
  </si>
  <si>
    <t>CN1CCN(CCN(CC1)C)Cc1cc(C)cc(n1)C</t>
  </si>
  <si>
    <t>NEBYOL</t>
  </si>
  <si>
    <t>c1ccc(nc1)CN1Cc2c([C@H]1[C@H]1N(Cc3ccccn3)Cc3c1cccc3)cccc2</t>
  </si>
  <si>
    <t>c1ccc(nc1)CN(Cc1ccccn1)Cc1ccccn1</t>
  </si>
  <si>
    <t>NELGUG</t>
  </si>
  <si>
    <t>C1=CNC(=CC1)CN(Cc1ccccn1)CC1=CCC=CN1</t>
  </si>
  <si>
    <t>NIBJEQ</t>
  </si>
  <si>
    <t>COc1cc2CN(C)CCN(CCN(Cc(c1)n2)C)C</t>
  </si>
  <si>
    <t>ORALAW</t>
  </si>
  <si>
    <t>CC(N(Cc1ccccn1)CCN(C(C)C)Cc1ccccn1)C</t>
  </si>
  <si>
    <t>CN(Cc1cccc(n1)c1ccccn1)Cc1ccccn1</t>
  </si>
  <si>
    <t>CN(c1cccc2c1nccc2)[C@@H]1CCCC[C@H]1N(c1cccc2c1nccc2)C</t>
  </si>
  <si>
    <t>OYOCIP</t>
  </si>
  <si>
    <t>CN(c1cccc2c1nccc2)[C@H]1CCCC[C@@H]1N(c1cccc2c1nccc2)C</t>
  </si>
  <si>
    <t>PAKKOC</t>
  </si>
  <si>
    <t>Cc1cccc(c1c1c(C)cccc1/N=C/c1ccccn1)/N=C/c1ccccn1</t>
  </si>
  <si>
    <t>Cc1ccccc1</t>
  </si>
  <si>
    <t>PEPWIS</t>
  </si>
  <si>
    <t>CN(Cc1ccon1)CCN(Cc1ccon1)C</t>
  </si>
  <si>
    <t>PEPXAL</t>
  </si>
  <si>
    <t>c1ccc(nc1)CN(Cc1cccnn1)Cc1ccccn1</t>
  </si>
  <si>
    <t>CN(Cc1cccnn1)CCN(Cc1cccnn1)C</t>
  </si>
  <si>
    <t>CN1CCN(CCN(CC1)C)Cc1ccccn1</t>
  </si>
  <si>
    <t>C(NCc1ccccn1)CNCc1ccccn1</t>
  </si>
  <si>
    <t>SEQBIB</t>
  </si>
  <si>
    <t>CC1(C)[C@H]2Cc3c([C@@H]1C2)cnc(c3)CN1CCC[C@H]1[C@@H]1CCCN1Cc1ncc2c(c1)C[C@H]1C[C@@H]2C1(C)C</t>
  </si>
  <si>
    <t>CN([C@@H]1CCCC[C@H]1N(Cc1ncc2c(c1)C[C@H]1C[C@@H]2C1(C)C)C)Cc1ncc2c(c1)C[C@H]1C[C@@H]2C1(C)C</t>
  </si>
  <si>
    <t>SIRPEQ</t>
  </si>
  <si>
    <t>c1ccc(nc1)c1nc2c(o1)cccc2</t>
  </si>
  <si>
    <t>CC1(C)COC(=N1)c1cccc(n1)C1=NC(CO1)(C)C</t>
  </si>
  <si>
    <t>CC#N</t>
  </si>
  <si>
    <t>CC(c1ccc2c(n1)c1ncccc1cc2)(c1ccccn1)c1ccccn1</t>
  </si>
  <si>
    <t>CN([C@@H]1CCCC[C@H]1N(Cc1ccccn1)C)Cc1ccccn1</t>
  </si>
  <si>
    <t>CN([C@H]1CCCC[C@@H]1N(Cc1cccc(n1)C)C)Cc1cccc(n1)C</t>
  </si>
  <si>
    <t>COC(=O)[C@]12CN(C)C[C@@](C2=O)([C@@H](N([C@@H]1c1ccccn1)C)c1ccccn1)C(=O)OC</t>
  </si>
  <si>
    <t>CN(CCN(Cc1ccccn1)Cc1ccccn1)C</t>
  </si>
  <si>
    <t>XEFSOS</t>
  </si>
  <si>
    <t>CCn1c(CN(C[C@@H]2CCCN2Cc2nc3c(n2CC)cccc3)C)nc2c1cccc2</t>
  </si>
  <si>
    <t>XEFSUY</t>
  </si>
  <si>
    <t>CN(C[C@@H]1CCCN1Cc1ccccn1)Cc1ccccn1</t>
  </si>
  <si>
    <t>XIJQOW</t>
  </si>
  <si>
    <t>CN(Cc1ccc(cn1)C)CCN(Cc1ccc(cn1)C)C</t>
  </si>
  <si>
    <t>CN(Cc1cccc(n1)C)CCN(Cc1cccc(n1)C)C</t>
  </si>
  <si>
    <t>YEFFUM</t>
  </si>
  <si>
    <t>CN1CCCN(C)CCCN(Cc2nc(C1)ccc2)C</t>
  </si>
  <si>
    <t>Average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</si>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</sst>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sz val="11.0"/>
      <color rgb="FF1F1F1F"/>
      <name val="Arial"/>
    </font>
    <font>
      <sz val="11.0"/>
      <color rgb="FF2F5496"/>
      <name val="Calibri"/>
    </font>
    <font>
      <color theme="1"/>
      <name val="Roboto"/>
    </font>
    <font>
      <sz val="11.0"/>
      <color rgb="FF1F1F1F"/>
      <name val="Google Sans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7E1CD"/>
        <bgColor rgb="FFB7E1CD"/>
      </patternFill>
    </fill>
    <fill>
      <patternFill patternType="solid">
        <fgColor rgb="FFD9E2F3"/>
        <bgColor rgb="FFD9E2F3"/>
      </patternFill>
    </fill>
    <fill>
      <patternFill patternType="solid">
        <fgColor rgb="FFF8FAFD"/>
        <bgColor rgb="FFF8FAF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rgb="FF8EAADB"/>
      </right>
      <bottom style="thin">
        <color rgb="FF8EAADB"/>
      </bottom>
    </border>
    <border>
      <left style="thin">
        <color rgb="FF8EAADB"/>
      </left>
      <bottom style="thin">
        <color rgb="FF8EAADB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horizontal="center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2" fillId="5" fontId="5" numFmtId="0" xfId="0" applyAlignment="1" applyBorder="1" applyFill="1" applyFont="1">
      <alignment horizontal="center" vertical="top"/>
    </xf>
    <xf borderId="3" fillId="5" fontId="5" numFmtId="0" xfId="0" applyAlignment="1" applyBorder="1" applyFont="1">
      <alignment horizontal="center" vertical="top"/>
    </xf>
    <xf borderId="1" fillId="0" fontId="3" numFmtId="4" xfId="0" applyAlignment="1" applyBorder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2" fontId="6" numFmtId="0" xfId="0" applyAlignment="1" applyFont="1">
      <alignment horizontal="right" vertical="bottom"/>
    </xf>
    <xf borderId="4" fillId="0" fontId="5" numFmtId="0" xfId="0" applyAlignment="1" applyBorder="1" applyFont="1">
      <alignment horizontal="center" vertical="top"/>
    </xf>
    <xf borderId="5" fillId="0" fontId="5" numFmtId="0" xfId="0" applyAlignment="1" applyBorder="1" applyFont="1">
      <alignment horizontal="center" vertical="top"/>
    </xf>
    <xf borderId="4" fillId="5" fontId="5" numFmtId="0" xfId="0" applyAlignment="1" applyBorder="1" applyFont="1">
      <alignment horizontal="center" vertical="top"/>
    </xf>
    <xf borderId="5" fillId="5" fontId="5" numFmtId="0" xfId="0" applyAlignment="1" applyBorder="1" applyFont="1">
      <alignment horizontal="center" vertical="top"/>
    </xf>
    <xf borderId="1" fillId="4" fontId="3" numFmtId="0" xfId="0" applyAlignment="1" applyBorder="1" applyFont="1">
      <alignment horizontal="center"/>
    </xf>
    <xf borderId="0" fillId="6" fontId="2" numFmtId="0" xfId="0" applyAlignment="1" applyFill="1" applyFont="1">
      <alignment vertical="bottom"/>
    </xf>
    <xf borderId="0" fillId="6" fontId="1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1" fillId="6" fontId="3" numFmtId="4" xfId="0" applyAlignment="1" applyBorder="1" applyFont="1" applyNumberFormat="1">
      <alignment horizontal="center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1" fillId="2" fontId="3" numFmtId="4" xfId="0" applyAlignment="1" applyBorder="1" applyFont="1" applyNumberFormat="1">
      <alignment horizontal="center"/>
    </xf>
    <xf borderId="0" fillId="2" fontId="7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>
        <v>64.0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3" t="s">
        <v>1</v>
      </c>
      <c r="H2" s="1"/>
      <c r="I2" s="1"/>
      <c r="J2" s="3" t="s">
        <v>2</v>
      </c>
      <c r="N2" s="1"/>
      <c r="O2" s="4" t="s">
        <v>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4" t="s">
        <v>4</v>
      </c>
      <c r="C3" s="1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1"/>
      <c r="O3" s="1"/>
      <c r="P3" s="1"/>
      <c r="Q3" s="1"/>
      <c r="R3" s="5" t="s">
        <v>15</v>
      </c>
      <c r="S3" s="5" t="s">
        <v>16</v>
      </c>
      <c r="T3" s="6" t="s">
        <v>17</v>
      </c>
      <c r="U3" s="5" t="s">
        <v>18</v>
      </c>
      <c r="V3" s="5" t="s">
        <v>19</v>
      </c>
      <c r="W3" s="1"/>
      <c r="X3" s="1"/>
      <c r="Y3" s="1"/>
      <c r="Z3" s="1"/>
      <c r="AA3" s="1"/>
      <c r="AB3" s="1"/>
      <c r="AC3" s="1"/>
    </row>
    <row r="4">
      <c r="A4" s="4" t="s">
        <v>20</v>
      </c>
      <c r="B4" s="4" t="s">
        <v>21</v>
      </c>
      <c r="C4" s="1"/>
      <c r="D4" s="7" t="s">
        <v>22</v>
      </c>
      <c r="E4" s="7" t="s">
        <v>22</v>
      </c>
      <c r="F4" s="7" t="s">
        <v>22</v>
      </c>
      <c r="G4" s="7" t="s">
        <v>22</v>
      </c>
      <c r="H4" s="7" t="s">
        <v>22</v>
      </c>
      <c r="I4" s="7" t="s">
        <v>23</v>
      </c>
      <c r="J4" s="8">
        <v>-1252.644627</v>
      </c>
      <c r="K4" s="8">
        <f t="shared" ref="K4:K43" si="1">J4*627.5095</f>
        <v>-786046.4036</v>
      </c>
      <c r="L4" s="8">
        <v>-1252.63165</v>
      </c>
      <c r="M4" s="8">
        <f t="shared" ref="M4:M51" si="2">L4*627.5095</f>
        <v>-786038.2604</v>
      </c>
      <c r="N4" s="1"/>
      <c r="O4" s="9">
        <f t="shared" ref="O4:O67" si="3">M4-K4</f>
        <v>8.143190781</v>
      </c>
      <c r="P4" s="10" t="s">
        <v>20</v>
      </c>
      <c r="Q4" s="11">
        <v>8.143</v>
      </c>
      <c r="R4" s="5">
        <v>1.0</v>
      </c>
      <c r="S4" s="5" t="s">
        <v>20</v>
      </c>
      <c r="T4" s="12">
        <v>-786046.4035664564</v>
      </c>
      <c r="U4" s="12">
        <v>-786038.260375675</v>
      </c>
      <c r="V4" s="12">
        <v>8.143191</v>
      </c>
      <c r="W4" s="1"/>
      <c r="X4" s="1"/>
      <c r="Y4" s="13" t="str">
        <f>_xlfn.NORM.DIST(X, mean, sd, FALSE)</f>
        <v>#NAME?</v>
      </c>
      <c r="Z4" s="1"/>
      <c r="AA4" s="1"/>
      <c r="AB4" s="1"/>
      <c r="AC4" s="1"/>
    </row>
    <row r="5">
      <c r="A5" s="4" t="s">
        <v>24</v>
      </c>
      <c r="B5" s="4" t="s">
        <v>25</v>
      </c>
      <c r="C5" s="1"/>
      <c r="D5" s="7" t="s">
        <v>22</v>
      </c>
      <c r="E5" s="7" t="s">
        <v>23</v>
      </c>
      <c r="F5" s="7" t="s">
        <v>23</v>
      </c>
      <c r="G5" s="7" t="s">
        <v>23</v>
      </c>
      <c r="H5" s="7" t="s">
        <v>23</v>
      </c>
      <c r="I5" s="7" t="s">
        <v>23</v>
      </c>
      <c r="J5" s="8">
        <v>-2228.35056</v>
      </c>
      <c r="K5" s="8">
        <f t="shared" si="1"/>
        <v>-1398311.146</v>
      </c>
      <c r="L5" s="14">
        <v>-2228.336346</v>
      </c>
      <c r="M5" s="8">
        <f t="shared" si="2"/>
        <v>-1398302.226</v>
      </c>
      <c r="N5" s="1"/>
      <c r="O5" s="9">
        <f t="shared" si="3"/>
        <v>8.919420033</v>
      </c>
      <c r="P5" s="15" t="s">
        <v>26</v>
      </c>
      <c r="Q5" s="16">
        <v>12.095</v>
      </c>
      <c r="R5" s="5">
        <v>2.0</v>
      </c>
      <c r="S5" s="5" t="s">
        <v>24</v>
      </c>
      <c r="T5" s="12">
        <v>-1398311.14573032</v>
      </c>
      <c r="U5" s="12">
        <v>-1398302.2263102871</v>
      </c>
      <c r="V5" s="12">
        <v>8.91942</v>
      </c>
      <c r="W5" s="1"/>
      <c r="X5" s="1"/>
      <c r="Y5" s="1"/>
      <c r="Z5" s="1"/>
      <c r="AA5" s="1"/>
      <c r="AB5" s="1"/>
      <c r="AC5" s="1"/>
    </row>
    <row r="6">
      <c r="A6" s="4" t="s">
        <v>26</v>
      </c>
      <c r="B6" s="4" t="s">
        <v>27</v>
      </c>
      <c r="C6" s="1"/>
      <c r="D6" s="7" t="s">
        <v>22</v>
      </c>
      <c r="E6" s="7" t="s">
        <v>22</v>
      </c>
      <c r="F6" s="7" t="s">
        <v>22</v>
      </c>
      <c r="G6" s="7" t="s">
        <v>22</v>
      </c>
      <c r="H6" s="7" t="s">
        <v>22</v>
      </c>
      <c r="I6" s="7" t="s">
        <v>23</v>
      </c>
      <c r="J6" s="8">
        <f>-1653.439936</f>
        <v>-1653.439936</v>
      </c>
      <c r="K6" s="8">
        <f t="shared" si="1"/>
        <v>-1037549.268</v>
      </c>
      <c r="L6" s="8">
        <v>-1653.42066</v>
      </c>
      <c r="M6" s="8">
        <f t="shared" si="2"/>
        <v>-1037537.172</v>
      </c>
      <c r="N6" s="1"/>
      <c r="O6" s="9">
        <f t="shared" si="3"/>
        <v>12.09587312</v>
      </c>
      <c r="P6" s="17" t="s">
        <v>28</v>
      </c>
      <c r="Q6" s="18">
        <v>3.175</v>
      </c>
      <c r="R6" s="5">
        <v>3.0</v>
      </c>
      <c r="S6" s="5" t="s">
        <v>26</v>
      </c>
      <c r="T6" s="12">
        <v>-1037549.267519392</v>
      </c>
      <c r="U6" s="12">
        <v>-1037537.17164627</v>
      </c>
      <c r="V6" s="12">
        <v>12.09587</v>
      </c>
      <c r="W6" s="1"/>
      <c r="X6" s="1"/>
      <c r="Y6" s="1"/>
      <c r="Z6" s="1"/>
      <c r="AA6" s="1"/>
      <c r="AB6" s="1"/>
      <c r="AC6" s="1"/>
    </row>
    <row r="7">
      <c r="A7" s="4" t="s">
        <v>28</v>
      </c>
      <c r="B7" s="4" t="s">
        <v>29</v>
      </c>
      <c r="C7" s="1"/>
      <c r="D7" s="7" t="s">
        <v>22</v>
      </c>
      <c r="E7" s="7" t="s">
        <v>22</v>
      </c>
      <c r="F7" s="7" t="s">
        <v>22</v>
      </c>
      <c r="G7" s="7" t="s">
        <v>22</v>
      </c>
      <c r="H7" s="7" t="s">
        <v>22</v>
      </c>
      <c r="I7" s="7" t="s">
        <v>23</v>
      </c>
      <c r="J7" s="8">
        <v>-1540.699215</v>
      </c>
      <c r="K7" s="8">
        <f t="shared" si="1"/>
        <v>-966803.3941</v>
      </c>
      <c r="L7" s="8">
        <v>-1540.694155</v>
      </c>
      <c r="M7" s="8">
        <f t="shared" si="2"/>
        <v>-966800.2189</v>
      </c>
      <c r="N7" s="1"/>
      <c r="O7" s="9">
        <f t="shared" si="3"/>
        <v>3.17519807</v>
      </c>
      <c r="P7" s="15" t="s">
        <v>30</v>
      </c>
      <c r="Q7" s="16">
        <v>2.331</v>
      </c>
      <c r="R7" s="19">
        <v>4.0</v>
      </c>
      <c r="S7" s="5" t="s">
        <v>28</v>
      </c>
      <c r="T7" s="12">
        <v>-966803.3940550425</v>
      </c>
      <c r="U7" s="12">
        <v>-966800.2188569724</v>
      </c>
      <c r="V7" s="12">
        <v>3.175198</v>
      </c>
      <c r="W7" s="1"/>
      <c r="X7" s="1"/>
      <c r="Y7" s="1"/>
      <c r="Z7" s="1"/>
      <c r="AA7" s="1"/>
      <c r="AB7" s="1"/>
      <c r="AC7" s="1"/>
    </row>
    <row r="8">
      <c r="A8" s="4" t="s">
        <v>30</v>
      </c>
      <c r="B8" s="4" t="s">
        <v>31</v>
      </c>
      <c r="C8" s="1"/>
      <c r="D8" s="7" t="s">
        <v>22</v>
      </c>
      <c r="E8" s="7" t="s">
        <v>22</v>
      </c>
      <c r="F8" s="7" t="s">
        <v>22</v>
      </c>
      <c r="G8" s="7" t="s">
        <v>22</v>
      </c>
      <c r="H8" s="7" t="s">
        <v>22</v>
      </c>
      <c r="I8" s="7" t="s">
        <v>23</v>
      </c>
      <c r="J8" s="8">
        <v>-967.376</v>
      </c>
      <c r="K8" s="8">
        <f t="shared" si="1"/>
        <v>-607037.6301</v>
      </c>
      <c r="L8" s="8">
        <v>-967.372752</v>
      </c>
      <c r="M8" s="8">
        <f t="shared" si="2"/>
        <v>-607035.5919</v>
      </c>
      <c r="N8" s="1"/>
      <c r="O8" s="9">
        <f t="shared" si="3"/>
        <v>2.038150856</v>
      </c>
      <c r="P8" s="17" t="s">
        <v>32</v>
      </c>
      <c r="Q8" s="18">
        <v>10.879</v>
      </c>
      <c r="R8" s="5">
        <v>5.0</v>
      </c>
      <c r="S8" s="5" t="s">
        <v>30</v>
      </c>
      <c r="T8" s="12">
        <v>-607037.630072</v>
      </c>
      <c r="U8" s="12">
        <v>-607035.591921144</v>
      </c>
      <c r="V8" s="12">
        <v>2.038151</v>
      </c>
      <c r="W8" s="1"/>
      <c r="X8" s="1"/>
      <c r="Y8" s="1"/>
      <c r="Z8" s="1"/>
      <c r="AA8" s="1"/>
      <c r="AB8" s="1"/>
      <c r="AC8" s="1"/>
    </row>
    <row r="9">
      <c r="A9" s="4" t="s">
        <v>33</v>
      </c>
      <c r="B9" s="4" t="s">
        <v>31</v>
      </c>
      <c r="C9" s="1"/>
      <c r="D9" s="7" t="s">
        <v>22</v>
      </c>
      <c r="E9" s="7" t="s">
        <v>23</v>
      </c>
      <c r="F9" s="7" t="s">
        <v>23</v>
      </c>
      <c r="G9" s="7" t="s">
        <v>23</v>
      </c>
      <c r="H9" s="7" t="s">
        <v>23</v>
      </c>
      <c r="I9" s="7" t="s">
        <v>23</v>
      </c>
      <c r="J9" s="8">
        <v>-967.375517</v>
      </c>
      <c r="K9" s="8">
        <f t="shared" si="1"/>
        <v>-607037.327</v>
      </c>
      <c r="L9" s="8">
        <v>-967.373146</v>
      </c>
      <c r="M9" s="8">
        <f t="shared" si="2"/>
        <v>-607035.8392</v>
      </c>
      <c r="N9" s="1"/>
      <c r="O9" s="9">
        <f t="shared" si="3"/>
        <v>1.487825024</v>
      </c>
      <c r="P9" s="15" t="s">
        <v>34</v>
      </c>
      <c r="Q9" s="16">
        <v>9.624</v>
      </c>
      <c r="R9" s="5">
        <v>6.0</v>
      </c>
      <c r="S9" s="5" t="s">
        <v>33</v>
      </c>
      <c r="T9" s="12">
        <v>-607037.3269849115</v>
      </c>
      <c r="U9" s="12">
        <v>-607035.839159887</v>
      </c>
      <c r="V9" s="12">
        <v>1.487825</v>
      </c>
      <c r="W9" s="1"/>
      <c r="X9" s="1"/>
      <c r="Y9" s="1"/>
      <c r="Z9" s="1"/>
      <c r="AA9" s="1"/>
      <c r="AB9" s="1"/>
      <c r="AC9" s="1"/>
    </row>
    <row r="10">
      <c r="A10" s="4" t="s">
        <v>32</v>
      </c>
      <c r="B10" s="4" t="s">
        <v>35</v>
      </c>
      <c r="C10" s="1"/>
      <c r="D10" s="7" t="s">
        <v>22</v>
      </c>
      <c r="E10" s="7" t="s">
        <v>22</v>
      </c>
      <c r="F10" s="7" t="s">
        <v>22</v>
      </c>
      <c r="G10" s="7" t="s">
        <v>22</v>
      </c>
      <c r="H10" s="7" t="s">
        <v>22</v>
      </c>
      <c r="I10" s="7" t="s">
        <v>23</v>
      </c>
      <c r="J10" s="8">
        <v>-1774.98</v>
      </c>
      <c r="K10" s="8">
        <f t="shared" si="1"/>
        <v>-1113816.812</v>
      </c>
      <c r="L10" s="8">
        <v>-1774.965946</v>
      </c>
      <c r="M10" s="8">
        <f t="shared" si="2"/>
        <v>-1113807.993</v>
      </c>
      <c r="N10" s="1"/>
      <c r="O10" s="9">
        <f t="shared" si="3"/>
        <v>8.819018513</v>
      </c>
      <c r="P10" s="17" t="s">
        <v>36</v>
      </c>
      <c r="Q10" s="18">
        <v>10.065</v>
      </c>
      <c r="R10" s="5">
        <v>7.0</v>
      </c>
      <c r="S10" s="5" t="s">
        <v>32</v>
      </c>
      <c r="T10" s="12">
        <v>-1113816.81231</v>
      </c>
      <c r="U10" s="12">
        <v>-1113807.993291487</v>
      </c>
      <c r="V10" s="12">
        <v>8.819019</v>
      </c>
      <c r="W10" s="1"/>
      <c r="X10" s="1"/>
      <c r="Y10" s="1"/>
      <c r="Z10" s="1"/>
      <c r="AA10" s="1"/>
      <c r="AB10" s="1"/>
      <c r="AC10" s="1"/>
    </row>
    <row r="11">
      <c r="A11" s="4" t="s">
        <v>37</v>
      </c>
      <c r="B11" s="4" t="s">
        <v>38</v>
      </c>
      <c r="C11" s="1"/>
      <c r="D11" s="7" t="s">
        <v>22</v>
      </c>
      <c r="E11" s="7" t="s">
        <v>22</v>
      </c>
      <c r="F11" s="7" t="s">
        <v>22</v>
      </c>
      <c r="G11" s="7" t="s">
        <v>22</v>
      </c>
      <c r="H11" s="7" t="s">
        <v>22</v>
      </c>
      <c r="I11" s="7" t="s">
        <v>23</v>
      </c>
      <c r="J11" s="8">
        <v>-1853.626279</v>
      </c>
      <c r="K11" s="8">
        <f t="shared" si="1"/>
        <v>-1163168.1</v>
      </c>
      <c r="L11" s="8">
        <v>-1853.621176</v>
      </c>
      <c r="M11" s="8">
        <f t="shared" si="2"/>
        <v>-1163164.897</v>
      </c>
      <c r="N11" s="1"/>
      <c r="O11" s="9">
        <f t="shared" si="3"/>
        <v>3.202180979</v>
      </c>
      <c r="P11" s="15" t="s">
        <v>39</v>
      </c>
      <c r="Q11" s="16">
        <v>6.335</v>
      </c>
      <c r="R11" s="5">
        <v>8.0</v>
      </c>
      <c r="S11" s="5" t="s">
        <v>37</v>
      </c>
      <c r="T11" s="12">
        <v>-1163168.0995221506</v>
      </c>
      <c r="U11" s="12">
        <v>-1163164.897341172</v>
      </c>
      <c r="V11" s="12">
        <v>3.202181</v>
      </c>
      <c r="W11" s="1"/>
      <c r="X11" s="1"/>
      <c r="Y11" s="1"/>
      <c r="Z11" s="1"/>
      <c r="AA11" s="1"/>
      <c r="AB11" s="1"/>
      <c r="AC11" s="1"/>
    </row>
    <row r="12">
      <c r="A12" s="4" t="s">
        <v>40</v>
      </c>
      <c r="B12" s="4" t="s">
        <v>41</v>
      </c>
      <c r="C12" s="1"/>
      <c r="D12" s="7" t="s">
        <v>22</v>
      </c>
      <c r="E12" s="7" t="s">
        <v>22</v>
      </c>
      <c r="F12" s="7" t="s">
        <v>22</v>
      </c>
      <c r="G12" s="7" t="s">
        <v>22</v>
      </c>
      <c r="H12" s="7" t="s">
        <v>23</v>
      </c>
      <c r="I12" s="7" t="s">
        <v>23</v>
      </c>
      <c r="J12" s="8">
        <v>-1384.201972</v>
      </c>
      <c r="K12" s="8">
        <f t="shared" si="1"/>
        <v>-868599.8873</v>
      </c>
      <c r="L12" s="8">
        <v>-1384.18347</v>
      </c>
      <c r="M12" s="8">
        <f t="shared" si="2"/>
        <v>-868588.2772</v>
      </c>
      <c r="N12" s="1"/>
      <c r="O12" s="9">
        <f t="shared" si="3"/>
        <v>11.61018077</v>
      </c>
      <c r="P12" s="17" t="s">
        <v>42</v>
      </c>
      <c r="Q12" s="18">
        <v>10.625</v>
      </c>
      <c r="R12" s="5">
        <v>9.0</v>
      </c>
      <c r="S12" s="5" t="s">
        <v>40</v>
      </c>
      <c r="T12" s="12">
        <v>-868599.8873487341</v>
      </c>
      <c r="U12" s="12">
        <v>-868588.277167965</v>
      </c>
      <c r="V12" s="12">
        <v>11.61018</v>
      </c>
      <c r="W12" s="1"/>
      <c r="X12" s="1"/>
      <c r="Y12" s="1"/>
      <c r="Z12" s="1"/>
      <c r="AA12" s="1"/>
      <c r="AB12" s="1"/>
      <c r="AC12" s="1"/>
    </row>
    <row r="13">
      <c r="A13" s="4" t="s">
        <v>43</v>
      </c>
      <c r="B13" s="4" t="s">
        <v>44</v>
      </c>
      <c r="C13" s="1"/>
      <c r="D13" s="7" t="s">
        <v>22</v>
      </c>
      <c r="E13" s="7" t="s">
        <v>22</v>
      </c>
      <c r="F13" s="7" t="s">
        <v>22</v>
      </c>
      <c r="G13" s="7" t="s">
        <v>22</v>
      </c>
      <c r="H13" s="7" t="s">
        <v>22</v>
      </c>
      <c r="I13" s="7" t="s">
        <v>22</v>
      </c>
      <c r="J13" s="8">
        <v>-1464.03837</v>
      </c>
      <c r="K13" s="8">
        <f t="shared" si="1"/>
        <v>-918697.9855</v>
      </c>
      <c r="L13" s="8">
        <v>-1464.023032</v>
      </c>
      <c r="M13" s="8">
        <f t="shared" si="2"/>
        <v>-918688.3608</v>
      </c>
      <c r="N13" s="1"/>
      <c r="O13" s="9">
        <f t="shared" si="3"/>
        <v>9.624740711</v>
      </c>
      <c r="P13" s="15" t="s">
        <v>45</v>
      </c>
      <c r="Q13" s="16">
        <v>8.433</v>
      </c>
      <c r="R13" s="5">
        <v>10.0</v>
      </c>
      <c r="S13" s="5" t="s">
        <v>43</v>
      </c>
      <c r="T13" s="12">
        <v>-918697.985539515</v>
      </c>
      <c r="U13" s="12">
        <v>-918688.3607988041</v>
      </c>
      <c r="V13" s="12">
        <v>9.624741</v>
      </c>
      <c r="W13" s="1"/>
      <c r="X13" s="1"/>
      <c r="Y13" s="1"/>
      <c r="Z13" s="1"/>
      <c r="AA13" s="1"/>
      <c r="AB13" s="1"/>
      <c r="AC13" s="1"/>
    </row>
    <row r="14">
      <c r="A14" s="4" t="s">
        <v>36</v>
      </c>
      <c r="B14" s="4" t="s">
        <v>46</v>
      </c>
      <c r="C14" s="1"/>
      <c r="D14" s="7" t="s">
        <v>22</v>
      </c>
      <c r="E14" s="7" t="s">
        <v>22</v>
      </c>
      <c r="F14" s="7" t="s">
        <v>22</v>
      </c>
      <c r="G14" s="7" t="s">
        <v>22</v>
      </c>
      <c r="H14" s="7" t="s">
        <v>22</v>
      </c>
      <c r="I14" s="7" t="s">
        <v>22</v>
      </c>
      <c r="J14" s="8">
        <v>-1385.414716</v>
      </c>
      <c r="K14" s="8">
        <f t="shared" si="1"/>
        <v>-869360.8957</v>
      </c>
      <c r="L14" s="8">
        <v>-1385.398676</v>
      </c>
      <c r="M14" s="8">
        <f t="shared" si="2"/>
        <v>-869350.8305</v>
      </c>
      <c r="N14" s="1"/>
      <c r="O14" s="9">
        <f t="shared" si="3"/>
        <v>10.06525238</v>
      </c>
      <c r="P14" s="17" t="s">
        <v>47</v>
      </c>
      <c r="Q14" s="18">
        <v>9.771</v>
      </c>
      <c r="R14" s="5">
        <v>11.0</v>
      </c>
      <c r="S14" s="5" t="s">
        <v>36</v>
      </c>
      <c r="T14" s="12">
        <v>-869360.895729802</v>
      </c>
      <c r="U14" s="12">
        <v>-869350.830477422</v>
      </c>
      <c r="V14" s="12">
        <v>10.06525</v>
      </c>
      <c r="W14" s="1"/>
      <c r="X14" s="1"/>
      <c r="Y14" s="1"/>
      <c r="Z14" s="1"/>
      <c r="AA14" s="1"/>
      <c r="AB14" s="1"/>
      <c r="AC14" s="1"/>
    </row>
    <row r="15">
      <c r="A15" s="4" t="s">
        <v>48</v>
      </c>
      <c r="B15" s="4" t="s">
        <v>49</v>
      </c>
      <c r="C15" s="1"/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  <c r="I15" s="7" t="s">
        <v>23</v>
      </c>
      <c r="J15" s="8">
        <v>-1424.725242</v>
      </c>
      <c r="K15" s="8">
        <f t="shared" si="1"/>
        <v>-894028.6242</v>
      </c>
      <c r="L15" s="8">
        <v>-1424.715475</v>
      </c>
      <c r="M15" s="8">
        <f t="shared" si="2"/>
        <v>-894022.4954</v>
      </c>
      <c r="N15" s="1"/>
      <c r="O15" s="9">
        <f t="shared" si="3"/>
        <v>6.128885287</v>
      </c>
      <c r="P15" s="15" t="s">
        <v>50</v>
      </c>
      <c r="Q15" s="16">
        <v>9.772</v>
      </c>
      <c r="R15" s="5">
        <v>12.0</v>
      </c>
      <c r="S15" s="5" t="s">
        <v>48</v>
      </c>
      <c r="T15" s="12">
        <v>-894028.624244799</v>
      </c>
      <c r="U15" s="12">
        <v>-894022.4953595125</v>
      </c>
      <c r="V15" s="12">
        <v>6.128885</v>
      </c>
      <c r="W15" s="1"/>
      <c r="X15" s="1"/>
      <c r="Y15" s="1"/>
      <c r="Z15" s="1"/>
      <c r="AA15" s="1"/>
      <c r="AB15" s="1"/>
      <c r="AC15" s="1"/>
    </row>
    <row r="16">
      <c r="A16" s="4" t="s">
        <v>51</v>
      </c>
      <c r="B16" s="4" t="s">
        <v>52</v>
      </c>
      <c r="C16" s="1"/>
      <c r="D16" s="7" t="s">
        <v>22</v>
      </c>
      <c r="E16" s="7" t="s">
        <v>22</v>
      </c>
      <c r="F16" s="7" t="s">
        <v>22</v>
      </c>
      <c r="G16" s="7" t="s">
        <v>22</v>
      </c>
      <c r="H16" s="7" t="s">
        <v>23</v>
      </c>
      <c r="I16" s="7" t="s">
        <v>23</v>
      </c>
      <c r="J16" s="8">
        <v>-1239.003695</v>
      </c>
      <c r="K16" s="8">
        <f t="shared" si="1"/>
        <v>-777486.5891</v>
      </c>
      <c r="L16" s="8">
        <v>-1238.999943</v>
      </c>
      <c r="M16" s="8">
        <f t="shared" si="2"/>
        <v>-777484.2347</v>
      </c>
      <c r="N16" s="1"/>
      <c r="O16" s="9">
        <f t="shared" si="3"/>
        <v>2.354415644</v>
      </c>
      <c r="P16" s="17" t="s">
        <v>53</v>
      </c>
      <c r="Q16" s="18">
        <v>22.555</v>
      </c>
      <c r="R16" s="5">
        <v>13.0</v>
      </c>
      <c r="S16" s="5" t="s">
        <v>51</v>
      </c>
      <c r="T16" s="12">
        <v>-777486.5891476026</v>
      </c>
      <c r="U16" s="12">
        <v>-777484.2347319585</v>
      </c>
      <c r="V16" s="12">
        <v>2.354416</v>
      </c>
      <c r="W16" s="1"/>
      <c r="X16" s="1"/>
      <c r="Y16" s="1"/>
      <c r="Z16" s="1"/>
      <c r="AA16" s="1"/>
      <c r="AB16" s="1"/>
      <c r="AC16" s="1"/>
    </row>
    <row r="17">
      <c r="A17" s="4" t="s">
        <v>39</v>
      </c>
      <c r="B17" s="4" t="s">
        <v>54</v>
      </c>
      <c r="C17" s="1"/>
      <c r="D17" s="7" t="s">
        <v>22</v>
      </c>
      <c r="E17" s="7" t="s">
        <v>22</v>
      </c>
      <c r="F17" s="7" t="s">
        <v>22</v>
      </c>
      <c r="G17" s="7" t="s">
        <v>23</v>
      </c>
      <c r="H17" s="7" t="s">
        <v>23</v>
      </c>
      <c r="I17" s="7" t="s">
        <v>22</v>
      </c>
      <c r="J17" s="8">
        <v>-1121.051793</v>
      </c>
      <c r="K17" s="8">
        <f t="shared" si="1"/>
        <v>-703470.6501</v>
      </c>
      <c r="L17" s="8">
        <v>-1121.034861</v>
      </c>
      <c r="M17" s="8">
        <f t="shared" si="2"/>
        <v>-703460.0251</v>
      </c>
      <c r="N17" s="1"/>
      <c r="O17" s="9">
        <f t="shared" si="3"/>
        <v>10.62499085</v>
      </c>
      <c r="P17" s="15" t="s">
        <v>55</v>
      </c>
      <c r="Q17" s="16">
        <v>23.143</v>
      </c>
      <c r="R17" s="5">
        <v>14.0</v>
      </c>
      <c r="S17" s="5" t="s">
        <v>39</v>
      </c>
      <c r="T17" s="12">
        <v>-703470.6500995336</v>
      </c>
      <c r="U17" s="12">
        <v>-703460.0251086795</v>
      </c>
      <c r="V17" s="12">
        <v>10.62499</v>
      </c>
      <c r="W17" s="1"/>
      <c r="X17" s="1"/>
      <c r="Y17" s="1"/>
      <c r="Z17" s="1"/>
      <c r="AA17" s="1"/>
      <c r="AB17" s="1"/>
      <c r="AC17" s="1"/>
    </row>
    <row r="18">
      <c r="A18" s="4" t="s">
        <v>42</v>
      </c>
      <c r="B18" s="4" t="s">
        <v>56</v>
      </c>
      <c r="C18" s="1"/>
      <c r="D18" s="7" t="s">
        <v>22</v>
      </c>
      <c r="E18" s="7" t="s">
        <v>22</v>
      </c>
      <c r="F18" s="7" t="s">
        <v>22</v>
      </c>
      <c r="G18" s="7" t="s">
        <v>22</v>
      </c>
      <c r="H18" s="7" t="s">
        <v>23</v>
      </c>
      <c r="I18" s="7" t="s">
        <v>22</v>
      </c>
      <c r="J18" s="8">
        <v>-1691.514335</v>
      </c>
      <c r="K18" s="8">
        <f t="shared" si="1"/>
        <v>-1061441.315</v>
      </c>
      <c r="L18" s="8">
        <v>-1691.504239</v>
      </c>
      <c r="M18" s="8">
        <f t="shared" si="2"/>
        <v>-1061434.979</v>
      </c>
      <c r="N18" s="1"/>
      <c r="O18" s="9">
        <f t="shared" si="3"/>
        <v>6.335335912</v>
      </c>
      <c r="P18" s="17" t="s">
        <v>57</v>
      </c>
      <c r="Q18" s="18">
        <v>1.619</v>
      </c>
      <c r="R18" s="5">
        <v>15.0</v>
      </c>
      <c r="S18" s="5" t="s">
        <v>42</v>
      </c>
      <c r="T18" s="12">
        <v>-1061441.3145986826</v>
      </c>
      <c r="U18" s="12">
        <v>-1061434.9792627706</v>
      </c>
      <c r="V18" s="12">
        <v>6.335336</v>
      </c>
      <c r="W18" s="1"/>
      <c r="X18" s="1"/>
      <c r="Y18" s="1"/>
      <c r="Z18" s="1"/>
      <c r="AA18" s="1"/>
      <c r="AB18" s="1"/>
      <c r="AC18" s="1"/>
    </row>
    <row r="19">
      <c r="A19" s="4" t="s">
        <v>45</v>
      </c>
      <c r="B19" s="4" t="s">
        <v>58</v>
      </c>
      <c r="C19" s="1"/>
      <c r="D19" s="7" t="s">
        <v>22</v>
      </c>
      <c r="E19" s="7" t="s">
        <v>22</v>
      </c>
      <c r="F19" s="7" t="s">
        <v>22</v>
      </c>
      <c r="G19" s="7" t="s">
        <v>22</v>
      </c>
      <c r="H19" s="7" t="s">
        <v>22</v>
      </c>
      <c r="I19" s="7" t="s">
        <v>22</v>
      </c>
      <c r="J19" s="8">
        <v>-1081.730449</v>
      </c>
      <c r="K19" s="8">
        <f t="shared" si="1"/>
        <v>-678796.1332</v>
      </c>
      <c r="L19" s="8">
        <v>-1081.71701</v>
      </c>
      <c r="M19" s="8">
        <f t="shared" si="2"/>
        <v>-678787.7001</v>
      </c>
      <c r="N19" s="1"/>
      <c r="O19" s="9">
        <f t="shared" si="3"/>
        <v>8.43310017</v>
      </c>
      <c r="P19" s="15" t="s">
        <v>59</v>
      </c>
      <c r="Q19" s="16">
        <v>4.083</v>
      </c>
      <c r="R19" s="5">
        <v>16.0</v>
      </c>
      <c r="S19" s="5" t="s">
        <v>45</v>
      </c>
      <c r="T19" s="12">
        <v>-678796.1331867655</v>
      </c>
      <c r="U19" s="12">
        <v>-678787.700086595</v>
      </c>
      <c r="V19" s="12">
        <v>8.4331</v>
      </c>
      <c r="W19" s="1"/>
      <c r="X19" s="1"/>
      <c r="Y19" s="1"/>
      <c r="Z19" s="1"/>
      <c r="AA19" s="1"/>
      <c r="AB19" s="1"/>
      <c r="AC19" s="1"/>
    </row>
    <row r="20">
      <c r="A20" s="4" t="s">
        <v>60</v>
      </c>
      <c r="B20" s="4" t="s">
        <v>61</v>
      </c>
      <c r="C20" s="1"/>
      <c r="D20" s="7" t="s">
        <v>22</v>
      </c>
      <c r="E20" s="7" t="s">
        <v>22</v>
      </c>
      <c r="F20" s="7" t="s">
        <v>22</v>
      </c>
      <c r="G20" s="7" t="s">
        <v>22</v>
      </c>
      <c r="H20" s="7" t="s">
        <v>23</v>
      </c>
      <c r="I20" s="7" t="s">
        <v>22</v>
      </c>
      <c r="J20" s="8">
        <v>-1390.256273</v>
      </c>
      <c r="K20" s="8">
        <f t="shared" si="1"/>
        <v>-872399.0187</v>
      </c>
      <c r="L20" s="8">
        <v>-1390.248482</v>
      </c>
      <c r="M20" s="8">
        <f t="shared" si="2"/>
        <v>-872394.1298</v>
      </c>
      <c r="N20" s="1"/>
      <c r="O20" s="9">
        <f t="shared" si="3"/>
        <v>4.888926515</v>
      </c>
      <c r="P20" s="17" t="s">
        <v>62</v>
      </c>
      <c r="Q20" s="18">
        <v>13.207</v>
      </c>
      <c r="R20" s="5">
        <v>17.0</v>
      </c>
      <c r="S20" s="5" t="s">
        <v>60</v>
      </c>
      <c r="T20" s="12">
        <v>-872399.0187420935</v>
      </c>
      <c r="U20" s="12">
        <v>-872394.1298155789</v>
      </c>
      <c r="V20" s="12">
        <v>4.888927</v>
      </c>
      <c r="W20" s="1"/>
      <c r="X20" s="1"/>
      <c r="Y20" s="1"/>
      <c r="Z20" s="1"/>
      <c r="AA20" s="1"/>
      <c r="AB20" s="1"/>
      <c r="AC20" s="1"/>
    </row>
    <row r="21">
      <c r="A21" s="4" t="s">
        <v>63</v>
      </c>
      <c r="B21" s="4" t="s">
        <v>64</v>
      </c>
      <c r="C21" s="1"/>
      <c r="D21" s="7" t="s">
        <v>22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14">
        <v>-1763.761062</v>
      </c>
      <c r="K21" s="8">
        <f t="shared" si="1"/>
        <v>-1106776.822</v>
      </c>
      <c r="L21" s="8">
        <v>-1763.756274</v>
      </c>
      <c r="M21" s="8">
        <f t="shared" si="2"/>
        <v>-1106773.818</v>
      </c>
      <c r="N21" s="1"/>
      <c r="O21" s="9">
        <f t="shared" si="3"/>
        <v>3.004515486</v>
      </c>
      <c r="P21" s="15" t="s">
        <v>65</v>
      </c>
      <c r="Q21" s="16">
        <v>7.378</v>
      </c>
      <c r="R21" s="5">
        <v>18.0</v>
      </c>
      <c r="S21" s="5" t="s">
        <v>63</v>
      </c>
      <c r="T21" s="12">
        <v>-1106776.822135089</v>
      </c>
      <c r="U21" s="12">
        <v>-1106773.8176196031</v>
      </c>
      <c r="V21" s="12">
        <v>3.004515</v>
      </c>
      <c r="W21" s="1"/>
      <c r="X21" s="1"/>
      <c r="Y21" s="1"/>
      <c r="Z21" s="1"/>
      <c r="AA21" s="1"/>
      <c r="AB21" s="1"/>
      <c r="AC21" s="1"/>
    </row>
    <row r="22">
      <c r="A22" s="4" t="s">
        <v>47</v>
      </c>
      <c r="B22" s="4" t="s">
        <v>66</v>
      </c>
      <c r="C22" s="1"/>
      <c r="D22" s="7" t="s">
        <v>22</v>
      </c>
      <c r="E22" s="7" t="s">
        <v>22</v>
      </c>
      <c r="F22" s="7" t="s">
        <v>22</v>
      </c>
      <c r="G22" s="7" t="s">
        <v>22</v>
      </c>
      <c r="H22" s="7" t="s">
        <v>22</v>
      </c>
      <c r="I22" s="7" t="s">
        <v>22</v>
      </c>
      <c r="J22" s="8">
        <v>-1391.455654</v>
      </c>
      <c r="K22" s="8">
        <f t="shared" si="1"/>
        <v>-873151.6417</v>
      </c>
      <c r="L22" s="8">
        <v>-1391.440082</v>
      </c>
      <c r="M22" s="8">
        <f t="shared" si="2"/>
        <v>-873141.8701</v>
      </c>
      <c r="N22" s="1"/>
      <c r="O22" s="9">
        <f t="shared" si="3"/>
        <v>9.771577934</v>
      </c>
      <c r="P22" s="17" t="s">
        <v>67</v>
      </c>
      <c r="Q22" s="18">
        <v>7.378</v>
      </c>
      <c r="R22" s="5">
        <v>19.0</v>
      </c>
      <c r="S22" s="5" t="s">
        <v>47</v>
      </c>
      <c r="T22" s="12">
        <v>-873151.6417137131</v>
      </c>
      <c r="U22" s="12">
        <v>-873141.870135779</v>
      </c>
      <c r="V22" s="12">
        <v>9.771578</v>
      </c>
      <c r="W22" s="1"/>
      <c r="X22" s="1"/>
      <c r="Y22" s="1"/>
      <c r="Z22" s="1"/>
      <c r="AA22" s="1"/>
      <c r="AB22" s="1"/>
      <c r="AC22" s="1"/>
    </row>
    <row r="23">
      <c r="A23" s="20" t="s">
        <v>68</v>
      </c>
      <c r="B23" s="20" t="s">
        <v>69</v>
      </c>
      <c r="C23" s="21"/>
      <c r="D23" s="7" t="s">
        <v>22</v>
      </c>
      <c r="E23" s="7" t="s">
        <v>22</v>
      </c>
      <c r="F23" s="7" t="s">
        <v>22</v>
      </c>
      <c r="G23" s="7" t="s">
        <v>22</v>
      </c>
      <c r="H23" s="7" t="s">
        <v>23</v>
      </c>
      <c r="I23" s="7" t="s">
        <v>23</v>
      </c>
      <c r="J23" s="22">
        <v>-929.31974</v>
      </c>
      <c r="K23" s="22">
        <f t="shared" si="1"/>
        <v>-583156.9654</v>
      </c>
      <c r="L23" s="22">
        <v>-929.313127</v>
      </c>
      <c r="M23" s="22">
        <f t="shared" si="2"/>
        <v>-583152.8157</v>
      </c>
      <c r="N23" s="21"/>
      <c r="O23" s="9">
        <f t="shared" si="3"/>
        <v>4.149720324</v>
      </c>
      <c r="P23" s="15" t="s">
        <v>70</v>
      </c>
      <c r="Q23" s="16">
        <v>6.831</v>
      </c>
      <c r="R23" s="5">
        <v>20.0</v>
      </c>
      <c r="S23" s="5" t="s">
        <v>68</v>
      </c>
      <c r="T23" s="12">
        <v>-583156.96538753</v>
      </c>
      <c r="U23" s="23">
        <v>-583152.8156672065</v>
      </c>
      <c r="V23" s="12">
        <v>4.14972</v>
      </c>
      <c r="W23" s="21"/>
      <c r="X23" s="21"/>
      <c r="Y23" s="21"/>
      <c r="Z23" s="21"/>
      <c r="AA23" s="21"/>
      <c r="AB23" s="21"/>
      <c r="AC23" s="21"/>
    </row>
    <row r="24">
      <c r="A24" s="4" t="s">
        <v>71</v>
      </c>
      <c r="B24" s="4" t="s">
        <v>72</v>
      </c>
      <c r="C24" s="1"/>
      <c r="D24" s="7" t="s">
        <v>22</v>
      </c>
      <c r="E24" s="7" t="s">
        <v>22</v>
      </c>
      <c r="F24" s="7" t="s">
        <v>22</v>
      </c>
      <c r="G24" s="7" t="s">
        <v>22</v>
      </c>
      <c r="H24" s="7" t="s">
        <v>22</v>
      </c>
      <c r="I24" s="7" t="s">
        <v>23</v>
      </c>
      <c r="J24" s="2">
        <v>-1461.807931</v>
      </c>
      <c r="K24" s="8">
        <f t="shared" si="1"/>
        <v>-917298.3639</v>
      </c>
      <c r="L24" s="8">
        <v>-1461.800473</v>
      </c>
      <c r="M24" s="8">
        <f t="shared" si="2"/>
        <v>-917293.6839</v>
      </c>
      <c r="N24" s="1"/>
      <c r="O24" s="9">
        <f t="shared" si="3"/>
        <v>4.679965851</v>
      </c>
      <c r="P24" s="17" t="s">
        <v>73</v>
      </c>
      <c r="Q24" s="18">
        <v>12.13</v>
      </c>
      <c r="R24" s="5">
        <v>21.0</v>
      </c>
      <c r="S24" s="5" t="s">
        <v>71</v>
      </c>
      <c r="T24" s="12">
        <v>-917298.3638778445</v>
      </c>
      <c r="U24" s="12">
        <v>-917293.6839119935</v>
      </c>
      <c r="V24" s="12">
        <v>4.679966</v>
      </c>
      <c r="W24" s="1"/>
      <c r="X24" s="1"/>
      <c r="Y24" s="1"/>
      <c r="Z24" s="1"/>
      <c r="AA24" s="1"/>
      <c r="AB24" s="1"/>
      <c r="AC24" s="1"/>
    </row>
    <row r="25">
      <c r="A25" s="24" t="s">
        <v>74</v>
      </c>
      <c r="B25" s="24" t="s">
        <v>75</v>
      </c>
      <c r="C25" s="25"/>
      <c r="D25" s="7" t="s">
        <v>22</v>
      </c>
      <c r="E25" s="7" t="s">
        <v>22</v>
      </c>
      <c r="F25" s="7" t="s">
        <v>22</v>
      </c>
      <c r="G25" s="24" t="s">
        <v>76</v>
      </c>
      <c r="H25" s="7" t="s">
        <v>23</v>
      </c>
      <c r="I25" s="7" t="s">
        <v>23</v>
      </c>
      <c r="J25" s="26">
        <v>-1463.969941</v>
      </c>
      <c r="K25" s="26">
        <f t="shared" si="1"/>
        <v>-918655.0457</v>
      </c>
      <c r="L25" s="27">
        <v>-1463.953641</v>
      </c>
      <c r="M25" s="26">
        <f t="shared" si="2"/>
        <v>-918644.8173</v>
      </c>
      <c r="N25" s="25"/>
      <c r="O25" s="9">
        <f t="shared" si="3"/>
        <v>10.22840485</v>
      </c>
      <c r="P25" s="15" t="s">
        <v>77</v>
      </c>
      <c r="Q25" s="16">
        <v>5.736</v>
      </c>
      <c r="R25" s="5">
        <v>22.0</v>
      </c>
      <c r="S25" s="5" t="s">
        <v>74</v>
      </c>
      <c r="T25" s="12">
        <v>-918655.0456919395</v>
      </c>
      <c r="U25" s="28">
        <v>-918644.8172870895</v>
      </c>
      <c r="V25" s="12">
        <v>10.228404850000516</v>
      </c>
      <c r="W25" s="25"/>
      <c r="X25" s="25"/>
      <c r="Y25" s="25"/>
      <c r="Z25" s="25"/>
      <c r="AA25" s="25"/>
      <c r="AB25" s="25"/>
      <c r="AC25" s="25"/>
    </row>
    <row r="26">
      <c r="A26" s="4" t="s">
        <v>50</v>
      </c>
      <c r="B26" s="4" t="s">
        <v>78</v>
      </c>
      <c r="C26" s="1"/>
      <c r="D26" s="7" t="s">
        <v>22</v>
      </c>
      <c r="E26" s="7" t="s">
        <v>22</v>
      </c>
      <c r="F26" s="7" t="s">
        <v>22</v>
      </c>
      <c r="G26" s="7" t="s">
        <v>22</v>
      </c>
      <c r="H26" s="7" t="s">
        <v>22</v>
      </c>
      <c r="I26" s="7" t="s">
        <v>22</v>
      </c>
      <c r="J26" s="8">
        <v>-1230.55506</v>
      </c>
      <c r="K26" s="8">
        <f t="shared" si="1"/>
        <v>-772184.9904</v>
      </c>
      <c r="L26" s="8">
        <v>-1230.534049</v>
      </c>
      <c r="M26" s="8">
        <f t="shared" si="2"/>
        <v>-772171.8058</v>
      </c>
      <c r="N26" s="1"/>
      <c r="O26" s="9">
        <f t="shared" si="3"/>
        <v>13.1846021</v>
      </c>
      <c r="P26" s="17" t="s">
        <v>79</v>
      </c>
      <c r="Q26" s="18">
        <v>6.893</v>
      </c>
      <c r="R26" s="5">
        <v>23.0</v>
      </c>
      <c r="S26" s="5" t="s">
        <v>50</v>
      </c>
      <c r="T26" s="12">
        <v>-772184.9904230699</v>
      </c>
      <c r="U26" s="12">
        <v>-772171.8058209656</v>
      </c>
      <c r="V26" s="12">
        <v>13.1846</v>
      </c>
      <c r="W26" s="1"/>
      <c r="X26" s="1"/>
      <c r="Y26" s="1"/>
      <c r="Z26" s="1"/>
      <c r="AA26" s="1"/>
      <c r="AB26" s="1"/>
      <c r="AC26" s="1"/>
    </row>
    <row r="27">
      <c r="A27" s="4" t="s">
        <v>53</v>
      </c>
      <c r="B27" s="4" t="s">
        <v>80</v>
      </c>
      <c r="C27" s="1"/>
      <c r="D27" s="7" t="s">
        <v>22</v>
      </c>
      <c r="E27" s="7" t="s">
        <v>22</v>
      </c>
      <c r="F27" s="7" t="s">
        <v>22</v>
      </c>
      <c r="G27" s="7" t="s">
        <v>22</v>
      </c>
      <c r="H27" s="7" t="s">
        <v>22</v>
      </c>
      <c r="I27" s="7" t="s">
        <v>22</v>
      </c>
      <c r="J27" s="8">
        <v>-1579.57</v>
      </c>
      <c r="K27" s="8">
        <f t="shared" si="1"/>
        <v>-991195.1809</v>
      </c>
      <c r="L27" s="8">
        <v>-1579.537682</v>
      </c>
      <c r="M27" s="8">
        <f t="shared" si="2"/>
        <v>-991174.9011</v>
      </c>
      <c r="N27" s="1"/>
      <c r="O27" s="9">
        <f t="shared" si="3"/>
        <v>20.27985202</v>
      </c>
      <c r="P27" s="15" t="s">
        <v>81</v>
      </c>
      <c r="Q27" s="16">
        <v>9.755</v>
      </c>
      <c r="R27" s="5">
        <v>24.0</v>
      </c>
      <c r="S27" s="5" t="s">
        <v>53</v>
      </c>
      <c r="T27" s="12">
        <v>-991195.1809149999</v>
      </c>
      <c r="U27" s="12">
        <v>-991174.9010629789</v>
      </c>
      <c r="V27" s="12">
        <v>20.27985</v>
      </c>
      <c r="W27" s="1"/>
      <c r="X27" s="1"/>
      <c r="Y27" s="1"/>
      <c r="Z27" s="1"/>
      <c r="AA27" s="1"/>
      <c r="AB27" s="1"/>
      <c r="AC27" s="1"/>
    </row>
    <row r="28">
      <c r="A28" s="4" t="s">
        <v>82</v>
      </c>
      <c r="B28" s="4" t="s">
        <v>83</v>
      </c>
      <c r="C28" s="1"/>
      <c r="D28" s="7" t="s">
        <v>22</v>
      </c>
      <c r="E28" s="7" t="s">
        <v>22</v>
      </c>
      <c r="F28" s="7" t="s">
        <v>22</v>
      </c>
      <c r="G28" s="7" t="s">
        <v>22</v>
      </c>
      <c r="H28" s="7" t="s">
        <v>22</v>
      </c>
      <c r="I28" s="7" t="s">
        <v>22</v>
      </c>
      <c r="J28" s="8">
        <v>-1471.298288</v>
      </c>
      <c r="K28" s="8">
        <f t="shared" si="1"/>
        <v>-923253.6531</v>
      </c>
      <c r="L28" s="8">
        <v>-1471.298741</v>
      </c>
      <c r="M28" s="8">
        <f t="shared" si="2"/>
        <v>-923253.9373</v>
      </c>
      <c r="N28" s="1"/>
      <c r="O28" s="9">
        <f t="shared" si="3"/>
        <v>-0.2842618036</v>
      </c>
      <c r="P28" s="17" t="s">
        <v>84</v>
      </c>
      <c r="Q28" s="18">
        <v>7.404</v>
      </c>
      <c r="R28" s="5">
        <v>25.0</v>
      </c>
      <c r="S28" s="5" t="s">
        <v>82</v>
      </c>
      <c r="T28" s="12">
        <v>-923253.653053736</v>
      </c>
      <c r="U28" s="12">
        <v>-923253.9373155396</v>
      </c>
      <c r="V28" s="12">
        <v>8.473261</v>
      </c>
      <c r="W28" s="1"/>
      <c r="X28" s="1"/>
      <c r="Y28" s="1"/>
      <c r="Z28" s="1"/>
      <c r="AA28" s="1"/>
      <c r="AB28" s="1"/>
      <c r="AC28" s="1"/>
    </row>
    <row r="29">
      <c r="A29" s="4" t="s">
        <v>85</v>
      </c>
      <c r="B29" s="4" t="s">
        <v>86</v>
      </c>
      <c r="C29" s="1"/>
      <c r="D29" s="7" t="s">
        <v>22</v>
      </c>
      <c r="E29" s="7" t="s">
        <v>22</v>
      </c>
      <c r="F29" s="7" t="s">
        <v>22</v>
      </c>
      <c r="G29" s="7" t="s">
        <v>23</v>
      </c>
      <c r="H29" s="7" t="s">
        <v>23</v>
      </c>
      <c r="I29" s="7" t="s">
        <v>23</v>
      </c>
      <c r="J29" s="8">
        <v>-1085.3522774</v>
      </c>
      <c r="K29" s="8">
        <f t="shared" si="1"/>
        <v>-681068.8649</v>
      </c>
      <c r="L29" s="8">
        <v>-1085.345025</v>
      </c>
      <c r="M29" s="8">
        <f t="shared" si="2"/>
        <v>-681064.314</v>
      </c>
      <c r="N29" s="1"/>
      <c r="O29" s="9">
        <f t="shared" si="3"/>
        <v>4.550949898</v>
      </c>
      <c r="P29" s="15" t="s">
        <v>87</v>
      </c>
      <c r="Q29" s="16">
        <v>7.72</v>
      </c>
      <c r="R29" s="5">
        <v>26.0</v>
      </c>
      <c r="S29" s="5" t="s">
        <v>85</v>
      </c>
      <c r="T29" s="12">
        <v>-681068.8649151353</v>
      </c>
      <c r="U29" s="12">
        <v>-681064.3139652376</v>
      </c>
      <c r="V29" s="12">
        <v>4.55095</v>
      </c>
      <c r="W29" s="1"/>
      <c r="X29" s="1"/>
      <c r="Y29" s="1"/>
      <c r="Z29" s="1"/>
      <c r="AA29" s="1"/>
      <c r="AB29" s="1"/>
      <c r="AC29" s="1"/>
    </row>
    <row r="30">
      <c r="A30" s="4" t="s">
        <v>88</v>
      </c>
      <c r="B30" s="4" t="s">
        <v>89</v>
      </c>
      <c r="C30" s="1"/>
      <c r="D30" s="7" t="s">
        <v>22</v>
      </c>
      <c r="E30" s="7" t="s">
        <v>22</v>
      </c>
      <c r="F30" s="7" t="s">
        <v>22</v>
      </c>
      <c r="G30" s="7" t="s">
        <v>23</v>
      </c>
      <c r="H30" s="7" t="s">
        <v>23</v>
      </c>
      <c r="I30" s="7" t="s">
        <v>23</v>
      </c>
      <c r="J30" s="8">
        <v>-1215.740526</v>
      </c>
      <c r="K30" s="8">
        <f t="shared" si="1"/>
        <v>-762888.7296</v>
      </c>
      <c r="L30" s="8">
        <v>-1215.730262</v>
      </c>
      <c r="M30" s="8">
        <f t="shared" si="2"/>
        <v>-762882.2888</v>
      </c>
      <c r="N30" s="1"/>
      <c r="O30" s="9">
        <f t="shared" si="3"/>
        <v>6.440757508</v>
      </c>
      <c r="P30" s="17" t="s">
        <v>90</v>
      </c>
      <c r="Q30" s="18">
        <v>6.415</v>
      </c>
      <c r="R30" s="5">
        <v>27.0</v>
      </c>
      <c r="S30" s="5" t="s">
        <v>88</v>
      </c>
      <c r="T30" s="12">
        <v>-762888.729599997</v>
      </c>
      <c r="U30" s="12">
        <v>-762882.288842489</v>
      </c>
      <c r="V30" s="12">
        <v>6.440758</v>
      </c>
      <c r="W30" s="1"/>
      <c r="X30" s="1"/>
      <c r="Y30" s="1"/>
      <c r="Z30" s="1"/>
      <c r="AA30" s="1"/>
      <c r="AB30" s="1"/>
      <c r="AC30" s="1"/>
    </row>
    <row r="31">
      <c r="A31" s="4" t="s">
        <v>91</v>
      </c>
      <c r="B31" s="4" t="s">
        <v>92</v>
      </c>
      <c r="C31" s="1"/>
      <c r="D31" s="7" t="s">
        <v>22</v>
      </c>
      <c r="E31" s="7" t="s">
        <v>23</v>
      </c>
      <c r="F31" s="7" t="s">
        <v>23</v>
      </c>
      <c r="G31" s="7" t="s">
        <v>23</v>
      </c>
      <c r="H31" s="7" t="s">
        <v>23</v>
      </c>
      <c r="I31" s="7" t="s">
        <v>23</v>
      </c>
      <c r="J31" s="8">
        <v>-1274.910707</v>
      </c>
      <c r="K31" s="8">
        <f t="shared" si="1"/>
        <v>-800018.5803</v>
      </c>
      <c r="L31" s="8">
        <v>-1274.888371</v>
      </c>
      <c r="M31" s="8">
        <f t="shared" si="2"/>
        <v>-800004.5642</v>
      </c>
      <c r="N31" s="1"/>
      <c r="O31" s="9">
        <f t="shared" si="3"/>
        <v>14.01605219</v>
      </c>
      <c r="P31" s="15" t="s">
        <v>93</v>
      </c>
      <c r="Q31" s="16">
        <v>11.496</v>
      </c>
      <c r="R31" s="5">
        <v>28.0</v>
      </c>
      <c r="S31" s="5" t="s">
        <v>91</v>
      </c>
      <c r="T31" s="12">
        <v>-800018.5802942165</v>
      </c>
      <c r="U31" s="12">
        <v>-800004.5642420246</v>
      </c>
      <c r="V31" s="12">
        <v>14.01605</v>
      </c>
      <c r="W31" s="1"/>
      <c r="X31" s="1"/>
      <c r="Y31" s="1"/>
      <c r="Z31" s="1"/>
      <c r="AA31" s="1"/>
      <c r="AB31" s="1"/>
      <c r="AC31" s="1"/>
    </row>
    <row r="32">
      <c r="A32" s="4" t="s">
        <v>94</v>
      </c>
      <c r="B32" s="4" t="s">
        <v>95</v>
      </c>
      <c r="C32" s="1"/>
      <c r="D32" s="7" t="s">
        <v>22</v>
      </c>
      <c r="E32" s="7" t="s">
        <v>22</v>
      </c>
      <c r="F32" s="7" t="s">
        <v>22</v>
      </c>
      <c r="G32" s="7" t="s">
        <v>22</v>
      </c>
      <c r="H32" s="7" t="s">
        <v>23</v>
      </c>
      <c r="I32" s="7" t="s">
        <v>23</v>
      </c>
      <c r="J32" s="8">
        <v>-1121.057851</v>
      </c>
      <c r="K32" s="8">
        <f t="shared" si="1"/>
        <v>-703474.4516</v>
      </c>
      <c r="L32" s="8">
        <v>-1121.055665</v>
      </c>
      <c r="M32" s="8">
        <f t="shared" si="2"/>
        <v>-703473.0798</v>
      </c>
      <c r="N32" s="1"/>
      <c r="O32" s="9">
        <f t="shared" si="3"/>
        <v>1.371735767</v>
      </c>
      <c r="P32" s="17" t="s">
        <v>96</v>
      </c>
      <c r="Q32" s="18">
        <v>6.289</v>
      </c>
      <c r="R32" s="5">
        <v>29.0</v>
      </c>
      <c r="S32" s="5" t="s">
        <v>94</v>
      </c>
      <c r="T32" s="12">
        <v>-703474.4515520845</v>
      </c>
      <c r="U32" s="12">
        <v>-703473.0798163175</v>
      </c>
      <c r="V32" s="12">
        <v>1.371736</v>
      </c>
      <c r="W32" s="1"/>
      <c r="X32" s="1"/>
      <c r="Y32" s="1"/>
      <c r="Z32" s="1"/>
      <c r="AA32" s="1"/>
      <c r="AB32" s="1"/>
      <c r="AC32" s="1"/>
    </row>
    <row r="33">
      <c r="A33" s="4" t="s">
        <v>55</v>
      </c>
      <c r="B33" s="4" t="s">
        <v>97</v>
      </c>
      <c r="C33" s="1"/>
      <c r="D33" s="7" t="s">
        <v>23</v>
      </c>
      <c r="E33" s="7" t="s">
        <v>22</v>
      </c>
      <c r="F33" s="7" t="s">
        <v>23</v>
      </c>
      <c r="G33" s="7" t="s">
        <v>23</v>
      </c>
      <c r="H33" s="7" t="s">
        <v>23</v>
      </c>
      <c r="I33" s="7" t="s">
        <v>23</v>
      </c>
      <c r="J33" s="8">
        <v>-1119.019774</v>
      </c>
      <c r="K33" s="8">
        <f t="shared" si="1"/>
        <v>-702195.5389</v>
      </c>
      <c r="L33" s="8">
        <v>-1118.984465</v>
      </c>
      <c r="M33" s="8">
        <f t="shared" si="2"/>
        <v>-702173.3821</v>
      </c>
      <c r="N33" s="1"/>
      <c r="O33" s="9">
        <f t="shared" si="3"/>
        <v>22.15673294</v>
      </c>
      <c r="P33" s="15" t="s">
        <v>98</v>
      </c>
      <c r="Q33" s="16">
        <v>10.77</v>
      </c>
      <c r="R33" s="5">
        <v>30.0</v>
      </c>
      <c r="S33" s="5" t="s">
        <v>55</v>
      </c>
      <c r="T33" s="12">
        <v>-702195.538872853</v>
      </c>
      <c r="U33" s="12">
        <v>-702173.3821399175</v>
      </c>
      <c r="V33" s="12">
        <v>22.15673</v>
      </c>
      <c r="W33" s="1"/>
      <c r="X33" s="1"/>
      <c r="Y33" s="1"/>
      <c r="Z33" s="1"/>
      <c r="AA33" s="1"/>
      <c r="AB33" s="1"/>
      <c r="AC33" s="1"/>
    </row>
    <row r="34">
      <c r="A34" s="4" t="s">
        <v>57</v>
      </c>
      <c r="B34" s="4" t="s">
        <v>99</v>
      </c>
      <c r="C34" s="1"/>
      <c r="D34" s="7" t="s">
        <v>22</v>
      </c>
      <c r="E34" s="7" t="s">
        <v>22</v>
      </c>
      <c r="F34" s="7" t="s">
        <v>22</v>
      </c>
      <c r="G34" s="7" t="s">
        <v>22</v>
      </c>
      <c r="H34" s="7" t="s">
        <v>22</v>
      </c>
      <c r="I34" s="7" t="s">
        <v>23</v>
      </c>
      <c r="J34" s="8">
        <v>-1348.941611</v>
      </c>
      <c r="K34" s="8">
        <f t="shared" si="1"/>
        <v>-846473.6758</v>
      </c>
      <c r="L34" s="8">
        <v>-1348.940904</v>
      </c>
      <c r="M34" s="8">
        <f t="shared" si="2"/>
        <v>-846473.2322</v>
      </c>
      <c r="N34" s="1"/>
      <c r="O34" s="9">
        <f t="shared" si="3"/>
        <v>0.4436492164</v>
      </c>
      <c r="P34" s="17" t="s">
        <v>100</v>
      </c>
      <c r="Q34" s="18">
        <v>10.305</v>
      </c>
      <c r="R34" s="19">
        <v>31.0</v>
      </c>
      <c r="S34" s="5" t="s">
        <v>57</v>
      </c>
      <c r="T34" s="12">
        <v>-846473.6758478045</v>
      </c>
      <c r="U34" s="12">
        <v>-846473.2321985881</v>
      </c>
      <c r="V34" s="12">
        <v>0.443649</v>
      </c>
      <c r="W34" s="1"/>
      <c r="X34" s="1"/>
      <c r="Y34" s="1"/>
      <c r="Z34" s="1"/>
      <c r="AA34" s="1"/>
      <c r="AB34" s="1"/>
      <c r="AC34" s="1"/>
    </row>
    <row r="35">
      <c r="A35" s="4" t="s">
        <v>59</v>
      </c>
      <c r="B35" s="4" t="s">
        <v>101</v>
      </c>
      <c r="C35" s="1"/>
      <c r="D35" s="7" t="s">
        <v>22</v>
      </c>
      <c r="E35" s="7" t="s">
        <v>22</v>
      </c>
      <c r="F35" s="7" t="s">
        <v>22</v>
      </c>
      <c r="G35" s="7" t="s">
        <v>22</v>
      </c>
      <c r="H35" s="7" t="s">
        <v>22</v>
      </c>
      <c r="I35" s="7" t="s">
        <v>23</v>
      </c>
      <c r="J35" s="8">
        <v>-1286.219734</v>
      </c>
      <c r="K35" s="8">
        <f t="shared" si="1"/>
        <v>-807115.1022</v>
      </c>
      <c r="L35" s="8">
        <v>-1286.213227</v>
      </c>
      <c r="M35" s="8">
        <f t="shared" si="2"/>
        <v>-807111.019</v>
      </c>
      <c r="N35" s="1"/>
      <c r="O35" s="9">
        <f t="shared" si="3"/>
        <v>4.083204317</v>
      </c>
      <c r="P35" s="1"/>
      <c r="Q35" s="1"/>
      <c r="R35" s="5">
        <v>32.0</v>
      </c>
      <c r="S35" s="5" t="s">
        <v>59</v>
      </c>
      <c r="T35" s="12">
        <v>-807115.102172473</v>
      </c>
      <c r="U35" s="12">
        <v>-807111.0189681564</v>
      </c>
      <c r="V35" s="12">
        <v>4.083204</v>
      </c>
      <c r="W35" s="1"/>
      <c r="X35" s="1"/>
      <c r="Y35" s="1"/>
      <c r="Z35" s="1"/>
      <c r="AA35" s="1"/>
      <c r="AB35" s="1"/>
      <c r="AC35" s="1"/>
    </row>
    <row r="36">
      <c r="A36" s="4" t="s">
        <v>102</v>
      </c>
      <c r="B36" s="4" t="s">
        <v>103</v>
      </c>
      <c r="C36" s="1"/>
      <c r="D36" s="7" t="s">
        <v>22</v>
      </c>
      <c r="E36" s="7" t="s">
        <v>23</v>
      </c>
      <c r="F36" s="7" t="s">
        <v>23</v>
      </c>
      <c r="G36" s="7" t="s">
        <v>22</v>
      </c>
      <c r="H36" s="7" t="s">
        <v>22</v>
      </c>
      <c r="I36" s="7" t="s">
        <v>22</v>
      </c>
      <c r="J36" s="8">
        <v>-1180.965979</v>
      </c>
      <c r="K36" s="8">
        <f t="shared" si="1"/>
        <v>-741067.371</v>
      </c>
      <c r="L36" s="8">
        <v>-1180.962088</v>
      </c>
      <c r="M36" s="2">
        <f t="shared" si="2"/>
        <v>-741064.9294</v>
      </c>
      <c r="N36" s="1"/>
      <c r="O36" s="9">
        <f t="shared" si="3"/>
        <v>2.441639464</v>
      </c>
      <c r="P36" s="1"/>
      <c r="Q36" s="1"/>
      <c r="R36" s="5">
        <v>33.0</v>
      </c>
      <c r="S36" s="5" t="s">
        <v>102</v>
      </c>
      <c r="T36" s="12">
        <v>-741067.3709993005</v>
      </c>
      <c r="U36" s="12">
        <v>-741064.929359836</v>
      </c>
      <c r="V36" s="12">
        <v>2.441639</v>
      </c>
      <c r="W36" s="1"/>
      <c r="X36" s="1"/>
      <c r="Y36" s="1"/>
      <c r="Z36" s="1"/>
      <c r="AA36" s="1"/>
      <c r="AB36" s="1"/>
      <c r="AC36" s="1"/>
    </row>
    <row r="37">
      <c r="A37" s="4" t="s">
        <v>104</v>
      </c>
      <c r="B37" s="4" t="s">
        <v>105</v>
      </c>
      <c r="C37" s="1"/>
      <c r="D37" s="7" t="s">
        <v>22</v>
      </c>
      <c r="E37" s="7" t="s">
        <v>23</v>
      </c>
      <c r="F37" s="7" t="s">
        <v>23</v>
      </c>
      <c r="G37" s="7" t="s">
        <v>23</v>
      </c>
      <c r="H37" s="7" t="s">
        <v>23</v>
      </c>
      <c r="I37" s="7" t="s">
        <v>23</v>
      </c>
      <c r="J37" s="8">
        <v>-1541.086128</v>
      </c>
      <c r="K37" s="8">
        <f t="shared" si="1"/>
        <v>-967046.1856</v>
      </c>
      <c r="L37" s="14">
        <v>-1541.073445</v>
      </c>
      <c r="M37" s="8">
        <f t="shared" si="2"/>
        <v>-967038.2269</v>
      </c>
      <c r="N37" s="1"/>
      <c r="O37" s="9">
        <f t="shared" si="3"/>
        <v>7.958702988</v>
      </c>
      <c r="P37" s="1"/>
      <c r="Q37" s="1"/>
      <c r="R37" s="5">
        <v>34.0</v>
      </c>
      <c r="S37" s="5" t="s">
        <v>104</v>
      </c>
      <c r="T37" s="12">
        <v>-967046.185638216</v>
      </c>
      <c r="U37" s="12">
        <v>-967038.2269352275</v>
      </c>
      <c r="V37" s="12">
        <v>7.958703</v>
      </c>
      <c r="W37" s="1"/>
      <c r="X37" s="1"/>
      <c r="Y37" s="1"/>
      <c r="Z37" s="1"/>
      <c r="AA37" s="1"/>
      <c r="AB37" s="1"/>
      <c r="AC37" s="1"/>
    </row>
    <row r="38">
      <c r="A38" s="4" t="s">
        <v>106</v>
      </c>
      <c r="B38" s="4" t="s">
        <v>107</v>
      </c>
      <c r="C38" s="1"/>
      <c r="D38" s="7" t="s">
        <v>22</v>
      </c>
      <c r="E38" s="7" t="s">
        <v>22</v>
      </c>
      <c r="F38" s="7" t="s">
        <v>22</v>
      </c>
      <c r="G38" s="7" t="s">
        <v>22</v>
      </c>
      <c r="H38" s="7" t="s">
        <v>22</v>
      </c>
      <c r="I38" s="7" t="s">
        <v>23</v>
      </c>
      <c r="J38" s="8">
        <v>-1160.376956</v>
      </c>
      <c r="K38" s="8">
        <f t="shared" si="1"/>
        <v>-728147.5635</v>
      </c>
      <c r="L38" s="8">
        <v>-1160.373721</v>
      </c>
      <c r="M38" s="8">
        <f t="shared" si="2"/>
        <v>-728145.5335</v>
      </c>
      <c r="N38" s="1"/>
      <c r="O38" s="9">
        <f t="shared" si="3"/>
        <v>2.029993233</v>
      </c>
      <c r="P38" s="1"/>
      <c r="Q38" s="1"/>
      <c r="R38" s="5">
        <v>35.0</v>
      </c>
      <c r="S38" s="5" t="s">
        <v>106</v>
      </c>
      <c r="T38" s="12">
        <v>-728147.563471082</v>
      </c>
      <c r="U38" s="12">
        <v>-728145.5334778494</v>
      </c>
      <c r="V38" s="12">
        <v>2.029993</v>
      </c>
      <c r="W38" s="1"/>
      <c r="X38" s="1"/>
      <c r="Y38" s="1"/>
      <c r="Z38" s="1"/>
      <c r="AA38" s="1"/>
      <c r="AB38" s="1"/>
      <c r="AC38" s="1"/>
    </row>
    <row r="39">
      <c r="A39" s="4" t="s">
        <v>108</v>
      </c>
      <c r="B39" s="4" t="s">
        <v>109</v>
      </c>
      <c r="C39" s="1"/>
      <c r="D39" s="7" t="s">
        <v>22</v>
      </c>
      <c r="E39" s="7" t="s">
        <v>22</v>
      </c>
      <c r="F39" s="7" t="s">
        <v>22</v>
      </c>
      <c r="G39" s="7" t="s">
        <v>22</v>
      </c>
      <c r="H39" s="7" t="s">
        <v>23</v>
      </c>
      <c r="I39" s="7" t="s">
        <v>23</v>
      </c>
      <c r="J39" s="8">
        <v>-1616.480441</v>
      </c>
      <c r="K39" s="8">
        <f t="shared" si="1"/>
        <v>-1014356.833</v>
      </c>
      <c r="L39" s="8">
        <v>-1616.474442</v>
      </c>
      <c r="M39" s="8">
        <f t="shared" si="2"/>
        <v>-1014353.069</v>
      </c>
      <c r="N39" s="1"/>
      <c r="O39" s="9">
        <f t="shared" si="3"/>
        <v>3.764429491</v>
      </c>
      <c r="P39" s="1"/>
      <c r="Q39" s="1"/>
      <c r="R39" s="5">
        <v>36.0</v>
      </c>
      <c r="S39" s="5" t="s">
        <v>108</v>
      </c>
      <c r="T39" s="12">
        <v>-1014356.8332916895</v>
      </c>
      <c r="U39" s="12">
        <v>-1014353.068862199</v>
      </c>
      <c r="V39" s="12">
        <v>3.764429</v>
      </c>
      <c r="W39" s="1"/>
      <c r="X39" s="1"/>
      <c r="Y39" s="1"/>
      <c r="Z39" s="1"/>
      <c r="AA39" s="1"/>
      <c r="AB39" s="1"/>
      <c r="AC39" s="1"/>
    </row>
    <row r="40">
      <c r="A40" s="4" t="s">
        <v>62</v>
      </c>
      <c r="B40" s="4" t="s">
        <v>110</v>
      </c>
      <c r="C40" s="1"/>
      <c r="D40" s="7" t="s">
        <v>22</v>
      </c>
      <c r="E40" s="7" t="s">
        <v>22</v>
      </c>
      <c r="F40" s="7" t="s">
        <v>22</v>
      </c>
      <c r="G40" s="7" t="s">
        <v>22</v>
      </c>
      <c r="H40" s="7" t="s">
        <v>22</v>
      </c>
      <c r="I40" s="7" t="s">
        <v>22</v>
      </c>
      <c r="J40" s="8">
        <v>-1230.56</v>
      </c>
      <c r="K40" s="8">
        <f t="shared" si="1"/>
        <v>-772188.0903</v>
      </c>
      <c r="L40" s="8">
        <v>-1230.534063</v>
      </c>
      <c r="M40" s="8">
        <f t="shared" si="2"/>
        <v>-772171.8146</v>
      </c>
      <c r="N40" s="1"/>
      <c r="O40" s="9">
        <f t="shared" si="3"/>
        <v>16.2757139</v>
      </c>
      <c r="P40" s="1"/>
      <c r="Q40" s="1"/>
      <c r="R40" s="5">
        <v>37.0</v>
      </c>
      <c r="S40" s="5" t="s">
        <v>62</v>
      </c>
      <c r="T40" s="12">
        <v>-772188.09032</v>
      </c>
      <c r="U40" s="12">
        <v>-772171.8146060986</v>
      </c>
      <c r="V40" s="12">
        <v>16.27571</v>
      </c>
      <c r="W40" s="1"/>
      <c r="X40" s="1"/>
      <c r="Y40" s="1"/>
      <c r="Z40" s="1"/>
      <c r="AA40" s="1"/>
      <c r="AB40" s="1"/>
      <c r="AC40" s="1"/>
    </row>
    <row r="41">
      <c r="A41" s="4" t="s">
        <v>111</v>
      </c>
      <c r="B41" s="4" t="s">
        <v>112</v>
      </c>
      <c r="C41" s="1"/>
      <c r="D41" s="7" t="s">
        <v>22</v>
      </c>
      <c r="E41" s="7" t="s">
        <v>22</v>
      </c>
      <c r="F41" s="7" t="s">
        <v>22</v>
      </c>
      <c r="G41" s="7" t="s">
        <v>23</v>
      </c>
      <c r="H41" s="7" t="s">
        <v>23</v>
      </c>
      <c r="I41" s="7" t="s">
        <v>22</v>
      </c>
      <c r="J41" s="8">
        <v>-1230.552411</v>
      </c>
      <c r="K41" s="8">
        <f t="shared" si="1"/>
        <v>-772183.3282</v>
      </c>
      <c r="L41" s="8">
        <v>-1230.538552</v>
      </c>
      <c r="M41" s="8">
        <f t="shared" si="2"/>
        <v>-772174.6315</v>
      </c>
      <c r="N41" s="1"/>
      <c r="O41" s="9">
        <f t="shared" si="3"/>
        <v>8.69665416</v>
      </c>
      <c r="P41" s="1"/>
      <c r="Q41" s="1"/>
      <c r="R41" s="5">
        <v>38.0</v>
      </c>
      <c r="S41" s="5" t="s">
        <v>111</v>
      </c>
      <c r="T41" s="12">
        <v>-772183.3281504044</v>
      </c>
      <c r="U41" s="12">
        <v>-772174.631496244</v>
      </c>
      <c r="V41" s="12">
        <v>8.696654</v>
      </c>
      <c r="W41" s="1"/>
      <c r="X41" s="1"/>
      <c r="Y41" s="1"/>
      <c r="Z41" s="1"/>
      <c r="AA41" s="1"/>
      <c r="AB41" s="1"/>
      <c r="AC41" s="1"/>
    </row>
    <row r="42">
      <c r="A42" s="4" t="s">
        <v>113</v>
      </c>
      <c r="B42" s="4" t="s">
        <v>114</v>
      </c>
      <c r="C42" s="1"/>
      <c r="D42" s="7" t="s">
        <v>22</v>
      </c>
      <c r="E42" s="7" t="s">
        <v>22</v>
      </c>
      <c r="F42" s="7" t="s">
        <v>22</v>
      </c>
      <c r="G42" s="7" t="s">
        <v>23</v>
      </c>
      <c r="H42" s="7" t="s">
        <v>23</v>
      </c>
      <c r="I42" s="7" t="s">
        <v>23</v>
      </c>
      <c r="J42" s="8">
        <v>-1196.268923</v>
      </c>
      <c r="K42" s="8">
        <f t="shared" si="1"/>
        <v>-750670.1137</v>
      </c>
      <c r="L42" s="8">
        <v>-1196.250814</v>
      </c>
      <c r="M42" s="8">
        <f t="shared" si="2"/>
        <v>-750658.7502</v>
      </c>
      <c r="N42" s="1"/>
      <c r="O42" s="9">
        <f t="shared" si="3"/>
        <v>11.36356954</v>
      </c>
      <c r="P42" s="1"/>
      <c r="Q42" s="1"/>
      <c r="R42" s="5">
        <v>39.0</v>
      </c>
      <c r="S42" s="5" t="s">
        <v>113</v>
      </c>
      <c r="T42" s="12">
        <v>-750670.1137372686</v>
      </c>
      <c r="U42" s="12">
        <v>-750658.750167733</v>
      </c>
      <c r="V42" s="12">
        <v>11.36357</v>
      </c>
      <c r="W42" s="1"/>
      <c r="X42" s="1"/>
      <c r="Y42" s="1"/>
      <c r="Z42" s="1"/>
      <c r="AA42" s="1"/>
      <c r="AB42" s="1"/>
      <c r="AC42" s="1"/>
    </row>
    <row r="43">
      <c r="A43" s="4" t="s">
        <v>115</v>
      </c>
      <c r="B43" s="4" t="s">
        <v>116</v>
      </c>
      <c r="C43" s="1"/>
      <c r="D43" s="7" t="s">
        <v>22</v>
      </c>
      <c r="E43" s="7" t="s">
        <v>22</v>
      </c>
      <c r="F43" s="7" t="s">
        <v>22</v>
      </c>
      <c r="G43" s="7" t="s">
        <v>23</v>
      </c>
      <c r="H43" s="7" t="s">
        <v>23</v>
      </c>
      <c r="I43" s="7" t="s">
        <v>23</v>
      </c>
      <c r="J43" s="8">
        <v>-1314.02222</v>
      </c>
      <c r="K43" s="8">
        <f t="shared" si="1"/>
        <v>-824561.4263</v>
      </c>
      <c r="L43" s="8">
        <v>-1314.01831</v>
      </c>
      <c r="M43" s="8">
        <f t="shared" si="2"/>
        <v>-824558.9727</v>
      </c>
      <c r="N43" s="1"/>
      <c r="O43" s="9">
        <f t="shared" si="3"/>
        <v>2.453562145</v>
      </c>
      <c r="P43" s="1"/>
      <c r="Q43" s="1"/>
      <c r="R43" s="5">
        <v>40.0</v>
      </c>
      <c r="S43" s="5" t="s">
        <v>115</v>
      </c>
      <c r="T43" s="12">
        <v>-824561.4262610901</v>
      </c>
      <c r="U43" s="12">
        <v>-824558.972698945</v>
      </c>
      <c r="V43" s="12">
        <v>2.453562</v>
      </c>
      <c r="W43" s="1"/>
      <c r="X43" s="1"/>
      <c r="Y43" s="1"/>
      <c r="Z43" s="1"/>
      <c r="AA43" s="1"/>
      <c r="AB43" s="1"/>
      <c r="AC43" s="1"/>
    </row>
    <row r="44">
      <c r="A44" s="4" t="s">
        <v>65</v>
      </c>
      <c r="B44" s="4" t="s">
        <v>117</v>
      </c>
      <c r="C44" s="1"/>
      <c r="D44" s="7" t="s">
        <v>22</v>
      </c>
      <c r="E44" s="7" t="s">
        <v>22</v>
      </c>
      <c r="F44" s="7" t="s">
        <v>22</v>
      </c>
      <c r="G44" s="7" t="s">
        <v>22</v>
      </c>
      <c r="H44" s="7" t="s">
        <v>22</v>
      </c>
      <c r="I44" s="7" t="s">
        <v>23</v>
      </c>
      <c r="J44" s="8">
        <v>-1230.56</v>
      </c>
      <c r="K44" s="8">
        <v>-772186.8482</v>
      </c>
      <c r="L44" s="8">
        <v>-1230.545281</v>
      </c>
      <c r="M44" s="8">
        <f t="shared" si="2"/>
        <v>-772178.854</v>
      </c>
      <c r="N44" s="1"/>
      <c r="O44" s="9">
        <f t="shared" si="3"/>
        <v>7.994192331</v>
      </c>
      <c r="P44" s="1"/>
      <c r="Q44" s="1"/>
      <c r="R44" s="5">
        <v>41.0</v>
      </c>
      <c r="S44" s="5" t="s">
        <v>65</v>
      </c>
      <c r="T44" s="12">
        <v>-772186.8482</v>
      </c>
      <c r="U44" s="12">
        <v>-772178.8540076695</v>
      </c>
      <c r="V44" s="12">
        <v>7.994192</v>
      </c>
      <c r="W44" s="1"/>
      <c r="X44" s="1"/>
      <c r="Y44" s="1"/>
      <c r="Z44" s="1"/>
      <c r="AA44" s="1"/>
      <c r="AB44" s="1"/>
      <c r="AC44" s="1"/>
    </row>
    <row r="45">
      <c r="A45" s="4" t="s">
        <v>67</v>
      </c>
      <c r="B45" s="4" t="s">
        <v>118</v>
      </c>
      <c r="C45" s="1"/>
      <c r="D45" s="7" t="s">
        <v>22</v>
      </c>
      <c r="E45" s="7" t="s">
        <v>22</v>
      </c>
      <c r="F45" s="7" t="s">
        <v>22</v>
      </c>
      <c r="G45" s="7" t="s">
        <v>22</v>
      </c>
      <c r="H45" s="7" t="s">
        <v>22</v>
      </c>
      <c r="I45" s="7" t="s">
        <v>23</v>
      </c>
      <c r="J45" s="2">
        <v>-1541.473625</v>
      </c>
      <c r="K45" s="8">
        <f t="shared" ref="K45:K51" si="4">J45*627.5095</f>
        <v>-967289.3437</v>
      </c>
      <c r="L45" s="8">
        <v>-1541.449967</v>
      </c>
      <c r="M45" s="8">
        <f t="shared" si="2"/>
        <v>-967274.4981</v>
      </c>
      <c r="N45" s="1"/>
      <c r="O45" s="9">
        <f t="shared" si="3"/>
        <v>14.84561975</v>
      </c>
      <c r="P45" s="1"/>
      <c r="Q45" s="1"/>
      <c r="R45" s="5">
        <v>42.0</v>
      </c>
      <c r="S45" s="5" t="s">
        <v>67</v>
      </c>
      <c r="T45" s="12">
        <v>-967289.3436869376</v>
      </c>
      <c r="U45" s="12">
        <v>-967274.4980671866</v>
      </c>
      <c r="V45" s="12">
        <v>14.84562</v>
      </c>
      <c r="W45" s="1"/>
      <c r="X45" s="1"/>
      <c r="Y45" s="1"/>
      <c r="Z45" s="1"/>
      <c r="AA45" s="1"/>
      <c r="AB45" s="1"/>
      <c r="AC45" s="1"/>
    </row>
    <row r="46">
      <c r="A46" s="4" t="s">
        <v>119</v>
      </c>
      <c r="B46" s="4" t="s">
        <v>120</v>
      </c>
      <c r="C46" s="1"/>
      <c r="D46" s="7" t="s">
        <v>22</v>
      </c>
      <c r="E46" s="7" t="s">
        <v>22</v>
      </c>
      <c r="F46" s="7" t="s">
        <v>22</v>
      </c>
      <c r="G46" s="7" t="s">
        <v>22</v>
      </c>
      <c r="H46" s="7" t="s">
        <v>23</v>
      </c>
      <c r="I46" s="7" t="s">
        <v>23</v>
      </c>
      <c r="J46" s="8">
        <v>-1541.470157</v>
      </c>
      <c r="K46" s="8">
        <f t="shared" si="4"/>
        <v>-967287.1675</v>
      </c>
      <c r="L46" s="8">
        <v>-1541.46378</v>
      </c>
      <c r="M46" s="8">
        <f t="shared" si="2"/>
        <v>-967283.1659</v>
      </c>
      <c r="N46" s="1"/>
      <c r="O46" s="9">
        <f t="shared" si="3"/>
        <v>4.001628081</v>
      </c>
      <c r="P46" s="1"/>
      <c r="Q46" s="1"/>
      <c r="R46" s="5">
        <v>43.0</v>
      </c>
      <c r="S46" s="5" t="s">
        <v>119</v>
      </c>
      <c r="T46" s="12">
        <v>-967287.1674839915</v>
      </c>
      <c r="U46" s="12">
        <v>-967283.16585591</v>
      </c>
      <c r="V46" s="12">
        <v>4.001628</v>
      </c>
      <c r="W46" s="1"/>
      <c r="X46" s="1"/>
      <c r="Y46" s="1"/>
      <c r="Z46" s="1"/>
      <c r="AA46" s="1"/>
      <c r="AB46" s="1"/>
      <c r="AC46" s="1"/>
    </row>
    <row r="47">
      <c r="A47" s="4" t="s">
        <v>121</v>
      </c>
      <c r="B47" s="4" t="s">
        <v>122</v>
      </c>
      <c r="C47" s="4" t="s">
        <v>123</v>
      </c>
      <c r="D47" s="7" t="s">
        <v>22</v>
      </c>
      <c r="E47" s="7" t="s">
        <v>22</v>
      </c>
      <c r="F47" s="7" t="s">
        <v>22</v>
      </c>
      <c r="G47" s="7" t="s">
        <v>22</v>
      </c>
      <c r="H47" s="7" t="s">
        <v>23</v>
      </c>
      <c r="I47" s="7" t="s">
        <v>23</v>
      </c>
      <c r="J47" s="8">
        <v>-1537.822879</v>
      </c>
      <c r="K47" s="8">
        <f t="shared" si="4"/>
        <v>-964998.4659</v>
      </c>
      <c r="L47" s="8">
        <v>-1537.808503</v>
      </c>
      <c r="M47" s="8">
        <f t="shared" si="2"/>
        <v>-964989.4448</v>
      </c>
      <c r="N47" s="1"/>
      <c r="O47" s="9">
        <f t="shared" si="3"/>
        <v>9.021076572</v>
      </c>
      <c r="P47" s="1"/>
      <c r="Q47" s="1"/>
      <c r="R47" s="5">
        <v>44.0</v>
      </c>
      <c r="S47" s="5" t="s">
        <v>121</v>
      </c>
      <c r="T47" s="12">
        <v>-964998.4658898505</v>
      </c>
      <c r="U47" s="12">
        <v>-964989.4448132785</v>
      </c>
      <c r="V47" s="12">
        <v>9.021077</v>
      </c>
      <c r="W47" s="1"/>
      <c r="X47" s="1"/>
      <c r="Y47" s="1"/>
      <c r="Z47" s="1"/>
      <c r="AA47" s="1"/>
      <c r="AB47" s="1"/>
      <c r="AC47" s="1"/>
    </row>
    <row r="48">
      <c r="A48" s="4" t="s">
        <v>70</v>
      </c>
      <c r="B48" s="4" t="s">
        <v>122</v>
      </c>
      <c r="C48" s="1"/>
      <c r="D48" s="7" t="s">
        <v>22</v>
      </c>
      <c r="E48" s="7" t="s">
        <v>22</v>
      </c>
      <c r="F48" s="7" t="s">
        <v>22</v>
      </c>
      <c r="G48" s="7" t="s">
        <v>22</v>
      </c>
      <c r="H48" s="7" t="s">
        <v>22</v>
      </c>
      <c r="I48" s="7" t="s">
        <v>23</v>
      </c>
      <c r="J48" s="8">
        <v>-1537.828423</v>
      </c>
      <c r="K48" s="8">
        <f t="shared" si="4"/>
        <v>-965001.9448</v>
      </c>
      <c r="L48" s="8">
        <v>-1537.817537</v>
      </c>
      <c r="M48" s="8">
        <f t="shared" si="2"/>
        <v>-964995.1137</v>
      </c>
      <c r="N48" s="1"/>
      <c r="O48" s="9">
        <f t="shared" si="3"/>
        <v>6.831068417</v>
      </c>
      <c r="P48" s="1"/>
      <c r="Q48" s="1"/>
      <c r="R48" s="5">
        <v>45.0</v>
      </c>
      <c r="S48" s="5" t="s">
        <v>70</v>
      </c>
      <c r="T48" s="12">
        <v>-965001.9448025185</v>
      </c>
      <c r="U48" s="12">
        <v>-964995.1137341014</v>
      </c>
      <c r="V48" s="12">
        <v>6.831068</v>
      </c>
      <c r="W48" s="1"/>
      <c r="X48" s="1"/>
      <c r="Y48" s="1"/>
      <c r="Z48" s="1"/>
      <c r="AA48" s="1"/>
      <c r="AB48" s="1"/>
      <c r="AC48" s="1"/>
    </row>
    <row r="49">
      <c r="A49" s="4" t="s">
        <v>124</v>
      </c>
      <c r="B49" s="4" t="s">
        <v>125</v>
      </c>
      <c r="C49" s="1"/>
      <c r="D49" s="7" t="s">
        <v>22</v>
      </c>
      <c r="E49" s="7" t="s">
        <v>23</v>
      </c>
      <c r="F49" s="7" t="s">
        <v>23</v>
      </c>
      <c r="G49" s="7" t="s">
        <v>23</v>
      </c>
      <c r="H49" s="7" t="s">
        <v>23</v>
      </c>
      <c r="I49" s="7" t="s">
        <v>23</v>
      </c>
      <c r="J49" s="8">
        <v>-1152.202454</v>
      </c>
      <c r="K49" s="8">
        <f t="shared" si="4"/>
        <v>-723017.9858</v>
      </c>
      <c r="L49" s="8">
        <v>-1152.186089</v>
      </c>
      <c r="M49" s="8">
        <f t="shared" si="2"/>
        <v>-723007.7166</v>
      </c>
      <c r="N49" s="1"/>
      <c r="O49" s="9">
        <f t="shared" si="3"/>
        <v>10.26919297</v>
      </c>
      <c r="P49" s="1"/>
      <c r="Q49" s="1"/>
      <c r="R49" s="5">
        <v>46.0</v>
      </c>
      <c r="S49" s="5" t="s">
        <v>124</v>
      </c>
      <c r="T49" s="12">
        <v>-723017.985808313</v>
      </c>
      <c r="U49" s="12">
        <v>-723007.7166153456</v>
      </c>
      <c r="V49" s="12">
        <v>10.26919</v>
      </c>
      <c r="W49" s="1"/>
      <c r="X49" s="1"/>
      <c r="Y49" s="1"/>
      <c r="Z49" s="1"/>
      <c r="AA49" s="1"/>
      <c r="AB49" s="1"/>
      <c r="AC49" s="1"/>
    </row>
    <row r="50">
      <c r="A50" s="4" t="s">
        <v>126</v>
      </c>
      <c r="B50" s="4" t="s">
        <v>127</v>
      </c>
      <c r="C50" s="1"/>
      <c r="D50" s="7" t="s">
        <v>22</v>
      </c>
      <c r="E50" s="7" t="s">
        <v>22</v>
      </c>
      <c r="F50" s="7" t="s">
        <v>22</v>
      </c>
      <c r="G50" s="7" t="s">
        <v>22</v>
      </c>
      <c r="H50" s="7" t="s">
        <v>23</v>
      </c>
      <c r="I50" s="7" t="s">
        <v>23</v>
      </c>
      <c r="J50" s="8">
        <v>-1246.553389</v>
      </c>
      <c r="K50" s="8">
        <f t="shared" si="4"/>
        <v>-782224.0939</v>
      </c>
      <c r="L50" s="8">
        <v>-1246.537826</v>
      </c>
      <c r="M50" s="8">
        <f t="shared" si="2"/>
        <v>-782214.3279</v>
      </c>
      <c r="N50" s="1"/>
      <c r="O50" s="9">
        <f t="shared" si="3"/>
        <v>9.765930348</v>
      </c>
      <c r="P50" s="1"/>
      <c r="Q50" s="1"/>
      <c r="R50" s="5">
        <v>47.0</v>
      </c>
      <c r="S50" s="5" t="s">
        <v>126</v>
      </c>
      <c r="T50" s="12">
        <v>-782224.0938546954</v>
      </c>
      <c r="U50" s="12">
        <v>-782214.327924347</v>
      </c>
      <c r="V50" s="12">
        <v>9.76593</v>
      </c>
      <c r="W50" s="1"/>
      <c r="X50" s="1"/>
      <c r="Y50" s="1"/>
      <c r="Z50" s="1"/>
      <c r="AA50" s="1"/>
      <c r="AB50" s="1"/>
      <c r="AC50" s="1"/>
    </row>
    <row r="51">
      <c r="A51" s="4" t="s">
        <v>73</v>
      </c>
      <c r="B51" s="4" t="s">
        <v>128</v>
      </c>
      <c r="C51" s="1"/>
      <c r="D51" s="7" t="s">
        <v>22</v>
      </c>
      <c r="E51" s="7" t="s">
        <v>22</v>
      </c>
      <c r="F51" s="7" t="s">
        <v>22</v>
      </c>
      <c r="G51" s="7" t="s">
        <v>22</v>
      </c>
      <c r="H51" s="7" t="s">
        <v>22</v>
      </c>
      <c r="I51" s="7" t="s">
        <v>23</v>
      </c>
      <c r="J51" s="8">
        <v>-1188.761297</v>
      </c>
      <c r="K51" s="8">
        <f t="shared" si="4"/>
        <v>-745959.0071</v>
      </c>
      <c r="L51" s="8">
        <v>-1188.741966</v>
      </c>
      <c r="M51" s="8">
        <f t="shared" si="2"/>
        <v>-745946.8767</v>
      </c>
      <c r="N51" s="1"/>
      <c r="O51" s="9">
        <f t="shared" si="3"/>
        <v>12.13038614</v>
      </c>
      <c r="P51" s="1"/>
      <c r="Q51" s="1"/>
      <c r="R51" s="5">
        <v>48.0</v>
      </c>
      <c r="S51" s="5" t="s">
        <v>73</v>
      </c>
      <c r="T51" s="12">
        <v>-745959.0070998215</v>
      </c>
      <c r="U51" s="12">
        <v>-745946.8767136771</v>
      </c>
      <c r="V51" s="12">
        <v>12.72477</v>
      </c>
      <c r="W51" s="1"/>
      <c r="X51" s="1"/>
      <c r="Y51" s="1"/>
      <c r="Z51" s="1"/>
      <c r="AA51" s="1"/>
      <c r="AB51" s="1"/>
      <c r="AC51" s="1"/>
    </row>
    <row r="52">
      <c r="A52" s="4" t="s">
        <v>77</v>
      </c>
      <c r="B52" s="4" t="s">
        <v>129</v>
      </c>
      <c r="C52" s="1"/>
      <c r="D52" s="7" t="s">
        <v>22</v>
      </c>
      <c r="E52" s="7" t="s">
        <v>22</v>
      </c>
      <c r="F52" s="7" t="s">
        <v>22</v>
      </c>
      <c r="G52" s="7" t="s">
        <v>22</v>
      </c>
      <c r="H52" s="7" t="s">
        <v>22</v>
      </c>
      <c r="I52" s="7" t="s">
        <v>23</v>
      </c>
      <c r="J52" s="8">
        <v>-1081.73</v>
      </c>
      <c r="K52" s="8">
        <v>-678796.2819</v>
      </c>
      <c r="L52" s="8">
        <v>-1081.720682</v>
      </c>
      <c r="M52" s="8">
        <v>-678790.5452</v>
      </c>
      <c r="N52" s="1"/>
      <c r="O52" s="9">
        <f t="shared" si="3"/>
        <v>5.7367</v>
      </c>
      <c r="P52" s="1"/>
      <c r="Q52" s="1"/>
      <c r="R52" s="5">
        <v>49.0</v>
      </c>
      <c r="S52" s="5" t="s">
        <v>77</v>
      </c>
      <c r="T52" s="12">
        <v>-678796.2819</v>
      </c>
      <c r="U52" s="12">
        <v>-678790.5452</v>
      </c>
      <c r="V52" s="12">
        <v>5.7367</v>
      </c>
      <c r="W52" s="1"/>
      <c r="X52" s="1"/>
      <c r="Y52" s="1"/>
      <c r="Z52" s="1"/>
      <c r="AA52" s="1"/>
      <c r="AB52" s="1"/>
      <c r="AC52" s="1"/>
    </row>
    <row r="53">
      <c r="A53" s="4" t="s">
        <v>79</v>
      </c>
      <c r="B53" s="4" t="s">
        <v>130</v>
      </c>
      <c r="C53" s="1"/>
      <c r="D53" s="7" t="s">
        <v>22</v>
      </c>
      <c r="E53" s="7" t="s">
        <v>22</v>
      </c>
      <c r="F53" s="7" t="s">
        <v>22</v>
      </c>
      <c r="G53" s="7" t="s">
        <v>22</v>
      </c>
      <c r="H53" s="7" t="s">
        <v>22</v>
      </c>
      <c r="I53" s="7" t="s">
        <v>23</v>
      </c>
      <c r="J53" s="8">
        <v>-1078.13</v>
      </c>
      <c r="K53" s="8">
        <v>-676536.3128</v>
      </c>
      <c r="L53" s="8">
        <v>-1078.11279</v>
      </c>
      <c r="M53" s="8">
        <v>-676526.5569</v>
      </c>
      <c r="N53" s="1"/>
      <c r="O53" s="9">
        <f t="shared" si="3"/>
        <v>9.7559</v>
      </c>
      <c r="P53" s="1"/>
      <c r="Q53" s="1"/>
      <c r="R53" s="5">
        <v>50.0</v>
      </c>
      <c r="S53" s="5" t="s">
        <v>79</v>
      </c>
      <c r="T53" s="12">
        <v>-676536.3128</v>
      </c>
      <c r="U53" s="12">
        <v>-676526.5569</v>
      </c>
      <c r="V53" s="12">
        <v>9.7559</v>
      </c>
      <c r="W53" s="1"/>
      <c r="X53" s="1"/>
      <c r="Y53" s="1"/>
      <c r="Z53" s="1"/>
      <c r="AA53" s="1"/>
      <c r="AB53" s="1"/>
      <c r="AC53" s="1"/>
    </row>
    <row r="54">
      <c r="A54" s="4" t="s">
        <v>131</v>
      </c>
      <c r="B54" s="4" t="s">
        <v>132</v>
      </c>
      <c r="C54" s="1"/>
      <c r="D54" s="7" t="s">
        <v>22</v>
      </c>
      <c r="E54" s="7" t="s">
        <v>22</v>
      </c>
      <c r="F54" s="7" t="s">
        <v>22</v>
      </c>
      <c r="G54" s="7" t="s">
        <v>22</v>
      </c>
      <c r="H54" s="7" t="s">
        <v>22</v>
      </c>
      <c r="I54" s="7" t="s">
        <v>23</v>
      </c>
      <c r="J54" s="8">
        <v>-1857.210672</v>
      </c>
      <c r="K54" s="8">
        <f t="shared" ref="K54:K56" si="5">J54*627.5095</f>
        <v>-1165417.34</v>
      </c>
      <c r="L54" s="8">
        <v>-1857.192806</v>
      </c>
      <c r="M54" s="8">
        <f t="shared" ref="M54:M67" si="6">L54*627.5095</f>
        <v>-1165406.129</v>
      </c>
      <c r="N54" s="1"/>
      <c r="O54" s="9">
        <f t="shared" si="3"/>
        <v>11.21108473</v>
      </c>
      <c r="P54" s="1"/>
      <c r="Q54" s="1"/>
      <c r="R54" s="5">
        <v>51.0</v>
      </c>
      <c r="S54" s="5" t="s">
        <v>131</v>
      </c>
      <c r="T54" s="12">
        <v>-1165417.340181384</v>
      </c>
      <c r="U54" s="12">
        <v>-1165406.129096657</v>
      </c>
      <c r="V54" s="12">
        <v>11.21108</v>
      </c>
      <c r="W54" s="1"/>
      <c r="X54" s="1"/>
      <c r="Y54" s="1"/>
      <c r="Z54" s="1"/>
      <c r="AA54" s="1"/>
      <c r="AB54" s="1"/>
      <c r="AC54" s="1"/>
    </row>
    <row r="55">
      <c r="A55" s="4" t="s">
        <v>81</v>
      </c>
      <c r="B55" s="4" t="s">
        <v>133</v>
      </c>
      <c r="C55" s="1"/>
      <c r="D55" s="7" t="s">
        <v>22</v>
      </c>
      <c r="E55" s="7" t="s">
        <v>22</v>
      </c>
      <c r="F55" s="7" t="s">
        <v>22</v>
      </c>
      <c r="G55" s="7" t="s">
        <v>22</v>
      </c>
      <c r="H55" s="7" t="s">
        <v>22</v>
      </c>
      <c r="I55" s="7" t="s">
        <v>23</v>
      </c>
      <c r="J55" s="8">
        <v>-1858.42409</v>
      </c>
      <c r="K55" s="8">
        <f t="shared" si="5"/>
        <v>-1166178.772</v>
      </c>
      <c r="L55" s="8">
        <v>-1858.413104</v>
      </c>
      <c r="M55" s="8">
        <f t="shared" si="6"/>
        <v>-1166171.878</v>
      </c>
      <c r="N55" s="1"/>
      <c r="O55" s="9">
        <f t="shared" si="3"/>
        <v>6.893819367</v>
      </c>
      <c r="P55" s="1"/>
      <c r="Q55" s="1"/>
      <c r="R55" s="5">
        <v>52.0</v>
      </c>
      <c r="S55" s="5" t="s">
        <v>81</v>
      </c>
      <c r="T55" s="12">
        <v>-1166178.771503855</v>
      </c>
      <c r="U55" s="12">
        <v>-1166171.877684488</v>
      </c>
      <c r="V55" s="12">
        <v>7.823031</v>
      </c>
      <c r="W55" s="1"/>
      <c r="X55" s="1"/>
      <c r="Y55" s="1"/>
      <c r="Z55" s="1"/>
      <c r="AA55" s="1"/>
      <c r="AB55" s="1"/>
      <c r="AC55" s="1"/>
    </row>
    <row r="56">
      <c r="A56" s="4" t="s">
        <v>134</v>
      </c>
      <c r="B56" s="4" t="s">
        <v>135</v>
      </c>
      <c r="C56" s="29" t="s">
        <v>135</v>
      </c>
      <c r="D56" s="7" t="s">
        <v>22</v>
      </c>
      <c r="E56" s="7" t="s">
        <v>22</v>
      </c>
      <c r="F56" s="7" t="s">
        <v>22</v>
      </c>
      <c r="G56" s="7" t="s">
        <v>22</v>
      </c>
      <c r="H56" s="7" t="s">
        <v>22</v>
      </c>
      <c r="I56" s="7" t="s">
        <v>23</v>
      </c>
      <c r="J56" s="8">
        <v>-1608.433113</v>
      </c>
      <c r="K56" s="8">
        <f t="shared" si="5"/>
        <v>-1009307.059</v>
      </c>
      <c r="L56" s="8">
        <v>-1608.422197</v>
      </c>
      <c r="M56" s="8">
        <f t="shared" si="6"/>
        <v>-1009300.209</v>
      </c>
      <c r="N56" s="1"/>
      <c r="O56" s="9">
        <f t="shared" si="3"/>
        <v>6.849893702</v>
      </c>
      <c r="P56" s="1"/>
      <c r="Q56" s="1"/>
      <c r="R56" s="5">
        <v>53.0</v>
      </c>
      <c r="S56" s="5" t="s">
        <v>134</v>
      </c>
      <c r="T56" s="12">
        <v>-1009307.0585220736</v>
      </c>
      <c r="U56" s="12">
        <v>-1009300.2086283716</v>
      </c>
      <c r="V56" s="12">
        <v>6.849894</v>
      </c>
      <c r="W56" s="1"/>
      <c r="X56" s="1"/>
      <c r="Y56" s="1"/>
      <c r="Z56" s="1"/>
      <c r="AA56" s="1"/>
      <c r="AB56" s="1"/>
      <c r="AC56" s="1"/>
    </row>
    <row r="57">
      <c r="A57" s="4" t="s">
        <v>84</v>
      </c>
      <c r="B57" s="4" t="s">
        <v>136</v>
      </c>
      <c r="C57" s="29" t="s">
        <v>137</v>
      </c>
      <c r="D57" s="7" t="s">
        <v>22</v>
      </c>
      <c r="E57" s="7" t="s">
        <v>22</v>
      </c>
      <c r="F57" s="7" t="s">
        <v>22</v>
      </c>
      <c r="G57" s="7" t="s">
        <v>22</v>
      </c>
      <c r="H57" s="7" t="s">
        <v>22</v>
      </c>
      <c r="I57" s="7" t="s">
        <v>23</v>
      </c>
      <c r="J57" s="8">
        <v>-1345.28</v>
      </c>
      <c r="K57" s="8">
        <v>-844177.6675</v>
      </c>
      <c r="L57" s="8">
        <v>-1345.269817</v>
      </c>
      <c r="M57" s="8">
        <f t="shared" si="6"/>
        <v>-844169.5902</v>
      </c>
      <c r="N57" s="1"/>
      <c r="O57" s="9">
        <f t="shared" si="3"/>
        <v>8.077269238</v>
      </c>
      <c r="P57" s="1"/>
      <c r="Q57" s="1"/>
      <c r="R57" s="5">
        <v>54.0</v>
      </c>
      <c r="S57" s="5" t="s">
        <v>84</v>
      </c>
      <c r="T57" s="12">
        <v>-844177.6675</v>
      </c>
      <c r="U57" s="12">
        <v>-844169.5902307616</v>
      </c>
      <c r="V57" s="12">
        <v>8.077269</v>
      </c>
      <c r="W57" s="1"/>
      <c r="X57" s="1"/>
      <c r="Y57" s="1"/>
      <c r="Z57" s="1"/>
      <c r="AA57" s="1"/>
      <c r="AB57" s="1"/>
      <c r="AC57" s="1"/>
    </row>
    <row r="58">
      <c r="A58" s="4" t="s">
        <v>87</v>
      </c>
      <c r="B58" s="4" t="s">
        <v>138</v>
      </c>
      <c r="C58" s="1"/>
      <c r="D58" s="7" t="s">
        <v>22</v>
      </c>
      <c r="E58" s="7" t="s">
        <v>22</v>
      </c>
      <c r="F58" s="7" t="s">
        <v>22</v>
      </c>
      <c r="G58" s="7" t="s">
        <v>22</v>
      </c>
      <c r="H58" s="7" t="s">
        <v>22</v>
      </c>
      <c r="I58" s="7" t="s">
        <v>23</v>
      </c>
      <c r="J58" s="8">
        <v>-1459.23</v>
      </c>
      <c r="K58" s="8">
        <v>-915681.4562</v>
      </c>
      <c r="L58" s="8">
        <v>-1459.217759</v>
      </c>
      <c r="M58" s="8">
        <f t="shared" si="6"/>
        <v>-915673.0063</v>
      </c>
      <c r="N58" s="1"/>
      <c r="O58" s="9">
        <f t="shared" si="3"/>
        <v>8.44985879</v>
      </c>
      <c r="P58" s="1"/>
      <c r="Q58" s="1"/>
      <c r="R58" s="5">
        <v>55.0</v>
      </c>
      <c r="S58" s="5" t="s">
        <v>87</v>
      </c>
      <c r="T58" s="12">
        <v>-915681.4562</v>
      </c>
      <c r="U58" s="12">
        <v>-915673.0063412105</v>
      </c>
      <c r="V58" s="12">
        <v>8.449859</v>
      </c>
      <c r="W58" s="1"/>
      <c r="X58" s="1"/>
      <c r="Y58" s="1"/>
      <c r="Z58" s="1"/>
      <c r="AA58" s="1"/>
      <c r="AB58" s="1"/>
      <c r="AC58" s="1"/>
    </row>
    <row r="59">
      <c r="A59" s="4" t="s">
        <v>90</v>
      </c>
      <c r="B59" s="4" t="s">
        <v>139</v>
      </c>
      <c r="C59" s="1"/>
      <c r="D59" s="7" t="s">
        <v>22</v>
      </c>
      <c r="E59" s="7" t="s">
        <v>22</v>
      </c>
      <c r="F59" s="7" t="s">
        <v>22</v>
      </c>
      <c r="G59" s="7" t="s">
        <v>22</v>
      </c>
      <c r="H59" s="7" t="s">
        <v>22</v>
      </c>
      <c r="I59" s="7" t="s">
        <v>23</v>
      </c>
      <c r="J59" s="8">
        <v>-1774.966748</v>
      </c>
      <c r="K59" s="8">
        <f t="shared" ref="K59:K61" si="7">J59*627.5095</f>
        <v>-1113808.497</v>
      </c>
      <c r="L59" s="8">
        <v>-1774.956525</v>
      </c>
      <c r="M59" s="8">
        <f t="shared" si="6"/>
        <v>-1113802.082</v>
      </c>
      <c r="N59" s="1"/>
      <c r="O59" s="9">
        <f t="shared" si="3"/>
        <v>6.415029618</v>
      </c>
      <c r="P59" s="1"/>
      <c r="Q59" s="1"/>
      <c r="R59" s="5">
        <v>56.0</v>
      </c>
      <c r="S59" s="5" t="s">
        <v>90</v>
      </c>
      <c r="T59" s="12">
        <v>-1113808.496554106</v>
      </c>
      <c r="U59" s="12">
        <v>-1113802.0815244876</v>
      </c>
      <c r="V59" s="12">
        <v>7.302513</v>
      </c>
      <c r="W59" s="1"/>
      <c r="X59" s="1"/>
      <c r="Y59" s="1"/>
      <c r="Z59" s="1"/>
      <c r="AA59" s="1"/>
      <c r="AB59" s="1"/>
      <c r="AC59" s="1"/>
    </row>
    <row r="60">
      <c r="A60" s="4" t="s">
        <v>93</v>
      </c>
      <c r="B60" s="4" t="s">
        <v>140</v>
      </c>
      <c r="C60" s="1"/>
      <c r="D60" s="7" t="s">
        <v>22</v>
      </c>
      <c r="E60" s="7" t="s">
        <v>22</v>
      </c>
      <c r="F60" s="7" t="s">
        <v>22</v>
      </c>
      <c r="G60" s="7" t="s">
        <v>22</v>
      </c>
      <c r="H60" s="7" t="s">
        <v>22</v>
      </c>
      <c r="I60" s="7" t="s">
        <v>23</v>
      </c>
      <c r="J60" s="8">
        <v>-1391.463435</v>
      </c>
      <c r="K60" s="8">
        <f t="shared" si="7"/>
        <v>-873156.5244</v>
      </c>
      <c r="L60" s="8">
        <v>-1391.445114</v>
      </c>
      <c r="M60" s="8">
        <f t="shared" si="6"/>
        <v>-873145.0278</v>
      </c>
      <c r="N60" s="1"/>
      <c r="O60" s="9">
        <f t="shared" si="3"/>
        <v>11.49660155</v>
      </c>
      <c r="P60" s="1"/>
      <c r="Q60" s="1"/>
      <c r="R60" s="5">
        <v>57.0</v>
      </c>
      <c r="S60" s="5" t="s">
        <v>93</v>
      </c>
      <c r="T60" s="12">
        <v>-873156.5243651324</v>
      </c>
      <c r="U60" s="12">
        <v>-873145.0277635831</v>
      </c>
      <c r="V60" s="12">
        <v>12.19233</v>
      </c>
      <c r="W60" s="1"/>
      <c r="X60" s="1"/>
      <c r="Y60" s="1"/>
      <c r="Z60" s="1"/>
      <c r="AA60" s="1"/>
      <c r="AB60" s="1"/>
      <c r="AC60" s="1"/>
    </row>
    <row r="61">
      <c r="A61" s="4" t="s">
        <v>96</v>
      </c>
      <c r="B61" s="4" t="s">
        <v>141</v>
      </c>
      <c r="C61" s="1"/>
      <c r="D61" s="7" t="s">
        <v>22</v>
      </c>
      <c r="E61" s="7" t="s">
        <v>22</v>
      </c>
      <c r="F61" s="7" t="s">
        <v>22</v>
      </c>
      <c r="G61" s="7" t="s">
        <v>22</v>
      </c>
      <c r="H61" s="7" t="s">
        <v>22</v>
      </c>
      <c r="I61" s="7" t="s">
        <v>23</v>
      </c>
      <c r="J61" s="8">
        <v>-1802.055025</v>
      </c>
      <c r="K61" s="8">
        <f t="shared" si="7"/>
        <v>-1130806.648</v>
      </c>
      <c r="L61" s="8">
        <v>-1802.045002</v>
      </c>
      <c r="M61" s="8">
        <f t="shared" si="6"/>
        <v>-1130800.358</v>
      </c>
      <c r="N61" s="1"/>
      <c r="O61" s="9">
        <f t="shared" si="3"/>
        <v>6.289527718</v>
      </c>
      <c r="P61" s="1"/>
      <c r="Q61" s="1"/>
      <c r="R61" s="5">
        <v>58.0</v>
      </c>
      <c r="S61" s="5" t="s">
        <v>96</v>
      </c>
      <c r="T61" s="12">
        <v>-1130806.6477102374</v>
      </c>
      <c r="U61" s="12">
        <v>-1130800.358182519</v>
      </c>
      <c r="V61" s="12">
        <v>7.190555</v>
      </c>
      <c r="W61" s="1"/>
      <c r="X61" s="1"/>
      <c r="Y61" s="1"/>
      <c r="Z61" s="1"/>
      <c r="AA61" s="1"/>
      <c r="AB61" s="1"/>
      <c r="AC61" s="1"/>
    </row>
    <row r="62">
      <c r="A62" s="4" t="s">
        <v>98</v>
      </c>
      <c r="B62" s="4" t="s">
        <v>142</v>
      </c>
      <c r="C62" s="1"/>
      <c r="D62" s="7" t="s">
        <v>22</v>
      </c>
      <c r="E62" s="7" t="s">
        <v>22</v>
      </c>
      <c r="F62" s="7" t="s">
        <v>22</v>
      </c>
      <c r="G62" s="7" t="s">
        <v>22</v>
      </c>
      <c r="H62" s="7" t="s">
        <v>22</v>
      </c>
      <c r="I62" s="7" t="s">
        <v>23</v>
      </c>
      <c r="J62" s="8">
        <v>-1156.75</v>
      </c>
      <c r="K62" s="8">
        <v>-725870.1575</v>
      </c>
      <c r="L62" s="8">
        <v>-1156.729594</v>
      </c>
      <c r="M62" s="8">
        <f t="shared" si="6"/>
        <v>-725858.8092</v>
      </c>
      <c r="N62" s="1"/>
      <c r="O62" s="9">
        <f t="shared" si="3"/>
        <v>11.34833386</v>
      </c>
      <c r="P62" s="1"/>
      <c r="Q62" s="1"/>
      <c r="R62" s="5">
        <v>59.0</v>
      </c>
      <c r="S62" s="5" t="s">
        <v>98</v>
      </c>
      <c r="T62" s="12">
        <v>-725870.1575</v>
      </c>
      <c r="U62" s="12">
        <v>-725858.809166143</v>
      </c>
      <c r="V62" s="12">
        <v>11.34833</v>
      </c>
      <c r="W62" s="1"/>
      <c r="X62" s="1"/>
      <c r="Y62" s="1"/>
      <c r="Z62" s="1"/>
      <c r="AA62" s="1"/>
      <c r="AB62" s="1"/>
      <c r="AC62" s="1"/>
    </row>
    <row r="63">
      <c r="A63" s="4" t="s">
        <v>143</v>
      </c>
      <c r="B63" s="4" t="s">
        <v>144</v>
      </c>
      <c r="C63" s="1"/>
      <c r="D63" s="7" t="s">
        <v>22</v>
      </c>
      <c r="E63" s="7" t="s">
        <v>22</v>
      </c>
      <c r="F63" s="7" t="s">
        <v>22</v>
      </c>
      <c r="G63" s="7" t="s">
        <v>22</v>
      </c>
      <c r="H63" s="7" t="s">
        <v>23</v>
      </c>
      <c r="I63" s="7" t="s">
        <v>23</v>
      </c>
      <c r="J63" s="8">
        <v>-1654.652248</v>
      </c>
      <c r="K63" s="8">
        <f t="shared" ref="K63:K65" si="8">J63*627.5095</f>
        <v>-1038310.005</v>
      </c>
      <c r="L63" s="8">
        <v>-1654.650043</v>
      </c>
      <c r="M63" s="8">
        <f t="shared" si="6"/>
        <v>-1038308.621</v>
      </c>
      <c r="N63" s="1"/>
      <c r="O63" s="9">
        <f t="shared" si="3"/>
        <v>1.383658448</v>
      </c>
      <c r="P63" s="1"/>
      <c r="Q63" s="1"/>
      <c r="R63" s="5">
        <v>60.0</v>
      </c>
      <c r="S63" s="5" t="s">
        <v>143</v>
      </c>
      <c r="T63" s="12">
        <v>-1038310.0048163561</v>
      </c>
      <c r="U63" s="12">
        <v>-1038308.6211579086</v>
      </c>
      <c r="V63" s="12">
        <v>1.383658</v>
      </c>
      <c r="W63" s="1"/>
      <c r="X63" s="1"/>
      <c r="Y63" s="1"/>
      <c r="Z63" s="1"/>
      <c r="AA63" s="1"/>
      <c r="AB63" s="1"/>
      <c r="AC63" s="1"/>
    </row>
    <row r="64">
      <c r="A64" s="4" t="s">
        <v>145</v>
      </c>
      <c r="B64" s="4" t="s">
        <v>146</v>
      </c>
      <c r="C64" s="1"/>
      <c r="D64" s="7" t="s">
        <v>22</v>
      </c>
      <c r="E64" s="7" t="s">
        <v>22</v>
      </c>
      <c r="F64" s="7" t="s">
        <v>22</v>
      </c>
      <c r="G64" s="7" t="s">
        <v>22</v>
      </c>
      <c r="H64" s="7" t="s">
        <v>23</v>
      </c>
      <c r="I64" s="7" t="s">
        <v>23</v>
      </c>
      <c r="J64" s="8">
        <v>-1234.181913</v>
      </c>
      <c r="K64" s="8">
        <f t="shared" si="8"/>
        <v>-774460.8751</v>
      </c>
      <c r="L64" s="8">
        <v>-1234.174575</v>
      </c>
      <c r="M64" s="8">
        <f t="shared" si="6"/>
        <v>-774456.2705</v>
      </c>
      <c r="N64" s="1"/>
      <c r="O64" s="9">
        <f t="shared" si="3"/>
        <v>4.604664711</v>
      </c>
      <c r="P64" s="1"/>
      <c r="Q64" s="1"/>
      <c r="R64" s="5">
        <v>61.0</v>
      </c>
      <c r="S64" s="5" t="s">
        <v>145</v>
      </c>
      <c r="T64" s="12">
        <v>-774460.8751356734</v>
      </c>
      <c r="U64" s="12">
        <v>-774456.2704709625</v>
      </c>
      <c r="V64" s="12">
        <v>4.604665</v>
      </c>
      <c r="W64" s="1"/>
      <c r="X64" s="1"/>
      <c r="Y64" s="1"/>
      <c r="Z64" s="1"/>
      <c r="AA64" s="1"/>
      <c r="AB64" s="1"/>
      <c r="AC64" s="1"/>
    </row>
    <row r="65">
      <c r="A65" s="4" t="s">
        <v>147</v>
      </c>
      <c r="B65" s="4" t="s">
        <v>148</v>
      </c>
      <c r="C65" s="1"/>
      <c r="D65" s="7" t="s">
        <v>22</v>
      </c>
      <c r="E65" s="7" t="s">
        <v>22</v>
      </c>
      <c r="F65" s="7" t="s">
        <v>22</v>
      </c>
      <c r="G65" s="7" t="s">
        <v>22</v>
      </c>
      <c r="H65" s="7" t="s">
        <v>22</v>
      </c>
      <c r="I65" s="7" t="s">
        <v>23</v>
      </c>
      <c r="J65" s="8">
        <v>-1235.403573</v>
      </c>
      <c r="K65" s="8">
        <f t="shared" si="8"/>
        <v>-775227.4784</v>
      </c>
      <c r="L65" s="8">
        <v>-1235.374653</v>
      </c>
      <c r="M65" s="8">
        <f t="shared" si="6"/>
        <v>-775209.3308</v>
      </c>
      <c r="N65" s="1"/>
      <c r="O65" s="9">
        <f t="shared" si="3"/>
        <v>18.14757474</v>
      </c>
      <c r="P65" s="1"/>
      <c r="Q65" s="1"/>
      <c r="R65" s="5">
        <v>62.0</v>
      </c>
      <c r="S65" s="5" t="s">
        <v>147</v>
      </c>
      <c r="T65" s="12">
        <v>-775227.4783914435</v>
      </c>
      <c r="U65" s="12">
        <v>-775209.3308167035</v>
      </c>
      <c r="V65" s="12">
        <v>18.14757</v>
      </c>
      <c r="W65" s="1"/>
      <c r="X65" s="1"/>
      <c r="Y65" s="1"/>
      <c r="Z65" s="1"/>
      <c r="AA65" s="1"/>
      <c r="AB65" s="1"/>
      <c r="AC65" s="1"/>
    </row>
    <row r="66">
      <c r="A66" s="4" t="s">
        <v>100</v>
      </c>
      <c r="B66" s="4" t="s">
        <v>149</v>
      </c>
      <c r="C66" s="1"/>
      <c r="D66" s="7" t="s">
        <v>22</v>
      </c>
      <c r="E66" s="7" t="s">
        <v>22</v>
      </c>
      <c r="F66" s="7" t="s">
        <v>22</v>
      </c>
      <c r="G66" s="7" t="s">
        <v>22</v>
      </c>
      <c r="H66" s="7" t="s">
        <v>22</v>
      </c>
      <c r="I66" s="7" t="s">
        <v>23</v>
      </c>
      <c r="J66" s="8">
        <v>-1235.39</v>
      </c>
      <c r="K66" s="8">
        <v>-775220.2541</v>
      </c>
      <c r="L66" s="8">
        <v>-1235.374653</v>
      </c>
      <c r="M66" s="8">
        <f t="shared" si="6"/>
        <v>-775209.3308</v>
      </c>
      <c r="N66" s="1"/>
      <c r="O66" s="9">
        <f t="shared" si="3"/>
        <v>10.9232833</v>
      </c>
      <c r="P66" s="1"/>
      <c r="Q66" s="1"/>
      <c r="R66" s="5">
        <v>63.0</v>
      </c>
      <c r="S66" s="5" t="s">
        <v>100</v>
      </c>
      <c r="T66" s="12">
        <v>-775220.2541</v>
      </c>
      <c r="U66" s="12">
        <v>-775209.3308167035</v>
      </c>
      <c r="V66" s="12">
        <v>10.92328</v>
      </c>
      <c r="W66" s="1"/>
      <c r="X66" s="1"/>
      <c r="Y66" s="1"/>
      <c r="Z66" s="1"/>
      <c r="AA66" s="1"/>
      <c r="AB66" s="1"/>
      <c r="AC66" s="1"/>
    </row>
    <row r="67">
      <c r="A67" s="4" t="s">
        <v>150</v>
      </c>
      <c r="B67" s="4" t="s">
        <v>151</v>
      </c>
      <c r="C67" s="1"/>
      <c r="D67" s="7" t="s">
        <v>22</v>
      </c>
      <c r="E67" s="7" t="s">
        <v>23</v>
      </c>
      <c r="F67" s="7" t="s">
        <v>23</v>
      </c>
      <c r="G67" s="7" t="s">
        <v>23</v>
      </c>
      <c r="H67" s="7" t="s">
        <v>23</v>
      </c>
      <c r="I67" s="7" t="s">
        <v>23</v>
      </c>
      <c r="J67" s="8">
        <v>-1160.33933365</v>
      </c>
      <c r="K67" s="8">
        <f>J67*627.5095</f>
        <v>-728123.9551</v>
      </c>
      <c r="L67" s="8">
        <v>-1160.344441</v>
      </c>
      <c r="M67" s="8">
        <f t="shared" si="6"/>
        <v>-728127.16</v>
      </c>
      <c r="N67" s="1"/>
      <c r="O67" s="9">
        <f t="shared" si="3"/>
        <v>-3.204910645</v>
      </c>
      <c r="P67" s="1"/>
      <c r="Q67" s="1"/>
      <c r="R67" s="5">
        <v>64.0</v>
      </c>
      <c r="S67" s="5" t="s">
        <v>150</v>
      </c>
      <c r="T67" s="12">
        <v>-728123.9550890448</v>
      </c>
      <c r="U67" s="12">
        <v>-728127.1599996894</v>
      </c>
      <c r="V67" s="12">
        <v>-3.20491</v>
      </c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 t="s">
        <v>152</v>
      </c>
      <c r="V68" s="30">
        <f>AVERAGE(V4:V67)</f>
        <v>7.859548607</v>
      </c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 t="s">
        <v>153</v>
      </c>
      <c r="V69" s="2">
        <f>_xlfn.STDEV.P(V4:V67)</f>
        <v>4.766435511</v>
      </c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</sheetData>
  <mergeCells count="3">
    <mergeCell ref="D2:G2"/>
    <mergeCell ref="J2:M2"/>
    <mergeCell ref="O2:Q2"/>
  </mergeCells>
  <drawing r:id="rId1"/>
</worksheet>
</file>