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I:\uurdev\orx\bench\orx-bench-shortest-path\docs\"/>
    </mc:Choice>
  </mc:AlternateContent>
  <xr:revisionPtr revIDLastSave="0" documentId="13_ncr:1_{B3141FEF-31F6-4254-9022-A44C87ECD2DE}" xr6:coauthVersionLast="47" xr6:coauthVersionMax="47" xr10:uidLastSave="{00000000-0000-0000-0000-000000000000}"/>
  <bookViews>
    <workbookView xWindow="25800" yWindow="0" windowWidth="25800" windowHeight="21000" firstSheet="3" activeTab="5" xr2:uid="{00000000-000D-0000-FFFF-FFFF00000000}"/>
  </bookViews>
  <sheets>
    <sheet name="data" sheetId="1" state="hidden" r:id="rId1"/>
    <sheet name="data-memory" sheetId="8" state="hidden" r:id="rId2"/>
    <sheet name="data-memory-pivot" sheetId="9" state="hidden" r:id="rId3"/>
    <sheet name="Algorithm" sheetId="10" r:id="rId4"/>
    <sheet name="GraphRepresentation" sheetId="11" r:id="rId5"/>
    <sheet name="Rules-of-thumb" sheetId="12" r:id="rId6"/>
  </sheets>
  <definedNames>
    <definedName name="Slicer_Algorithm1">#N/A</definedName>
    <definedName name="Slicer_Graph_Data1">#N/A</definedName>
    <definedName name="Slicer_Graph_Data3">#N/A</definedName>
    <definedName name="Slicer_Graph_Representation1">#N/A</definedName>
    <definedName name="table">data!$A:$N</definedName>
    <definedName name="table_mem_lookup">'data-memory-pivot'!$A$52:$I$71</definedName>
    <definedName name="table_memory">'data-memory'!$A$1:$K$21</definedName>
  </definedNames>
  <calcPr calcId="191029"/>
  <pivotCaches>
    <pivotCache cacheId="21" r:id="rId7"/>
    <pivotCache cacheId="2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8" l="1"/>
  <c r="K20" i="8"/>
  <c r="K19" i="8"/>
  <c r="K18" i="8"/>
  <c r="K17" i="8"/>
  <c r="K16" i="8"/>
  <c r="K15" i="8"/>
  <c r="K14" i="8"/>
  <c r="K13" i="8"/>
  <c r="K12" i="8"/>
  <c r="K11" i="8"/>
  <c r="K10" i="8"/>
  <c r="K9" i="8"/>
  <c r="K8" i="8"/>
  <c r="K7" i="8"/>
  <c r="K6" i="8"/>
  <c r="K5" i="8"/>
  <c r="K4" i="8"/>
  <c r="K3" i="8"/>
  <c r="K2" i="8"/>
  <c r="I3" i="1"/>
  <c r="J3" i="1" s="1"/>
  <c r="I4" i="1"/>
  <c r="J4" i="1" s="1"/>
  <c r="I5" i="1"/>
  <c r="J5" i="1" s="1"/>
  <c r="I6" i="1"/>
  <c r="J6" i="1" s="1"/>
  <c r="I7" i="1"/>
  <c r="J7" i="1" s="1"/>
  <c r="I8" i="1"/>
  <c r="J8" i="1" s="1"/>
  <c r="I9" i="1"/>
  <c r="J9" i="1" s="1"/>
  <c r="I10" i="1"/>
  <c r="J10" i="1" s="1"/>
  <c r="I11" i="1"/>
  <c r="J11" i="1" s="1"/>
  <c r="I12" i="1"/>
  <c r="J12" i="1" s="1"/>
  <c r="I13" i="1"/>
  <c r="J13" i="1" s="1"/>
  <c r="I14" i="1"/>
  <c r="I15" i="1"/>
  <c r="J15" i="1" s="1"/>
  <c r="I16" i="1"/>
  <c r="J16" i="1" s="1"/>
  <c r="I17" i="1"/>
  <c r="J17" i="1" s="1"/>
  <c r="I18" i="1"/>
  <c r="J18" i="1" s="1"/>
  <c r="I19" i="1"/>
  <c r="I20" i="1"/>
  <c r="J20" i="1" s="1"/>
  <c r="I21" i="1"/>
  <c r="J21" i="1" s="1"/>
  <c r="I22" i="1"/>
  <c r="J22" i="1" s="1"/>
  <c r="I23" i="1"/>
  <c r="J23" i="1" s="1"/>
  <c r="I24" i="1"/>
  <c r="J24" i="1" s="1"/>
  <c r="I25" i="1"/>
  <c r="J25" i="1" s="1"/>
  <c r="I26" i="1"/>
  <c r="J26" i="1" s="1"/>
  <c r="I27" i="1"/>
  <c r="J27" i="1" s="1"/>
  <c r="I28" i="1"/>
  <c r="J28" i="1" s="1"/>
  <c r="I29" i="1"/>
  <c r="J29" i="1" s="1"/>
  <c r="I30" i="1"/>
  <c r="I31" i="1"/>
  <c r="J31" i="1" s="1"/>
  <c r="I32" i="1"/>
  <c r="J32" i="1" s="1"/>
  <c r="I33" i="1"/>
  <c r="J33" i="1" s="1"/>
  <c r="I34" i="1"/>
  <c r="J34" i="1" s="1"/>
  <c r="I35" i="1"/>
  <c r="I36" i="1"/>
  <c r="I37" i="1"/>
  <c r="I38" i="1"/>
  <c r="I39" i="1"/>
  <c r="I40" i="1"/>
  <c r="J40" i="1" s="1"/>
  <c r="I41" i="1"/>
  <c r="J41" i="1" s="1"/>
  <c r="I42" i="1"/>
  <c r="J42" i="1" s="1"/>
  <c r="I43" i="1"/>
  <c r="I44" i="1"/>
  <c r="I45" i="1"/>
  <c r="I46" i="1"/>
  <c r="I47" i="1"/>
  <c r="I48" i="1"/>
  <c r="I49" i="1"/>
  <c r="J49" i="1" s="1"/>
  <c r="I50" i="1"/>
  <c r="J50" i="1" s="1"/>
  <c r="I51" i="1"/>
  <c r="I52" i="1"/>
  <c r="I53" i="1"/>
  <c r="I54" i="1"/>
  <c r="I55" i="1"/>
  <c r="J55" i="1" s="1"/>
  <c r="I56" i="1"/>
  <c r="I57" i="1"/>
  <c r="I58" i="1"/>
  <c r="J58" i="1" s="1"/>
  <c r="I59" i="1"/>
  <c r="I60" i="1"/>
  <c r="I61" i="1"/>
  <c r="I62" i="1"/>
  <c r="I63" i="1"/>
  <c r="J63" i="1" s="1"/>
  <c r="I64" i="1"/>
  <c r="J64" i="1" s="1"/>
  <c r="I65" i="1"/>
  <c r="J65" i="1" s="1"/>
  <c r="I66" i="1"/>
  <c r="J66" i="1" s="1"/>
  <c r="I67" i="1"/>
  <c r="I68" i="1"/>
  <c r="I69" i="1"/>
  <c r="J69" i="1" s="1"/>
  <c r="I70" i="1"/>
  <c r="J70" i="1" s="1"/>
  <c r="I71" i="1"/>
  <c r="J71" i="1" s="1"/>
  <c r="I72" i="1"/>
  <c r="J72" i="1" s="1"/>
  <c r="I73" i="1"/>
  <c r="J73" i="1" s="1"/>
  <c r="I74" i="1"/>
  <c r="J74" i="1" s="1"/>
  <c r="I75" i="1"/>
  <c r="I76" i="1"/>
  <c r="I77" i="1"/>
  <c r="J77" i="1" s="1"/>
  <c r="I78" i="1"/>
  <c r="I79" i="1"/>
  <c r="J79" i="1" s="1"/>
  <c r="I80" i="1"/>
  <c r="I81" i="1"/>
  <c r="J81" i="1" s="1"/>
  <c r="I82" i="1"/>
  <c r="J82" i="1" s="1"/>
  <c r="I83" i="1"/>
  <c r="I84" i="1"/>
  <c r="I85" i="1"/>
  <c r="I86" i="1"/>
  <c r="I87" i="1"/>
  <c r="J87" i="1" s="1"/>
  <c r="I88" i="1"/>
  <c r="J88" i="1" s="1"/>
  <c r="I89" i="1"/>
  <c r="J89" i="1" s="1"/>
  <c r="I90" i="1"/>
  <c r="J90" i="1" s="1"/>
  <c r="I91" i="1"/>
  <c r="I92" i="1"/>
  <c r="J92" i="1" s="1"/>
  <c r="I93" i="1"/>
  <c r="J93" i="1" s="1"/>
  <c r="I94" i="1"/>
  <c r="I95" i="1"/>
  <c r="J95" i="1" s="1"/>
  <c r="I96" i="1"/>
  <c r="J96" i="1" s="1"/>
  <c r="I97" i="1"/>
  <c r="J97" i="1" s="1"/>
  <c r="I98" i="1"/>
  <c r="J98" i="1" s="1"/>
  <c r="I99" i="1"/>
  <c r="I100" i="1"/>
  <c r="I101" i="1"/>
  <c r="I102" i="1"/>
  <c r="I103" i="1"/>
  <c r="I104" i="1"/>
  <c r="I105" i="1"/>
  <c r="J105" i="1" s="1"/>
  <c r="I106" i="1"/>
  <c r="J106" i="1" s="1"/>
  <c r="I107" i="1"/>
  <c r="I108" i="1"/>
  <c r="J108" i="1" s="1"/>
  <c r="I109" i="1"/>
  <c r="I110" i="1"/>
  <c r="I111" i="1"/>
  <c r="I112" i="1"/>
  <c r="I113" i="1"/>
  <c r="J113" i="1" s="1"/>
  <c r="I114" i="1"/>
  <c r="J114" i="1" s="1"/>
  <c r="I115" i="1"/>
  <c r="I116" i="1"/>
  <c r="I117" i="1"/>
  <c r="I118" i="1"/>
  <c r="I119" i="1"/>
  <c r="J119" i="1" s="1"/>
  <c r="I120" i="1"/>
  <c r="J120" i="1" s="1"/>
  <c r="I121" i="1"/>
  <c r="J121" i="1" s="1"/>
  <c r="I122" i="1"/>
  <c r="J122" i="1" s="1"/>
  <c r="I123" i="1"/>
  <c r="I124" i="1"/>
  <c r="J124" i="1" s="1"/>
  <c r="I125" i="1"/>
  <c r="I126" i="1"/>
  <c r="I127" i="1"/>
  <c r="I128" i="1"/>
  <c r="J128" i="1" s="1"/>
  <c r="I129" i="1"/>
  <c r="J129" i="1" s="1"/>
  <c r="I130" i="1"/>
  <c r="J130" i="1" s="1"/>
  <c r="I131" i="1"/>
  <c r="I132" i="1"/>
  <c r="I133" i="1"/>
  <c r="I134" i="1"/>
  <c r="I135" i="1"/>
  <c r="J135" i="1" s="1"/>
  <c r="I136" i="1"/>
  <c r="J136" i="1" s="1"/>
  <c r="I137" i="1"/>
  <c r="J137" i="1" s="1"/>
  <c r="I138" i="1"/>
  <c r="J138" i="1" s="1"/>
  <c r="I139" i="1"/>
  <c r="I140" i="1"/>
  <c r="I141" i="1"/>
  <c r="I142" i="1"/>
  <c r="I143" i="1"/>
  <c r="I144" i="1"/>
  <c r="J144" i="1" s="1"/>
  <c r="I145" i="1"/>
  <c r="J145" i="1" s="1"/>
  <c r="I146" i="1"/>
  <c r="J146" i="1" s="1"/>
  <c r="I147" i="1"/>
  <c r="I148" i="1"/>
  <c r="I149" i="1"/>
  <c r="I150" i="1"/>
  <c r="I151" i="1"/>
  <c r="J151" i="1" s="1"/>
  <c r="I152" i="1"/>
  <c r="J152" i="1" s="1"/>
  <c r="L152" i="1" s="1"/>
  <c r="I153" i="1"/>
  <c r="I154" i="1"/>
  <c r="J154" i="1" s="1"/>
  <c r="I155" i="1"/>
  <c r="I156" i="1"/>
  <c r="I157" i="1"/>
  <c r="I158" i="1"/>
  <c r="I159" i="1"/>
  <c r="J159" i="1" s="1"/>
  <c r="I160" i="1"/>
  <c r="J160" i="1" s="1"/>
  <c r="I161" i="1"/>
  <c r="J161" i="1" s="1"/>
  <c r="I162" i="1"/>
  <c r="J162" i="1" s="1"/>
  <c r="I163" i="1"/>
  <c r="I164" i="1"/>
  <c r="I165" i="1"/>
  <c r="I166" i="1"/>
  <c r="I167" i="1"/>
  <c r="I168" i="1"/>
  <c r="I169" i="1"/>
  <c r="J169" i="1" s="1"/>
  <c r="I170" i="1"/>
  <c r="J170" i="1" s="1"/>
  <c r="I171" i="1"/>
  <c r="I172" i="1"/>
  <c r="I173" i="1"/>
  <c r="I174" i="1"/>
  <c r="I175" i="1"/>
  <c r="J175" i="1" s="1"/>
  <c r="I176" i="1"/>
  <c r="J176" i="1" s="1"/>
  <c r="I177" i="1"/>
  <c r="J177" i="1" s="1"/>
  <c r="I178" i="1"/>
  <c r="J178" i="1" s="1"/>
  <c r="I179" i="1"/>
  <c r="I180" i="1"/>
  <c r="I181" i="1"/>
  <c r="I182" i="1"/>
  <c r="I183" i="1"/>
  <c r="J183" i="1" s="1"/>
  <c r="I184" i="1"/>
  <c r="J184" i="1" s="1"/>
  <c r="I185" i="1"/>
  <c r="J185" i="1" s="1"/>
  <c r="I186" i="1"/>
  <c r="J186" i="1" s="1"/>
  <c r="I187" i="1"/>
  <c r="I188" i="1"/>
  <c r="I189" i="1"/>
  <c r="I190" i="1"/>
  <c r="I191" i="1"/>
  <c r="J191" i="1" s="1"/>
  <c r="I192" i="1"/>
  <c r="J192" i="1" s="1"/>
  <c r="I193" i="1"/>
  <c r="I194" i="1"/>
  <c r="J194" i="1" s="1"/>
  <c r="I195" i="1"/>
  <c r="I196" i="1"/>
  <c r="I197" i="1"/>
  <c r="I198" i="1"/>
  <c r="I199" i="1"/>
  <c r="J199" i="1" s="1"/>
  <c r="I200" i="1"/>
  <c r="J200" i="1" s="1"/>
  <c r="I201" i="1"/>
  <c r="J201" i="1" s="1"/>
  <c r="I202" i="1"/>
  <c r="J202" i="1" s="1"/>
  <c r="I203" i="1"/>
  <c r="I204" i="1"/>
  <c r="I205" i="1"/>
  <c r="I206" i="1"/>
  <c r="I207" i="1"/>
  <c r="J207" i="1" s="1"/>
  <c r="I208" i="1"/>
  <c r="I209" i="1"/>
  <c r="I210" i="1"/>
  <c r="J210" i="1" s="1"/>
  <c r="I211" i="1"/>
  <c r="I212" i="1"/>
  <c r="I213" i="1"/>
  <c r="I214" i="1"/>
  <c r="I215" i="1"/>
  <c r="I216" i="1"/>
  <c r="I217" i="1"/>
  <c r="J217" i="1" s="1"/>
  <c r="I218" i="1"/>
  <c r="J218" i="1" s="1"/>
  <c r="I219" i="1"/>
  <c r="I220" i="1"/>
  <c r="I221" i="1"/>
  <c r="I222" i="1"/>
  <c r="I223" i="1"/>
  <c r="I224" i="1"/>
  <c r="J224" i="1" s="1"/>
  <c r="I225" i="1"/>
  <c r="J225" i="1" s="1"/>
  <c r="I226" i="1"/>
  <c r="J226" i="1" s="1"/>
  <c r="I227" i="1"/>
  <c r="I228" i="1"/>
  <c r="I229" i="1"/>
  <c r="I230" i="1"/>
  <c r="I231" i="1"/>
  <c r="I232" i="1"/>
  <c r="I233" i="1"/>
  <c r="J233" i="1" s="1"/>
  <c r="I234" i="1"/>
  <c r="J234" i="1" s="1"/>
  <c r="I235" i="1"/>
  <c r="I236" i="1"/>
  <c r="I237" i="1"/>
  <c r="I238" i="1"/>
  <c r="I239" i="1"/>
  <c r="I240" i="1"/>
  <c r="J240" i="1" s="1"/>
  <c r="I241" i="1"/>
  <c r="J241" i="1" s="1"/>
  <c r="I242" i="1"/>
  <c r="J242" i="1" s="1"/>
  <c r="I243" i="1"/>
  <c r="I244" i="1"/>
  <c r="I245" i="1"/>
  <c r="I246" i="1"/>
  <c r="I247" i="1"/>
  <c r="I248" i="1"/>
  <c r="J248" i="1" s="1"/>
  <c r="I249" i="1"/>
  <c r="J249" i="1" s="1"/>
  <c r="I250" i="1"/>
  <c r="J250" i="1" s="1"/>
  <c r="I251" i="1"/>
  <c r="I252" i="1"/>
  <c r="I253" i="1"/>
  <c r="I254" i="1"/>
  <c r="I255" i="1"/>
  <c r="J255" i="1" s="1"/>
  <c r="I256" i="1"/>
  <c r="I257" i="1"/>
  <c r="J257" i="1" s="1"/>
  <c r="I258" i="1"/>
  <c r="J258" i="1" s="1"/>
  <c r="I259" i="1"/>
  <c r="I260" i="1"/>
  <c r="I261" i="1"/>
  <c r="I262" i="1"/>
  <c r="I263" i="1"/>
  <c r="I264" i="1"/>
  <c r="J264" i="1" s="1"/>
  <c r="I265" i="1"/>
  <c r="J265" i="1" s="1"/>
  <c r="I266" i="1"/>
  <c r="J266" i="1" s="1"/>
  <c r="I267" i="1"/>
  <c r="I268" i="1"/>
  <c r="I269" i="1"/>
  <c r="I270" i="1"/>
  <c r="I271" i="1"/>
  <c r="I272" i="1"/>
  <c r="J272" i="1" s="1"/>
  <c r="I273" i="1"/>
  <c r="J273" i="1" s="1"/>
  <c r="I274" i="1"/>
  <c r="J274" i="1" s="1"/>
  <c r="I275" i="1"/>
  <c r="I276" i="1"/>
  <c r="I277" i="1"/>
  <c r="I278" i="1"/>
  <c r="I279" i="1"/>
  <c r="I280" i="1"/>
  <c r="J280" i="1" s="1"/>
  <c r="I281" i="1"/>
  <c r="J281" i="1" s="1"/>
  <c r="I282" i="1"/>
  <c r="J282" i="1" s="1"/>
  <c r="I283" i="1"/>
  <c r="I284" i="1"/>
  <c r="I285" i="1"/>
  <c r="I286" i="1"/>
  <c r="I287" i="1"/>
  <c r="I288" i="1"/>
  <c r="J288" i="1" s="1"/>
  <c r="I289" i="1"/>
  <c r="J289" i="1" s="1"/>
  <c r="I290" i="1"/>
  <c r="J290" i="1" s="1"/>
  <c r="I291" i="1"/>
  <c r="I292" i="1"/>
  <c r="I293" i="1"/>
  <c r="I294" i="1"/>
  <c r="I295" i="1"/>
  <c r="J295" i="1" s="1"/>
  <c r="I296" i="1"/>
  <c r="J296" i="1" s="1"/>
  <c r="I297" i="1"/>
  <c r="J297" i="1" s="1"/>
  <c r="I298" i="1"/>
  <c r="J298" i="1" s="1"/>
  <c r="I299" i="1"/>
  <c r="I300" i="1"/>
  <c r="I301" i="1"/>
  <c r="I302" i="1"/>
  <c r="I303" i="1"/>
  <c r="J303" i="1" s="1"/>
  <c r="I304" i="1"/>
  <c r="J304" i="1" s="1"/>
  <c r="I305" i="1"/>
  <c r="J305" i="1" s="1"/>
  <c r="I306" i="1"/>
  <c r="J306" i="1" s="1"/>
  <c r="I307" i="1"/>
  <c r="I308" i="1"/>
  <c r="I309" i="1"/>
  <c r="I310" i="1"/>
  <c r="I311" i="1"/>
  <c r="I2" i="1"/>
  <c r="J126" i="1"/>
  <c r="J127" i="1"/>
  <c r="J131" i="1"/>
  <c r="J132" i="1"/>
  <c r="J133" i="1"/>
  <c r="J134" i="1"/>
  <c r="J139" i="1"/>
  <c r="J140" i="1"/>
  <c r="J141" i="1"/>
  <c r="J142" i="1"/>
  <c r="J143" i="1"/>
  <c r="J147" i="1"/>
  <c r="J148" i="1"/>
  <c r="J149" i="1"/>
  <c r="J150" i="1"/>
  <c r="J153" i="1"/>
  <c r="J155" i="1"/>
  <c r="J156" i="1"/>
  <c r="J157" i="1"/>
  <c r="J158" i="1"/>
  <c r="J163" i="1"/>
  <c r="J164" i="1"/>
  <c r="J165" i="1"/>
  <c r="J166" i="1"/>
  <c r="J167" i="1"/>
  <c r="J168" i="1"/>
  <c r="J171" i="1"/>
  <c r="J172" i="1"/>
  <c r="J173" i="1"/>
  <c r="J174" i="1"/>
  <c r="J179" i="1"/>
  <c r="J180" i="1"/>
  <c r="J181" i="1"/>
  <c r="J182" i="1"/>
  <c r="J187" i="1"/>
  <c r="J188" i="1"/>
  <c r="J189" i="1"/>
  <c r="J190" i="1"/>
  <c r="J193" i="1"/>
  <c r="J195" i="1"/>
  <c r="J196" i="1"/>
  <c r="J197" i="1"/>
  <c r="J198" i="1"/>
  <c r="J203" i="1"/>
  <c r="J204" i="1"/>
  <c r="J205" i="1"/>
  <c r="J206" i="1"/>
  <c r="J208" i="1"/>
  <c r="J209" i="1"/>
  <c r="J211" i="1"/>
  <c r="J212" i="1"/>
  <c r="J213" i="1"/>
  <c r="J214" i="1"/>
  <c r="J215" i="1"/>
  <c r="J216" i="1"/>
  <c r="J219" i="1"/>
  <c r="J220" i="1"/>
  <c r="J221" i="1"/>
  <c r="J222" i="1"/>
  <c r="J223" i="1"/>
  <c r="J227" i="1"/>
  <c r="J228" i="1"/>
  <c r="J229" i="1"/>
  <c r="J230" i="1"/>
  <c r="J231" i="1"/>
  <c r="J232" i="1"/>
  <c r="J235" i="1"/>
  <c r="J236" i="1"/>
  <c r="J237" i="1"/>
  <c r="J238" i="1"/>
  <c r="J239" i="1"/>
  <c r="J243" i="1"/>
  <c r="J244" i="1"/>
  <c r="J245" i="1"/>
  <c r="J246" i="1"/>
  <c r="J247" i="1"/>
  <c r="J251" i="1"/>
  <c r="J252" i="1"/>
  <c r="J253" i="1"/>
  <c r="J254" i="1"/>
  <c r="J256" i="1"/>
  <c r="J259" i="1"/>
  <c r="J260" i="1"/>
  <c r="J261" i="1"/>
  <c r="J262" i="1"/>
  <c r="J263" i="1"/>
  <c r="J267" i="1"/>
  <c r="J268" i="1"/>
  <c r="J269" i="1"/>
  <c r="J270" i="1"/>
  <c r="J271" i="1"/>
  <c r="J275" i="1"/>
  <c r="J276" i="1"/>
  <c r="J277" i="1"/>
  <c r="J278" i="1"/>
  <c r="J279" i="1"/>
  <c r="J283" i="1"/>
  <c r="J284" i="1"/>
  <c r="J285" i="1"/>
  <c r="J286" i="1"/>
  <c r="J287" i="1"/>
  <c r="J291" i="1"/>
  <c r="J292" i="1"/>
  <c r="J293" i="1"/>
  <c r="J294" i="1"/>
  <c r="J299" i="1"/>
  <c r="J300" i="1"/>
  <c r="J301" i="1"/>
  <c r="J302" i="1"/>
  <c r="J307" i="1"/>
  <c r="J308" i="1"/>
  <c r="J309" i="1"/>
  <c r="J310" i="1"/>
  <c r="J311" i="1"/>
  <c r="H14" i="10"/>
  <c r="H13" i="10"/>
  <c r="H12" i="10"/>
  <c r="H11" i="10"/>
  <c r="H9" i="10"/>
  <c r="H8" i="10"/>
  <c r="H7" i="10"/>
  <c r="H6" i="10"/>
  <c r="H5" i="10"/>
  <c r="H4" i="10"/>
  <c r="H10" i="10"/>
  <c r="J14" i="1"/>
  <c r="J19" i="1"/>
  <c r="J30" i="1"/>
  <c r="J35" i="1"/>
  <c r="J36" i="1"/>
  <c r="J37" i="1"/>
  <c r="J45" i="1"/>
  <c r="J46" i="1"/>
  <c r="J48" i="1"/>
  <c r="J51" i="1"/>
  <c r="J52" i="1"/>
  <c r="J53" i="1"/>
  <c r="J54" i="1"/>
  <c r="J56" i="1"/>
  <c r="J57" i="1"/>
  <c r="J61" i="1"/>
  <c r="J62" i="1"/>
  <c r="J67" i="1"/>
  <c r="J75" i="1"/>
  <c r="J78" i="1"/>
  <c r="J80" i="1"/>
  <c r="J83" i="1"/>
  <c r="J86" i="1"/>
  <c r="J91" i="1"/>
  <c r="J94" i="1"/>
  <c r="J102" i="1"/>
  <c r="J104" i="1"/>
  <c r="J107" i="1"/>
  <c r="J109" i="1"/>
  <c r="J110" i="1"/>
  <c r="J111" i="1"/>
  <c r="J112" i="1"/>
  <c r="J115" i="1"/>
  <c r="J118" i="1"/>
  <c r="J123" i="1"/>
  <c r="J125" i="1"/>
  <c r="J2" i="1"/>
  <c r="D6" i="11"/>
  <c r="D4" i="11"/>
  <c r="D5" i="11"/>
  <c r="J38" i="1"/>
  <c r="J39" i="1"/>
  <c r="J43" i="1"/>
  <c r="J44" i="1"/>
  <c r="J47" i="1"/>
  <c r="J59" i="1"/>
  <c r="J60" i="1"/>
  <c r="J68" i="1"/>
  <c r="J76" i="1"/>
  <c r="J84" i="1"/>
  <c r="J85" i="1"/>
  <c r="J99" i="1"/>
  <c r="J100" i="1"/>
  <c r="J101" i="1"/>
  <c r="J103" i="1"/>
  <c r="J116" i="1"/>
  <c r="J117" i="1"/>
  <c r="B51" i="9"/>
  <c r="C51" i="9"/>
  <c r="D51" i="9"/>
  <c r="E51" i="9"/>
  <c r="B53" i="9"/>
  <c r="C53" i="9"/>
  <c r="D53" i="9"/>
  <c r="E53" i="9"/>
  <c r="F53" i="9"/>
  <c r="G53" i="9"/>
  <c r="H53" i="9"/>
  <c r="I53" i="9"/>
  <c r="B54" i="9"/>
  <c r="C54" i="9"/>
  <c r="D54" i="9"/>
  <c r="E54" i="9"/>
  <c r="F54" i="9"/>
  <c r="G54" i="9"/>
  <c r="H54" i="9"/>
  <c r="I54" i="9"/>
  <c r="B55" i="9"/>
  <c r="C55" i="9"/>
  <c r="D55" i="9"/>
  <c r="E55" i="9"/>
  <c r="F55" i="9"/>
  <c r="G55" i="9"/>
  <c r="H55" i="9"/>
  <c r="I55" i="9"/>
  <c r="B56" i="9"/>
  <c r="C56" i="9"/>
  <c r="D56" i="9"/>
  <c r="E56" i="9"/>
  <c r="F56" i="9"/>
  <c r="G56" i="9"/>
  <c r="H56" i="9"/>
  <c r="I56" i="9"/>
  <c r="B57" i="9"/>
  <c r="C57" i="9"/>
  <c r="D57" i="9"/>
  <c r="E57" i="9"/>
  <c r="F57" i="9"/>
  <c r="G57" i="9"/>
  <c r="H57" i="9"/>
  <c r="I57" i="9"/>
  <c r="B58" i="9"/>
  <c r="C58" i="9"/>
  <c r="D58" i="9"/>
  <c r="E58" i="9"/>
  <c r="F58" i="9"/>
  <c r="G58" i="9"/>
  <c r="H58" i="9"/>
  <c r="I58" i="9"/>
  <c r="B59" i="9"/>
  <c r="C59" i="9"/>
  <c r="D59" i="9"/>
  <c r="E59" i="9"/>
  <c r="F59" i="9"/>
  <c r="G59" i="9"/>
  <c r="H59" i="9"/>
  <c r="I59" i="9"/>
  <c r="B60" i="9"/>
  <c r="C60" i="9"/>
  <c r="D60" i="9"/>
  <c r="E60" i="9"/>
  <c r="F60" i="9"/>
  <c r="G60" i="9"/>
  <c r="H60" i="9"/>
  <c r="I60" i="9"/>
  <c r="B61" i="9"/>
  <c r="C61" i="9"/>
  <c r="D61" i="9"/>
  <c r="E61" i="9"/>
  <c r="F61" i="9"/>
  <c r="G61" i="9"/>
  <c r="H61" i="9"/>
  <c r="I61" i="9"/>
  <c r="B62" i="9"/>
  <c r="C62" i="9"/>
  <c r="D62" i="9"/>
  <c r="E62" i="9"/>
  <c r="F62" i="9"/>
  <c r="G62" i="9"/>
  <c r="H62" i="9"/>
  <c r="I62" i="9"/>
  <c r="B63" i="9"/>
  <c r="C63" i="9"/>
  <c r="D63" i="9"/>
  <c r="E63" i="9"/>
  <c r="F63" i="9"/>
  <c r="G63" i="9"/>
  <c r="H63" i="9"/>
  <c r="I63" i="9"/>
  <c r="B64" i="9"/>
  <c r="C64" i="9"/>
  <c r="D64" i="9"/>
  <c r="E64" i="9"/>
  <c r="F64" i="9"/>
  <c r="G64" i="9"/>
  <c r="H64" i="9"/>
  <c r="I64" i="9"/>
  <c r="B65" i="9"/>
  <c r="C65" i="9"/>
  <c r="D65" i="9"/>
  <c r="E65" i="9"/>
  <c r="F65" i="9"/>
  <c r="G65" i="9"/>
  <c r="H65" i="9"/>
  <c r="I65" i="9"/>
  <c r="B66" i="9"/>
  <c r="C66" i="9"/>
  <c r="D66" i="9"/>
  <c r="E66" i="9"/>
  <c r="F66" i="9"/>
  <c r="G66" i="9"/>
  <c r="H66" i="9"/>
  <c r="I66" i="9"/>
  <c r="B67" i="9"/>
  <c r="C67" i="9"/>
  <c r="D67" i="9"/>
  <c r="E67" i="9"/>
  <c r="F67" i="9"/>
  <c r="G67" i="9"/>
  <c r="H67" i="9"/>
  <c r="I67" i="9"/>
  <c r="B68" i="9"/>
  <c r="C68" i="9"/>
  <c r="D68" i="9"/>
  <c r="E68" i="9"/>
  <c r="F68" i="9"/>
  <c r="G68" i="9"/>
  <c r="H68" i="9"/>
  <c r="I68" i="9"/>
  <c r="B69" i="9"/>
  <c r="C69" i="9"/>
  <c r="D69" i="9"/>
  <c r="E69" i="9"/>
  <c r="F69" i="9"/>
  <c r="G69" i="9"/>
  <c r="H69" i="9"/>
  <c r="I69" i="9"/>
  <c r="B70" i="9"/>
  <c r="C70" i="9"/>
  <c r="D70" i="9"/>
  <c r="E70" i="9"/>
  <c r="F70" i="9"/>
  <c r="G70" i="9"/>
  <c r="H70" i="9"/>
  <c r="I70" i="9"/>
  <c r="B71" i="9"/>
  <c r="C71" i="9"/>
  <c r="D71" i="9"/>
  <c r="E71" i="9"/>
  <c r="F71" i="9"/>
  <c r="G71" i="9"/>
  <c r="H71" i="9"/>
  <c r="I71" i="9"/>
  <c r="I52" i="9"/>
  <c r="H52" i="9"/>
  <c r="G52" i="9"/>
  <c r="F52" i="9"/>
  <c r="E52" i="9"/>
  <c r="D52" i="9"/>
  <c r="C52" i="9"/>
  <c r="B52" i="9"/>
  <c r="A53" i="9"/>
  <c r="A54" i="9"/>
  <c r="A55" i="9"/>
  <c r="A56" i="9"/>
  <c r="A57" i="9"/>
  <c r="A58" i="9"/>
  <c r="A59" i="9"/>
  <c r="A60" i="9"/>
  <c r="A61" i="9"/>
  <c r="A62" i="9"/>
  <c r="A63" i="9"/>
  <c r="A64" i="9"/>
  <c r="A65" i="9"/>
  <c r="A66" i="9"/>
  <c r="A67" i="9"/>
  <c r="A68" i="9"/>
  <c r="A69" i="9"/>
  <c r="A70" i="9"/>
  <c r="A71" i="9"/>
  <c r="A52" i="9"/>
  <c r="L149" i="1" s="1"/>
  <c r="L307" i="1" l="1"/>
  <c r="M292" i="1"/>
  <c r="L283" i="1"/>
  <c r="K270" i="1"/>
  <c r="L263" i="1"/>
  <c r="M256" i="1"/>
  <c r="L251" i="1"/>
  <c r="K244" i="1"/>
  <c r="M235" i="1"/>
  <c r="K227" i="1"/>
  <c r="K219" i="1"/>
  <c r="K209" i="1"/>
  <c r="N197" i="1"/>
  <c r="K181" i="1"/>
  <c r="K149" i="1"/>
  <c r="K302" i="1"/>
  <c r="L279" i="1"/>
  <c r="K262" i="1"/>
  <c r="K254" i="1"/>
  <c r="K247" i="1"/>
  <c r="L243" i="1"/>
  <c r="K235" i="1"/>
  <c r="M227" i="1"/>
  <c r="N216" i="1"/>
  <c r="L197" i="1"/>
  <c r="M188" i="1"/>
  <c r="K180" i="1"/>
  <c r="L168" i="1"/>
  <c r="M157" i="1"/>
  <c r="K148" i="1"/>
  <c r="K133" i="1"/>
  <c r="L302" i="1"/>
  <c r="M268" i="1"/>
  <c r="L247" i="1"/>
  <c r="M223" i="1"/>
  <c r="K197" i="1"/>
  <c r="L188" i="1"/>
  <c r="K132" i="1"/>
  <c r="L311" i="1"/>
  <c r="N301" i="1"/>
  <c r="L287" i="1"/>
  <c r="M260" i="1"/>
  <c r="M252" i="1"/>
  <c r="L246" i="1"/>
  <c r="L239" i="1"/>
  <c r="K222" i="1"/>
  <c r="L214" i="1"/>
  <c r="L205" i="1"/>
  <c r="N188" i="1"/>
  <c r="K156" i="1"/>
  <c r="K311" i="1"/>
  <c r="L291" i="1"/>
  <c r="K239" i="1"/>
  <c r="K157" i="1"/>
  <c r="L300" i="1"/>
  <c r="K286" i="1"/>
  <c r="M276" i="1"/>
  <c r="K267" i="1"/>
  <c r="L252" i="1"/>
  <c r="K246" i="1"/>
  <c r="K238" i="1"/>
  <c r="L230" i="1"/>
  <c r="M221" i="1"/>
  <c r="M213" i="1"/>
  <c r="K205" i="1"/>
  <c r="L165" i="1"/>
  <c r="K306" i="1"/>
  <c r="M234" i="1"/>
  <c r="N194" i="1"/>
  <c r="N186" i="1"/>
  <c r="N178" i="1"/>
  <c r="N170" i="1"/>
  <c r="N162" i="1"/>
  <c r="N154" i="1"/>
  <c r="N146" i="1"/>
  <c r="N138" i="1"/>
  <c r="N130" i="1"/>
  <c r="K278" i="1"/>
  <c r="N232" i="1"/>
  <c r="L180" i="1"/>
  <c r="N309" i="1"/>
  <c r="L299" i="1"/>
  <c r="K275" i="1"/>
  <c r="L267" i="1"/>
  <c r="N259" i="1"/>
  <c r="K252" i="1"/>
  <c r="M229" i="1"/>
  <c r="L221" i="1"/>
  <c r="L212" i="1"/>
  <c r="L193" i="1"/>
  <c r="M173" i="1"/>
  <c r="K165" i="1"/>
  <c r="K141" i="1"/>
  <c r="N126" i="1"/>
  <c r="K129" i="1"/>
  <c r="K294" i="1"/>
  <c r="M284" i="1"/>
  <c r="L275" i="1"/>
  <c r="N263" i="1"/>
  <c r="K259" i="1"/>
  <c r="N251" i="1"/>
  <c r="M244" i="1"/>
  <c r="K237" i="1"/>
  <c r="M228" i="1"/>
  <c r="K221" i="1"/>
  <c r="N212" i="1"/>
  <c r="K203" i="1"/>
  <c r="K193" i="1"/>
  <c r="N181" i="1"/>
  <c r="K173" i="1"/>
  <c r="K164" i="1"/>
  <c r="K140" i="1"/>
  <c r="M296" i="1"/>
  <c r="M288" i="1"/>
  <c r="M280" i="1"/>
  <c r="M272" i="1"/>
  <c r="M264" i="1"/>
  <c r="L176" i="1"/>
  <c r="L160" i="1"/>
  <c r="L308" i="1"/>
  <c r="L271" i="1"/>
  <c r="K263" i="1"/>
  <c r="L259" i="1"/>
  <c r="K251" i="1"/>
  <c r="L244" i="1"/>
  <c r="N228" i="1"/>
  <c r="K220" i="1"/>
  <c r="K211" i="1"/>
  <c r="N190" i="1"/>
  <c r="L181" i="1"/>
  <c r="K172" i="1"/>
  <c r="L303" i="1"/>
  <c r="K191" i="1"/>
  <c r="M263" i="1"/>
  <c r="M259" i="1"/>
  <c r="M239" i="1"/>
  <c r="L228" i="1"/>
  <c r="N221" i="1"/>
  <c r="K216" i="1"/>
  <c r="M212" i="1"/>
  <c r="M197" i="1"/>
  <c r="M181" i="1"/>
  <c r="L173" i="1"/>
  <c r="M165" i="1"/>
  <c r="L157" i="1"/>
  <c r="N230" i="1"/>
  <c r="N214" i="1"/>
  <c r="M211" i="1"/>
  <c r="L133" i="1"/>
  <c r="M300" i="1"/>
  <c r="N291" i="1"/>
  <c r="M267" i="1"/>
  <c r="M247" i="1"/>
  <c r="M230" i="1"/>
  <c r="K223" i="1"/>
  <c r="K214" i="1"/>
  <c r="M203" i="1"/>
  <c r="M271" i="1"/>
  <c r="N243" i="1"/>
  <c r="N141" i="1"/>
  <c r="M291" i="1"/>
  <c r="N299" i="1"/>
  <c r="K291" i="1"/>
  <c r="K279" i="1"/>
  <c r="K271" i="1"/>
  <c r="K243" i="1"/>
  <c r="M219" i="1"/>
  <c r="K213" i="1"/>
  <c r="N157" i="1"/>
  <c r="M141" i="1"/>
  <c r="L298" i="1"/>
  <c r="K298" i="1"/>
  <c r="L266" i="1"/>
  <c r="K266" i="1"/>
  <c r="L225" i="1"/>
  <c r="N225" i="1"/>
  <c r="K225" i="1"/>
  <c r="M225" i="1"/>
  <c r="K248" i="1"/>
  <c r="N248" i="1"/>
  <c r="L248" i="1"/>
  <c r="M248" i="1"/>
  <c r="K240" i="1"/>
  <c r="L240" i="1"/>
  <c r="M240" i="1"/>
  <c r="N240" i="1"/>
  <c r="L295" i="1"/>
  <c r="K295" i="1"/>
  <c r="M295" i="1"/>
  <c r="L255" i="1"/>
  <c r="M255" i="1"/>
  <c r="K255" i="1"/>
  <c r="N255" i="1"/>
  <c r="K207" i="1"/>
  <c r="M207" i="1"/>
  <c r="K199" i="1"/>
  <c r="M199" i="1"/>
  <c r="L282" i="1"/>
  <c r="K282" i="1"/>
  <c r="K258" i="1"/>
  <c r="L258" i="1"/>
  <c r="L242" i="1"/>
  <c r="K242" i="1"/>
  <c r="L226" i="1"/>
  <c r="N226" i="1"/>
  <c r="K226" i="1"/>
  <c r="M226" i="1"/>
  <c r="K201" i="1"/>
  <c r="N201" i="1"/>
  <c r="M201" i="1"/>
  <c r="L201" i="1"/>
  <c r="K185" i="1"/>
  <c r="M185" i="1"/>
  <c r="N185" i="1"/>
  <c r="L304" i="1"/>
  <c r="M304" i="1"/>
  <c r="N184" i="1"/>
  <c r="K184" i="1"/>
  <c r="L184" i="1"/>
  <c r="L290" i="1"/>
  <c r="K290" i="1"/>
  <c r="K274" i="1"/>
  <c r="L274" i="1"/>
  <c r="L250" i="1"/>
  <c r="K250" i="1"/>
  <c r="L210" i="1"/>
  <c r="N210" i="1"/>
  <c r="K210" i="1"/>
  <c r="M210" i="1"/>
  <c r="N218" i="1"/>
  <c r="M218" i="1"/>
  <c r="N192" i="1"/>
  <c r="M192" i="1"/>
  <c r="L192" i="1"/>
  <c r="M251" i="1"/>
  <c r="M243" i="1"/>
  <c r="K230" i="1"/>
  <c r="M214" i="1"/>
  <c r="N209" i="1"/>
  <c r="K188" i="1"/>
  <c r="N165" i="1"/>
  <c r="L141" i="1"/>
  <c r="N287" i="1"/>
  <c r="N283" i="1"/>
  <c r="N237" i="1"/>
  <c r="M209" i="1"/>
  <c r="N311" i="1"/>
  <c r="M307" i="1"/>
  <c r="M287" i="1"/>
  <c r="M283" i="1"/>
  <c r="N279" i="1"/>
  <c r="N275" i="1"/>
  <c r="M237" i="1"/>
  <c r="M232" i="1"/>
  <c r="L229" i="1"/>
  <c r="L209" i="1"/>
  <c r="N205" i="1"/>
  <c r="N149" i="1"/>
  <c r="N133" i="1"/>
  <c r="M311" i="1"/>
  <c r="K307" i="1"/>
  <c r="K287" i="1"/>
  <c r="K283" i="1"/>
  <c r="M279" i="1"/>
  <c r="M275" i="1"/>
  <c r="N271" i="1"/>
  <c r="N267" i="1"/>
  <c r="N252" i="1"/>
  <c r="N247" i="1"/>
  <c r="N244" i="1"/>
  <c r="N239" i="1"/>
  <c r="L237" i="1"/>
  <c r="K232" i="1"/>
  <c r="K229" i="1"/>
  <c r="M216" i="1"/>
  <c r="L213" i="1"/>
  <c r="M205" i="1"/>
  <c r="M193" i="1"/>
  <c r="N173" i="1"/>
  <c r="M149" i="1"/>
  <c r="M133" i="1"/>
  <c r="K293" i="1"/>
  <c r="L293" i="1"/>
  <c r="N293" i="1"/>
  <c r="M293" i="1"/>
  <c r="K277" i="1"/>
  <c r="L277" i="1"/>
  <c r="M277" i="1"/>
  <c r="N277" i="1"/>
  <c r="K261" i="1"/>
  <c r="L261" i="1"/>
  <c r="M261" i="1"/>
  <c r="N261" i="1"/>
  <c r="K253" i="1"/>
  <c r="L253" i="1"/>
  <c r="M253" i="1"/>
  <c r="N253" i="1"/>
  <c r="K245" i="1"/>
  <c r="L245" i="1"/>
  <c r="M245" i="1"/>
  <c r="N245" i="1"/>
  <c r="K285" i="1"/>
  <c r="N285" i="1"/>
  <c r="L285" i="1"/>
  <c r="M285" i="1"/>
  <c r="L215" i="1"/>
  <c r="N215" i="1"/>
  <c r="K215" i="1"/>
  <c r="M215" i="1"/>
  <c r="K269" i="1"/>
  <c r="N269" i="1"/>
  <c r="L269" i="1"/>
  <c r="M269" i="1"/>
  <c r="N236" i="1"/>
  <c r="M236" i="1"/>
  <c r="K143" i="1"/>
  <c r="L143" i="1"/>
  <c r="M143" i="1"/>
  <c r="N143" i="1"/>
  <c r="K175" i="1"/>
  <c r="L175" i="1"/>
  <c r="M175" i="1"/>
  <c r="N175" i="1"/>
  <c r="K159" i="1"/>
  <c r="L159" i="1"/>
  <c r="M159" i="1"/>
  <c r="N159" i="1"/>
  <c r="K151" i="1"/>
  <c r="L151" i="1"/>
  <c r="M151" i="1"/>
  <c r="N151" i="1"/>
  <c r="M298" i="1"/>
  <c r="N298" i="1"/>
  <c r="M282" i="1"/>
  <c r="N282" i="1"/>
  <c r="K268" i="1"/>
  <c r="L268" i="1"/>
  <c r="N268" i="1"/>
  <c r="M258" i="1"/>
  <c r="N258" i="1"/>
  <c r="L198" i="1"/>
  <c r="M198" i="1"/>
  <c r="K198" i="1"/>
  <c r="N198" i="1"/>
  <c r="K297" i="1"/>
  <c r="L297" i="1"/>
  <c r="M297" i="1"/>
  <c r="N297" i="1"/>
  <c r="K265" i="1"/>
  <c r="L265" i="1"/>
  <c r="M265" i="1"/>
  <c r="N265" i="1"/>
  <c r="K257" i="1"/>
  <c r="L257" i="1"/>
  <c r="M257" i="1"/>
  <c r="N257" i="1"/>
  <c r="M242" i="1"/>
  <c r="N242" i="1"/>
  <c r="M308" i="1"/>
  <c r="K304" i="1"/>
  <c r="N304" i="1"/>
  <c r="L270" i="1"/>
  <c r="L262" i="1"/>
  <c r="L254" i="1"/>
  <c r="M246" i="1"/>
  <c r="N246" i="1"/>
  <c r="K241" i="1"/>
  <c r="L241" i="1"/>
  <c r="M241" i="1"/>
  <c r="N241" i="1"/>
  <c r="N234" i="1"/>
  <c r="L231" i="1"/>
  <c r="N231" i="1"/>
  <c r="K231" i="1"/>
  <c r="M231" i="1"/>
  <c r="N224" i="1"/>
  <c r="K224" i="1"/>
  <c r="L224" i="1"/>
  <c r="M224" i="1"/>
  <c r="L211" i="1"/>
  <c r="N211" i="1"/>
  <c r="L206" i="1"/>
  <c r="M206" i="1"/>
  <c r="K206" i="1"/>
  <c r="N206" i="1"/>
  <c r="N200" i="1"/>
  <c r="K200" i="1"/>
  <c r="L200" i="1"/>
  <c r="M200" i="1"/>
  <c r="L191" i="1"/>
  <c r="M191" i="1"/>
  <c r="N191" i="1"/>
  <c r="K137" i="1"/>
  <c r="L137" i="1"/>
  <c r="M137" i="1"/>
  <c r="N137" i="1"/>
  <c r="M128" i="1"/>
  <c r="N128" i="1"/>
  <c r="K128" i="1"/>
  <c r="L128" i="1"/>
  <c r="M310" i="1"/>
  <c r="N310" i="1"/>
  <c r="K305" i="1"/>
  <c r="L305" i="1"/>
  <c r="M305" i="1"/>
  <c r="K189" i="1"/>
  <c r="L189" i="1"/>
  <c r="M189" i="1"/>
  <c r="N189" i="1"/>
  <c r="N204" i="1"/>
  <c r="K204" i="1"/>
  <c r="L204" i="1"/>
  <c r="M204" i="1"/>
  <c r="K182" i="1"/>
  <c r="L182" i="1"/>
  <c r="M182" i="1"/>
  <c r="N182" i="1"/>
  <c r="K167" i="1"/>
  <c r="L167" i="1"/>
  <c r="M167" i="1"/>
  <c r="N167" i="1"/>
  <c r="K142" i="1"/>
  <c r="L142" i="1"/>
  <c r="M142" i="1"/>
  <c r="N142" i="1"/>
  <c r="L284" i="1"/>
  <c r="K284" i="1"/>
  <c r="N284" i="1"/>
  <c r="M274" i="1"/>
  <c r="N274" i="1"/>
  <c r="L222" i="1"/>
  <c r="M222" i="1"/>
  <c r="N222" i="1"/>
  <c r="K166" i="1"/>
  <c r="L166" i="1"/>
  <c r="M166" i="1"/>
  <c r="N166" i="1"/>
  <c r="K150" i="1"/>
  <c r="L150" i="1"/>
  <c r="M150" i="1"/>
  <c r="N150" i="1"/>
  <c r="K289" i="1"/>
  <c r="L289" i="1"/>
  <c r="N289" i="1"/>
  <c r="M289" i="1"/>
  <c r="K281" i="1"/>
  <c r="L281" i="1"/>
  <c r="M281" i="1"/>
  <c r="N281" i="1"/>
  <c r="K273" i="1"/>
  <c r="N273" i="1"/>
  <c r="L273" i="1"/>
  <c r="M273" i="1"/>
  <c r="L227" i="1"/>
  <c r="N227" i="1"/>
  <c r="L306" i="1"/>
  <c r="M302" i="1"/>
  <c r="N302" i="1"/>
  <c r="M299" i="1"/>
  <c r="L294" i="1"/>
  <c r="L286" i="1"/>
  <c r="L278" i="1"/>
  <c r="N303" i="1"/>
  <c r="K299" i="1"/>
  <c r="M250" i="1"/>
  <c r="N250" i="1"/>
  <c r="K177" i="1"/>
  <c r="L177" i="1"/>
  <c r="M177" i="1"/>
  <c r="N177" i="1"/>
  <c r="K169" i="1"/>
  <c r="L169" i="1"/>
  <c r="M169" i="1"/>
  <c r="N169" i="1"/>
  <c r="K161" i="1"/>
  <c r="L161" i="1"/>
  <c r="M161" i="1"/>
  <c r="N161" i="1"/>
  <c r="K153" i="1"/>
  <c r="L153" i="1"/>
  <c r="M153" i="1"/>
  <c r="N153" i="1"/>
  <c r="K145" i="1"/>
  <c r="L145" i="1"/>
  <c r="M145" i="1"/>
  <c r="N145" i="1"/>
  <c r="M136" i="1"/>
  <c r="N136" i="1"/>
  <c r="K136" i="1"/>
  <c r="L136" i="1"/>
  <c r="K217" i="1"/>
  <c r="L217" i="1"/>
  <c r="M217" i="1"/>
  <c r="N217" i="1"/>
  <c r="K134" i="1"/>
  <c r="L134" i="1"/>
  <c r="M134" i="1"/>
  <c r="N134" i="1"/>
  <c r="L238" i="1"/>
  <c r="M238" i="1"/>
  <c r="N238" i="1"/>
  <c r="L195" i="1"/>
  <c r="M195" i="1"/>
  <c r="N195" i="1"/>
  <c r="K195" i="1"/>
  <c r="K179" i="1"/>
  <c r="L179" i="1"/>
  <c r="M179" i="1"/>
  <c r="N179" i="1"/>
  <c r="K171" i="1"/>
  <c r="L171" i="1"/>
  <c r="M171" i="1"/>
  <c r="N171" i="1"/>
  <c r="K163" i="1"/>
  <c r="L163" i="1"/>
  <c r="M163" i="1"/>
  <c r="N163" i="1"/>
  <c r="K155" i="1"/>
  <c r="L155" i="1"/>
  <c r="M155" i="1"/>
  <c r="N155" i="1"/>
  <c r="K300" i="1"/>
  <c r="N300" i="1"/>
  <c r="M290" i="1"/>
  <c r="N290" i="1"/>
  <c r="K276" i="1"/>
  <c r="L276" i="1"/>
  <c r="N276" i="1"/>
  <c r="M266" i="1"/>
  <c r="N266" i="1"/>
  <c r="K260" i="1"/>
  <c r="L260" i="1"/>
  <c r="N260" i="1"/>
  <c r="K174" i="1"/>
  <c r="L174" i="1"/>
  <c r="M174" i="1"/>
  <c r="N174" i="1"/>
  <c r="K158" i="1"/>
  <c r="L158" i="1"/>
  <c r="M158" i="1"/>
  <c r="N158" i="1"/>
  <c r="L310" i="1"/>
  <c r="M306" i="1"/>
  <c r="N306" i="1"/>
  <c r="M303" i="1"/>
  <c r="K301" i="1"/>
  <c r="L301" i="1"/>
  <c r="M301" i="1"/>
  <c r="M294" i="1"/>
  <c r="N294" i="1"/>
  <c r="L288" i="1"/>
  <c r="K288" i="1"/>
  <c r="N288" i="1"/>
  <c r="M270" i="1"/>
  <c r="N270" i="1"/>
  <c r="M262" i="1"/>
  <c r="N262" i="1"/>
  <c r="M254" i="1"/>
  <c r="N254" i="1"/>
  <c r="K249" i="1"/>
  <c r="L249" i="1"/>
  <c r="M249" i="1"/>
  <c r="N249" i="1"/>
  <c r="L236" i="1"/>
  <c r="L187" i="1"/>
  <c r="M187" i="1"/>
  <c r="N187" i="1"/>
  <c r="K187" i="1"/>
  <c r="K127" i="1"/>
  <c r="L127" i="1"/>
  <c r="M127" i="1"/>
  <c r="N127" i="1"/>
  <c r="L183" i="1"/>
  <c r="M183" i="1"/>
  <c r="N183" i="1"/>
  <c r="K183" i="1"/>
  <c r="N220" i="1"/>
  <c r="M220" i="1"/>
  <c r="K309" i="1"/>
  <c r="L309" i="1"/>
  <c r="M309" i="1"/>
  <c r="K292" i="1"/>
  <c r="L292" i="1"/>
  <c r="N292" i="1"/>
  <c r="K308" i="1"/>
  <c r="N308" i="1"/>
  <c r="K296" i="1"/>
  <c r="L296" i="1"/>
  <c r="N296" i="1"/>
  <c r="M286" i="1"/>
  <c r="N286" i="1"/>
  <c r="K280" i="1"/>
  <c r="L280" i="1"/>
  <c r="N280" i="1"/>
  <c r="M278" i="1"/>
  <c r="N278" i="1"/>
  <c r="L272" i="1"/>
  <c r="K272" i="1"/>
  <c r="N272" i="1"/>
  <c r="L264" i="1"/>
  <c r="K264" i="1"/>
  <c r="N264" i="1"/>
  <c r="K256" i="1"/>
  <c r="L256" i="1"/>
  <c r="N256" i="1"/>
  <c r="L234" i="1"/>
  <c r="K234" i="1"/>
  <c r="N208" i="1"/>
  <c r="K208" i="1"/>
  <c r="L208" i="1"/>
  <c r="M208" i="1"/>
  <c r="M144" i="1"/>
  <c r="N144" i="1"/>
  <c r="K144" i="1"/>
  <c r="L144" i="1"/>
  <c r="K310" i="1"/>
  <c r="N307" i="1"/>
  <c r="N305" i="1"/>
  <c r="K303" i="1"/>
  <c r="N295" i="1"/>
  <c r="K236" i="1"/>
  <c r="K233" i="1"/>
  <c r="L233" i="1"/>
  <c r="M233" i="1"/>
  <c r="N233" i="1"/>
  <c r="L220" i="1"/>
  <c r="L218" i="1"/>
  <c r="K218" i="1"/>
  <c r="L202" i="1"/>
  <c r="M202" i="1"/>
  <c r="K202" i="1"/>
  <c r="N202" i="1"/>
  <c r="N196" i="1"/>
  <c r="K196" i="1"/>
  <c r="L196" i="1"/>
  <c r="M196" i="1"/>
  <c r="M176" i="1"/>
  <c r="N176" i="1"/>
  <c r="K176" i="1"/>
  <c r="M168" i="1"/>
  <c r="N168" i="1"/>
  <c r="K168" i="1"/>
  <c r="M160" i="1"/>
  <c r="N160" i="1"/>
  <c r="K160" i="1"/>
  <c r="M152" i="1"/>
  <c r="N152" i="1"/>
  <c r="K152" i="1"/>
  <c r="K135" i="1"/>
  <c r="L135" i="1"/>
  <c r="M135" i="1"/>
  <c r="N135" i="1"/>
  <c r="K147" i="1"/>
  <c r="L147" i="1"/>
  <c r="M147" i="1"/>
  <c r="N147" i="1"/>
  <c r="K139" i="1"/>
  <c r="L139" i="1"/>
  <c r="M139" i="1"/>
  <c r="N139" i="1"/>
  <c r="K131" i="1"/>
  <c r="L131" i="1"/>
  <c r="M131" i="1"/>
  <c r="N131" i="1"/>
  <c r="L232" i="1"/>
  <c r="L216" i="1"/>
  <c r="K186" i="1"/>
  <c r="L186" i="1"/>
  <c r="M186" i="1"/>
  <c r="L223" i="1"/>
  <c r="N223" i="1"/>
  <c r="L207" i="1"/>
  <c r="N207" i="1"/>
  <c r="L203" i="1"/>
  <c r="N203" i="1"/>
  <c r="L199" i="1"/>
  <c r="N199" i="1"/>
  <c r="K190" i="1"/>
  <c r="L190" i="1"/>
  <c r="M190" i="1"/>
  <c r="K178" i="1"/>
  <c r="L178" i="1"/>
  <c r="M178" i="1"/>
  <c r="K170" i="1"/>
  <c r="L170" i="1"/>
  <c r="M170" i="1"/>
  <c r="K162" i="1"/>
  <c r="L162" i="1"/>
  <c r="M162" i="1"/>
  <c r="K154" i="1"/>
  <c r="L154" i="1"/>
  <c r="M154" i="1"/>
  <c r="K146" i="1"/>
  <c r="L146" i="1"/>
  <c r="M146" i="1"/>
  <c r="K138" i="1"/>
  <c r="L138" i="1"/>
  <c r="M138" i="1"/>
  <c r="K130" i="1"/>
  <c r="L130" i="1"/>
  <c r="M130" i="1"/>
  <c r="K228" i="1"/>
  <c r="K212" i="1"/>
  <c r="K192" i="1"/>
  <c r="L185" i="1"/>
  <c r="L172" i="1"/>
  <c r="L164" i="1"/>
  <c r="L156" i="1"/>
  <c r="L148" i="1"/>
  <c r="L140" i="1"/>
  <c r="L132" i="1"/>
  <c r="N129" i="1"/>
  <c r="L235" i="1"/>
  <c r="N235" i="1"/>
  <c r="N229" i="1"/>
  <c r="L219" i="1"/>
  <c r="N219" i="1"/>
  <c r="N213" i="1"/>
  <c r="K194" i="1"/>
  <c r="L194" i="1"/>
  <c r="M194" i="1"/>
  <c r="M129" i="1"/>
  <c r="N193" i="1"/>
  <c r="M184" i="1"/>
  <c r="M180" i="1"/>
  <c r="N180" i="1"/>
  <c r="M172" i="1"/>
  <c r="N172" i="1"/>
  <c r="M164" i="1"/>
  <c r="N164" i="1"/>
  <c r="M156" i="1"/>
  <c r="N156" i="1"/>
  <c r="M148" i="1"/>
  <c r="N148" i="1"/>
  <c r="M140" i="1"/>
  <c r="N140" i="1"/>
  <c r="M132" i="1"/>
  <c r="N132" i="1"/>
  <c r="L129" i="1"/>
  <c r="K126" i="1"/>
  <c r="L126" i="1"/>
  <c r="M126" i="1"/>
  <c r="K24" i="1"/>
  <c r="K69" i="1"/>
  <c r="M7" i="1"/>
  <c r="L96" i="1"/>
  <c r="M121" i="1"/>
  <c r="N107" i="1"/>
  <c r="N80" i="1"/>
  <c r="K51" i="1"/>
  <c r="N27" i="1"/>
  <c r="K3" i="1"/>
  <c r="K2" i="1"/>
  <c r="M34" i="1"/>
  <c r="M117" i="1"/>
  <c r="K95" i="1"/>
  <c r="N75" i="1"/>
  <c r="M43" i="1"/>
  <c r="L121" i="1"/>
  <c r="M107" i="1"/>
  <c r="K76" i="1"/>
  <c r="K46" i="1"/>
  <c r="M27" i="1"/>
  <c r="M57" i="1"/>
  <c r="K104" i="1"/>
  <c r="K62" i="1"/>
  <c r="K117" i="1"/>
  <c r="N100" i="1"/>
  <c r="K71" i="1"/>
  <c r="N45" i="1"/>
  <c r="L21" i="1"/>
  <c r="K124" i="1"/>
  <c r="K115" i="1"/>
  <c r="K103" i="1"/>
  <c r="N71" i="1"/>
  <c r="N61" i="1"/>
  <c r="K19" i="1"/>
  <c r="N7" i="1"/>
  <c r="N116" i="1"/>
  <c r="N93" i="1"/>
  <c r="L69" i="1"/>
  <c r="K44" i="1"/>
  <c r="K21" i="1"/>
  <c r="M123" i="1"/>
  <c r="L16" i="1"/>
  <c r="N91" i="1"/>
  <c r="K16" i="1"/>
  <c r="N59" i="1"/>
  <c r="K37" i="1"/>
  <c r="L5" i="1"/>
  <c r="M112" i="1"/>
  <c r="M91" i="1"/>
  <c r="M62" i="1"/>
  <c r="N36" i="1"/>
  <c r="M14" i="1"/>
  <c r="L32" i="1"/>
  <c r="L80" i="1"/>
  <c r="M115" i="1"/>
  <c r="M39" i="1"/>
  <c r="M78" i="1"/>
  <c r="N68" i="1"/>
  <c r="N125" i="1"/>
  <c r="K112" i="1"/>
  <c r="M87" i="1"/>
  <c r="N57" i="1"/>
  <c r="N32" i="1"/>
  <c r="K14" i="1"/>
  <c r="K60" i="1"/>
  <c r="N87" i="1"/>
  <c r="N55" i="1"/>
  <c r="N23" i="1"/>
  <c r="N13" i="1"/>
  <c r="N124" i="1"/>
  <c r="N109" i="1"/>
  <c r="L87" i="1"/>
  <c r="N52" i="1"/>
  <c r="M32" i="1"/>
  <c r="L74" i="1"/>
  <c r="K74" i="1"/>
  <c r="M74" i="1"/>
  <c r="N74" i="1"/>
  <c r="L66" i="1"/>
  <c r="K66" i="1"/>
  <c r="M66" i="1"/>
  <c r="N66" i="1"/>
  <c r="L58" i="1"/>
  <c r="K58" i="1"/>
  <c r="M58" i="1"/>
  <c r="N58" i="1"/>
  <c r="L90" i="1"/>
  <c r="K90" i="1"/>
  <c r="M90" i="1"/>
  <c r="N90" i="1"/>
  <c r="K97" i="1"/>
  <c r="M97" i="1"/>
  <c r="N97" i="1"/>
  <c r="L97" i="1"/>
  <c r="K89" i="1"/>
  <c r="M89" i="1"/>
  <c r="N89" i="1"/>
  <c r="K81" i="1"/>
  <c r="L81" i="1"/>
  <c r="M81" i="1"/>
  <c r="N81" i="1"/>
  <c r="K73" i="1"/>
  <c r="L73" i="1"/>
  <c r="M73" i="1"/>
  <c r="N73" i="1"/>
  <c r="K65" i="1"/>
  <c r="L65" i="1"/>
  <c r="M65" i="1"/>
  <c r="N65" i="1"/>
  <c r="K25" i="1"/>
  <c r="L25" i="1"/>
  <c r="M25" i="1"/>
  <c r="N25" i="1"/>
  <c r="K17" i="1"/>
  <c r="L17" i="1"/>
  <c r="M17" i="1"/>
  <c r="N17" i="1"/>
  <c r="K9" i="1"/>
  <c r="N9" i="1"/>
  <c r="N119" i="1"/>
  <c r="K119" i="1"/>
  <c r="L119" i="1"/>
  <c r="M119" i="1"/>
  <c r="L48" i="1"/>
  <c r="K48" i="1"/>
  <c r="M48" i="1"/>
  <c r="N48" i="1"/>
  <c r="L38" i="1"/>
  <c r="K38" i="1"/>
  <c r="M38" i="1"/>
  <c r="N38" i="1"/>
  <c r="L103" i="1"/>
  <c r="L76" i="1"/>
  <c r="M76" i="1"/>
  <c r="N76" i="1"/>
  <c r="L67" i="1"/>
  <c r="M67" i="1"/>
  <c r="N67" i="1"/>
  <c r="K67" i="1"/>
  <c r="K47" i="1"/>
  <c r="L47" i="1"/>
  <c r="M47" i="1"/>
  <c r="N47" i="1"/>
  <c r="L89" i="1"/>
  <c r="L122" i="1"/>
  <c r="K122" i="1"/>
  <c r="N122" i="1"/>
  <c r="M122" i="1"/>
  <c r="L30" i="1"/>
  <c r="N30" i="1"/>
  <c r="K30" i="1"/>
  <c r="M30" i="1"/>
  <c r="L98" i="1"/>
  <c r="K98" i="1"/>
  <c r="L42" i="1"/>
  <c r="K42" i="1"/>
  <c r="M42" i="1"/>
  <c r="N42" i="1"/>
  <c r="L26" i="1"/>
  <c r="K26" i="1"/>
  <c r="M26" i="1"/>
  <c r="N26" i="1"/>
  <c r="K121" i="1"/>
  <c r="N121" i="1"/>
  <c r="K57" i="1"/>
  <c r="L57" i="1"/>
  <c r="M85" i="1"/>
  <c r="N85" i="1"/>
  <c r="K85" i="1"/>
  <c r="L85" i="1"/>
  <c r="K75" i="1"/>
  <c r="L75" i="1"/>
  <c r="M75" i="1"/>
  <c r="L56" i="1"/>
  <c r="K56" i="1"/>
  <c r="M56" i="1"/>
  <c r="N56" i="1"/>
  <c r="M101" i="1"/>
  <c r="K101" i="1"/>
  <c r="L101" i="1"/>
  <c r="N101" i="1"/>
  <c r="L114" i="1"/>
  <c r="K114" i="1"/>
  <c r="M114" i="1"/>
  <c r="N114" i="1"/>
  <c r="L50" i="1"/>
  <c r="K50" i="1"/>
  <c r="M50" i="1"/>
  <c r="N50" i="1"/>
  <c r="L10" i="1"/>
  <c r="K10" i="1"/>
  <c r="M10" i="1"/>
  <c r="N10" i="1"/>
  <c r="K29" i="1"/>
  <c r="L29" i="1"/>
  <c r="M29" i="1"/>
  <c r="N29" i="1"/>
  <c r="K113" i="1"/>
  <c r="M113" i="1"/>
  <c r="N113" i="1"/>
  <c r="L113" i="1"/>
  <c r="K49" i="1"/>
  <c r="L49" i="1"/>
  <c r="M49" i="1"/>
  <c r="N49" i="1"/>
  <c r="L84" i="1"/>
  <c r="K84" i="1"/>
  <c r="M84" i="1"/>
  <c r="N84" i="1"/>
  <c r="L64" i="1"/>
  <c r="N64" i="1"/>
  <c r="L3" i="1"/>
  <c r="M3" i="1"/>
  <c r="N3" i="1"/>
  <c r="N98" i="1"/>
  <c r="M9" i="1"/>
  <c r="L111" i="1"/>
  <c r="M111" i="1"/>
  <c r="N111" i="1"/>
  <c r="K111" i="1"/>
  <c r="L82" i="1"/>
  <c r="K82" i="1"/>
  <c r="L18" i="1"/>
  <c r="K18" i="1"/>
  <c r="M18" i="1"/>
  <c r="N18" i="1"/>
  <c r="L120" i="1"/>
  <c r="M120" i="1"/>
  <c r="N120" i="1"/>
  <c r="K120" i="1"/>
  <c r="K41" i="1"/>
  <c r="L41" i="1"/>
  <c r="M41" i="1"/>
  <c r="N41" i="1"/>
  <c r="L83" i="1"/>
  <c r="M83" i="1"/>
  <c r="N83" i="1"/>
  <c r="K83" i="1"/>
  <c r="M98" i="1"/>
  <c r="N82" i="1"/>
  <c r="M64" i="1"/>
  <c r="L9" i="1"/>
  <c r="L20" i="1"/>
  <c r="K20" i="1"/>
  <c r="M20" i="1"/>
  <c r="N20" i="1"/>
  <c r="L106" i="1"/>
  <c r="K106" i="1"/>
  <c r="N106" i="1"/>
  <c r="M106" i="1"/>
  <c r="L34" i="1"/>
  <c r="K34" i="1"/>
  <c r="N34" i="1"/>
  <c r="L110" i="1"/>
  <c r="N110" i="1"/>
  <c r="K110" i="1"/>
  <c r="M110" i="1"/>
  <c r="N39" i="1"/>
  <c r="K39" i="1"/>
  <c r="L39" i="1"/>
  <c r="K105" i="1"/>
  <c r="L105" i="1"/>
  <c r="M105" i="1"/>
  <c r="N105" i="1"/>
  <c r="K33" i="1"/>
  <c r="L33" i="1"/>
  <c r="M33" i="1"/>
  <c r="N33" i="1"/>
  <c r="L94" i="1"/>
  <c r="N94" i="1"/>
  <c r="M94" i="1"/>
  <c r="N103" i="1"/>
  <c r="M103" i="1"/>
  <c r="K93" i="1"/>
  <c r="L93" i="1"/>
  <c r="M93" i="1"/>
  <c r="L12" i="1"/>
  <c r="M12" i="1"/>
  <c r="N12" i="1"/>
  <c r="K12" i="1"/>
  <c r="L112" i="1"/>
  <c r="N112" i="1"/>
  <c r="L102" i="1"/>
  <c r="K102" i="1"/>
  <c r="M102" i="1"/>
  <c r="N102" i="1"/>
  <c r="L92" i="1"/>
  <c r="M92" i="1"/>
  <c r="K92" i="1"/>
  <c r="N92" i="1"/>
  <c r="M21" i="1"/>
  <c r="N21" i="1"/>
  <c r="K11" i="1"/>
  <c r="L11" i="1"/>
  <c r="M11" i="1"/>
  <c r="N11" i="1"/>
  <c r="K94" i="1"/>
  <c r="M82" i="1"/>
  <c r="K64" i="1"/>
  <c r="L28" i="1"/>
  <c r="M28" i="1"/>
  <c r="N28" i="1"/>
  <c r="L118" i="1"/>
  <c r="K118" i="1"/>
  <c r="M118" i="1"/>
  <c r="N118" i="1"/>
  <c r="K109" i="1"/>
  <c r="L109" i="1"/>
  <c r="M109" i="1"/>
  <c r="L100" i="1"/>
  <c r="K100" i="1"/>
  <c r="M100" i="1"/>
  <c r="K91" i="1"/>
  <c r="L91" i="1"/>
  <c r="L72" i="1"/>
  <c r="K72" i="1"/>
  <c r="M72" i="1"/>
  <c r="N72" i="1"/>
  <c r="K63" i="1"/>
  <c r="L63" i="1"/>
  <c r="M63" i="1"/>
  <c r="N63" i="1"/>
  <c r="L54" i="1"/>
  <c r="K54" i="1"/>
  <c r="M54" i="1"/>
  <c r="N54" i="1"/>
  <c r="K45" i="1"/>
  <c r="L45" i="1"/>
  <c r="M45" i="1"/>
  <c r="L36" i="1"/>
  <c r="K36" i="1"/>
  <c r="M36" i="1"/>
  <c r="K27" i="1"/>
  <c r="L27" i="1"/>
  <c r="L8" i="1"/>
  <c r="K8" i="1"/>
  <c r="M8" i="1"/>
  <c r="N8" i="1"/>
  <c r="N96" i="1"/>
  <c r="K87" i="1"/>
  <c r="M80" i="1"/>
  <c r="M55" i="1"/>
  <c r="N43" i="1"/>
  <c r="L37" i="1"/>
  <c r="K32" i="1"/>
  <c r="L7" i="1"/>
  <c r="L46" i="1"/>
  <c r="N46" i="1"/>
  <c r="L108" i="1"/>
  <c r="M108" i="1"/>
  <c r="L99" i="1"/>
  <c r="N99" i="1"/>
  <c r="L62" i="1"/>
  <c r="N62" i="1"/>
  <c r="M53" i="1"/>
  <c r="N53" i="1"/>
  <c r="L44" i="1"/>
  <c r="M44" i="1"/>
  <c r="N44" i="1"/>
  <c r="L35" i="1"/>
  <c r="M35" i="1"/>
  <c r="N35" i="1"/>
  <c r="N123" i="1"/>
  <c r="M96" i="1"/>
  <c r="K80" i="1"/>
  <c r="L55" i="1"/>
  <c r="K7" i="1"/>
  <c r="L19" i="1"/>
  <c r="M19" i="1"/>
  <c r="N19" i="1"/>
  <c r="K125" i="1"/>
  <c r="L125" i="1"/>
  <c r="M125" i="1"/>
  <c r="L116" i="1"/>
  <c r="K116" i="1"/>
  <c r="M116" i="1"/>
  <c r="K107" i="1"/>
  <c r="L107" i="1"/>
  <c r="L88" i="1"/>
  <c r="K88" i="1"/>
  <c r="M88" i="1"/>
  <c r="N88" i="1"/>
  <c r="K79" i="1"/>
  <c r="L79" i="1"/>
  <c r="M79" i="1"/>
  <c r="N79" i="1"/>
  <c r="L70" i="1"/>
  <c r="K70" i="1"/>
  <c r="M70" i="1"/>
  <c r="N70" i="1"/>
  <c r="K61" i="1"/>
  <c r="L61" i="1"/>
  <c r="M61" i="1"/>
  <c r="L52" i="1"/>
  <c r="K52" i="1"/>
  <c r="M52" i="1"/>
  <c r="K43" i="1"/>
  <c r="L43" i="1"/>
  <c r="L24" i="1"/>
  <c r="M24" i="1"/>
  <c r="N24" i="1"/>
  <c r="K15" i="1"/>
  <c r="L15" i="1"/>
  <c r="M15" i="1"/>
  <c r="N15" i="1"/>
  <c r="L6" i="1"/>
  <c r="K6" i="1"/>
  <c r="M6" i="1"/>
  <c r="N6" i="1"/>
  <c r="K96" i="1"/>
  <c r="K55" i="1"/>
  <c r="M23" i="1"/>
  <c r="M37" i="1"/>
  <c r="N37" i="1"/>
  <c r="L124" i="1"/>
  <c r="M124" i="1"/>
  <c r="L115" i="1"/>
  <c r="N115" i="1"/>
  <c r="L78" i="1"/>
  <c r="N78" i="1"/>
  <c r="M69" i="1"/>
  <c r="N69" i="1"/>
  <c r="L60" i="1"/>
  <c r="M60" i="1"/>
  <c r="N60" i="1"/>
  <c r="L51" i="1"/>
  <c r="M51" i="1"/>
  <c r="N51" i="1"/>
  <c r="L14" i="1"/>
  <c r="N14" i="1"/>
  <c r="M5" i="1"/>
  <c r="N5" i="1"/>
  <c r="N117" i="1"/>
  <c r="N108" i="1"/>
  <c r="M99" i="1"/>
  <c r="K78" i="1"/>
  <c r="M71" i="1"/>
  <c r="L53" i="1"/>
  <c r="K35" i="1"/>
  <c r="L23" i="1"/>
  <c r="N16" i="1"/>
  <c r="K5" i="1"/>
  <c r="K123" i="1"/>
  <c r="L123" i="1"/>
  <c r="L104" i="1"/>
  <c r="M104" i="1"/>
  <c r="N104" i="1"/>
  <c r="L95" i="1"/>
  <c r="M95" i="1"/>
  <c r="N95" i="1"/>
  <c r="L86" i="1"/>
  <c r="K86" i="1"/>
  <c r="M86" i="1"/>
  <c r="N86" i="1"/>
  <c r="K77" i="1"/>
  <c r="L77" i="1"/>
  <c r="M77" i="1"/>
  <c r="L68" i="1"/>
  <c r="K68" i="1"/>
  <c r="M68" i="1"/>
  <c r="K59" i="1"/>
  <c r="L59" i="1"/>
  <c r="L40" i="1"/>
  <c r="K40" i="1"/>
  <c r="M40" i="1"/>
  <c r="N40" i="1"/>
  <c r="K31" i="1"/>
  <c r="L31" i="1"/>
  <c r="M31" i="1"/>
  <c r="N31" i="1"/>
  <c r="L22" i="1"/>
  <c r="K22" i="1"/>
  <c r="M22" i="1"/>
  <c r="N22" i="1"/>
  <c r="K13" i="1"/>
  <c r="L13" i="1"/>
  <c r="M13" i="1"/>
  <c r="L4" i="1"/>
  <c r="K4" i="1"/>
  <c r="M4" i="1"/>
  <c r="L117" i="1"/>
  <c r="K108" i="1"/>
  <c r="K99" i="1"/>
  <c r="N77" i="1"/>
  <c r="L71" i="1"/>
  <c r="M59" i="1"/>
  <c r="K53" i="1"/>
  <c r="M46" i="1"/>
  <c r="K28" i="1"/>
  <c r="K23" i="1"/>
  <c r="M16" i="1"/>
  <c r="N4" i="1"/>
  <c r="L2" i="1"/>
  <c r="M2" i="1"/>
  <c r="N2" i="1"/>
</calcChain>
</file>

<file path=xl/sharedStrings.xml><?xml version="1.0" encoding="utf-8"?>
<sst xmlns="http://schemas.openxmlformats.org/spreadsheetml/2006/main" count="1851" uniqueCount="125">
  <si>
    <t>i</t>
  </si>
  <si>
    <t>Graph Data</t>
  </si>
  <si>
    <t>Graph Representation</t>
  </si>
  <si>
    <t>Algorithm</t>
  </si>
  <si>
    <t>Caching</t>
  </si>
  <si>
    <t>Source-Sink Pairs</t>
  </si>
  <si>
    <t>Total Elapsed Seconds</t>
  </si>
  <si>
    <t>Elapsed Seconds per Problem</t>
  </si>
  <si>
    <t>Dijkstra(PriorityQueue(StdBinaryHeap))</t>
  </si>
  <si>
    <t>Pure</t>
  </si>
  <si>
    <t>FactorPairs { seed: 465477, num_pairs: 1000 }</t>
  </si>
  <si>
    <t>Dijkstra(PriorityQueue(OrxDaryHeap(Binary)))</t>
  </si>
  <si>
    <t>Dijkstra(PriorityQueueDecKey(OrxDaryHeapOfIndices(Binary)))</t>
  </si>
  <si>
    <t>Dijkstra(PriorityQueueDecKey(OrxDaryHeapWithMap(Binary)))</t>
  </si>
  <si>
    <t>AdjListPetgraph</t>
  </si>
  <si>
    <t>Dijkstra(Petgraph)</t>
  </si>
  <si>
    <t>Dimacs9th(USARoaddNY)</t>
  </si>
  <si>
    <t>Dimacs9th(USARoaddBAY)</t>
  </si>
  <si>
    <t>Dimacs9th(USARoaddCOL)</t>
  </si>
  <si>
    <t>Dimacs9th(USARoaddLKS)</t>
  </si>
  <si>
    <t>Dimacs9th(USARoaddW)</t>
  </si>
  <si>
    <t>Dimacs9th(USARoaddUSA)</t>
  </si>
  <si>
    <t>AdjListJaggedVec</t>
  </si>
  <si>
    <t>AdjListFlatVec</t>
  </si>
  <si>
    <t>Count of i</t>
  </si>
  <si>
    <t>Average Heap Size</t>
  </si>
  <si>
    <t>Maximum Number of Items</t>
  </si>
  <si>
    <t>Average Heap Capacity</t>
  </si>
  <si>
    <t>Maximum Heap Capacity</t>
  </si>
  <si>
    <t>Queue</t>
  </si>
  <si>
    <t>PriorityQueue</t>
  </si>
  <si>
    <t>Average of Average Heap Size</t>
  </si>
  <si>
    <t>Average of Maximum Number of Items</t>
  </si>
  <si>
    <t>Average of Average Heap Capacity</t>
  </si>
  <si>
    <t>Average of Maximum Heap Capacity</t>
  </si>
  <si>
    <t>Key</t>
  </si>
  <si>
    <t>MemoryKey</t>
  </si>
  <si>
    <t>AvgElapsedTime</t>
  </si>
  <si>
    <t>AvgHeapSize</t>
  </si>
  <si>
    <t>MaxHeapSize</t>
  </si>
  <si>
    <t>AvgHeapCapacity</t>
  </si>
  <si>
    <t>MaxHeapCapacity</t>
  </si>
  <si>
    <t>AlgorithmVariant</t>
  </si>
  <si>
    <t>NumExperiments</t>
  </si>
  <si>
    <t>GraphRepresentation</t>
  </si>
  <si>
    <t>Observations</t>
  </si>
  <si>
    <t>Ratio of AvgElapsedTime to AdjListJaggedVec</t>
  </si>
  <si>
    <t>Ratio of AvgElapsedTime to
Dijkstra(PriorityQueue(StdBinaryHeap))</t>
  </si>
  <si>
    <t>Observations - Time</t>
  </si>
  <si>
    <t>Overall execution time performance of different algorithms can be ordered as follows from best to worst:</t>
  </si>
  <si>
    <r>
      <t xml:space="preserve">* </t>
    </r>
    <r>
      <rPr>
        <b/>
        <sz val="11"/>
        <color theme="1"/>
        <rFont val="Calibri"/>
        <family val="2"/>
        <scheme val="minor"/>
      </rPr>
      <t>OrxDaryHeap</t>
    </r>
    <r>
      <rPr>
        <sz val="11"/>
        <color theme="1"/>
        <rFont val="Calibri"/>
        <family val="2"/>
        <scheme val="minor"/>
      </rPr>
      <t>: orx_priority_queue::OrxDaryHeap</t>
    </r>
  </si>
  <si>
    <r>
      <t xml:space="preserve">* </t>
    </r>
    <r>
      <rPr>
        <b/>
        <sz val="11"/>
        <color theme="1"/>
        <rFont val="Calibri"/>
        <family val="2"/>
        <scheme val="minor"/>
      </rPr>
      <t>StdBinaryHeap</t>
    </r>
    <r>
      <rPr>
        <sz val="11"/>
        <color theme="1"/>
        <rFont val="Calibri"/>
        <family val="2"/>
        <scheme val="minor"/>
      </rPr>
      <t>: std::collections::BinaryHeap</t>
    </r>
  </si>
  <si>
    <r>
      <t xml:space="preserve">* </t>
    </r>
    <r>
      <rPr>
        <b/>
        <sz val="11"/>
        <color theme="1"/>
        <rFont val="Calibri"/>
        <family val="2"/>
        <scheme val="minor"/>
      </rPr>
      <t>OrxDaryHeapOfIndices</t>
    </r>
    <r>
      <rPr>
        <sz val="11"/>
        <color theme="1"/>
        <rFont val="Calibri"/>
        <family val="2"/>
        <scheme val="minor"/>
      </rPr>
      <t>: orx_priority_queue::OrxDaryHeapOfIndices</t>
    </r>
  </si>
  <si>
    <t>simple PriorityQueue.</t>
  </si>
  <si>
    <t>simple priority queue; i.e., implements orx_priority_queue::PriorityQueue.</t>
  </si>
  <si>
    <t>priority queue with decrease key operations; i.e., implements orx_priority_queue::PriorityQueueDecKey.</t>
  </si>
  <si>
    <r>
      <t xml:space="preserve">* </t>
    </r>
    <r>
      <rPr>
        <b/>
        <sz val="11"/>
        <color theme="1"/>
        <rFont val="Calibri"/>
        <family val="2"/>
        <scheme val="minor"/>
      </rPr>
      <t>Dijkstra(Petgraph)</t>
    </r>
    <r>
      <rPr>
        <sz val="11"/>
        <color theme="1"/>
        <rFont val="Calibri"/>
        <family val="2"/>
        <scheme val="minor"/>
      </rPr>
      <t>: petgraph::algo::dijkstra</t>
    </r>
  </si>
  <si>
    <t>petgraph crate's Dijsktra implementation internally using std::collections::BinaryHeap as a simple PriorityQueue.</t>
  </si>
  <si>
    <t>around two times slower than OrxDaryHeap(Binary) in Dimacs-9th-Challenge instances; and four times slower in Random instances.</t>
  </si>
  <si>
    <r>
      <t xml:space="preserve">* </t>
    </r>
    <r>
      <rPr>
        <b/>
        <sz val="11"/>
        <color theme="1"/>
        <rFont val="Calibri"/>
        <family val="2"/>
        <scheme val="minor"/>
      </rPr>
      <t>OrxDaryHeapWithMap</t>
    </r>
    <r>
      <rPr>
        <sz val="11"/>
        <color theme="1"/>
        <rFont val="Calibri"/>
        <family val="2"/>
        <scheme val="minor"/>
      </rPr>
      <t>:orx_priority_queue::OrxDaryHeapWithMap</t>
    </r>
  </si>
  <si>
    <t>Observations - Memory</t>
  </si>
  <si>
    <t>Note that Dijkstra's algorithm with PriorityQueueDecKey has a linear space complexity while that with PriorityQueue has exponential.</t>
  </si>
  <si>
    <t>Random(GraphRandom { seed: 9864, num_nodes: 50000, density: 0.0001 })</t>
  </si>
  <si>
    <t>Dijkstra(PriorityQueue(OrxDaryHeap(D16)))</t>
  </si>
  <si>
    <t>Dijkstra(PriorityQueue(OrxDaryHeap(D64)))</t>
  </si>
  <si>
    <t>Dijkstra(PriorityQueueDecKey(OrxDaryHeapOfIndices(D16)))</t>
  </si>
  <si>
    <t>Dijkstra(PriorityQueueDecKey(OrxDaryHeapOfIndices(D64)))</t>
  </si>
  <si>
    <t>Dijkstra(PriorityQueueDecKey(OrxDaryHeapWithMap(D16)))</t>
  </si>
  <si>
    <t>Dijkstra(PriorityQueueDecKey(OrxDaryHeapWithMap(D64)))</t>
  </si>
  <si>
    <t>Random(GraphRandom { seed: 9864, num_nodes: 50000, density: 0.001 })</t>
  </si>
  <si>
    <t>Random(GraphRandom { seed: 9864, num_nodes: 50000, density: 0.01 })</t>
  </si>
  <si>
    <t>Random(GraphRandom { seed: 9864, num_nodes: 50000, density: 0.1 })</t>
  </si>
  <si>
    <t>PriorityQueueDecKey</t>
  </si>
  <si>
    <t>the order of the best performing const d varies for random instances;</t>
  </si>
  <si>
    <t>however, Binary (d=2) variant performs significantly better than all other variants in real life Dimacs instances.</t>
  </si>
  <si>
    <t>has similar performance in Random instances;</t>
  </si>
  <si>
    <t>around 17% slower than OrxDaryHeap(Binary) in Dimacs-9th-Challenge instances.</t>
  </si>
  <si>
    <t>slower than OrxDaryHeap and faster than StdBinaryHeap in Dimacs-9th-Challenge instances;</t>
  </si>
  <si>
    <t>however; significantly slower in Random instances:</t>
  </si>
  <si>
    <t>&gt; the more dense the Random graph; the greater the difference; and the gap drops to 1.5 times slower when the density is 0.01%.</t>
  </si>
  <si>
    <t>&gt; the more dense the Random graph; the greater the difference; and the gap vanishes when the density is 0.01%.</t>
  </si>
  <si>
    <t>Significantly slower than OrxDaryHeap or StdBinaryHeap or petgraph variants.</t>
  </si>
  <si>
    <t>1. PriorityQueue</t>
  </si>
  <si>
    <t>Includes:</t>
  </si>
  <si>
    <t>* OrxDaryHeap (Binary, D16, D64, etc.)</t>
  </si>
  <si>
    <t>* StdBinaryHeap (also petgraph using StdBinaryHeap as the underlying queue).</t>
  </si>
  <si>
    <t>* OrxDaryHeapOfIndices (Binary, D16, D64, etc.)</t>
  </si>
  <si>
    <t>* OrxDaryHeapWithMap (Binary, D16, D64, etc.)</t>
  </si>
  <si>
    <t>2. PriorityQueueDecKey</t>
  </si>
  <si>
    <t>Comparison</t>
  </si>
  <si>
    <t>For Dimacs instances, PriorityQueue requires around 10% more memory, which is not so significant.</t>
  </si>
  <si>
    <t>However, overall in all Random instances, PriorityQueueDecKey uses around 20% of the memory required by PriorityQueue.</t>
  </si>
  <si>
    <t>&gt; the more dense the Random graph; the greater the difference; reaching a factor of around 10 for density of 10%.</t>
  </si>
  <si>
    <t>The following graph representations are compared:</t>
  </si>
  <si>
    <t>* AdjListPetgraph = petgraph::graph::Graph: petgraph crate's default adjacency list graph representation.</t>
  </si>
  <si>
    <t>* AdjListJaggedVec = std::vec::Vec&lt;Vec&lt;OutEdge&gt;&gt;: just a jagged array of out edges using standard vector.</t>
  </si>
  <si>
    <t>* AdjListFlatVec = std::vec::Vec&lt;OutEdge&gt;: just flattened version of AdjListJaggedVec.</t>
  </si>
  <si>
    <t>In Dimacs 9th Challenge instances:</t>
  </si>
  <si>
    <t>* AdjListPetgraph and AdjListJaggedVec perform almost similarly.</t>
  </si>
  <si>
    <t>* AdjListFlatVec outperforms the other two by around 23%.</t>
  </si>
  <si>
    <t>In Random instances:</t>
  </si>
  <si>
    <t>* AdjListFlatVec and AdjListJaggedVec perform almost similarly.</t>
  </si>
  <si>
    <t>* AdjListPetgraph underperforms the other two by around 60%.</t>
  </si>
  <si>
    <t>* OrxDaryHeap seems to be one of the best choices;</t>
  </si>
  <si>
    <t>* d=2 (Binary) being the safe choice, while the best d might depend on the characteristics of the instances.</t>
  </si>
  <si>
    <t>* StdBinaryHeap is comparable to OrxDaryHeap in most instances and is also a safe choice.</t>
  </si>
  <si>
    <t>For not very dense graphs (vagueness to be removed by experiments):</t>
  </si>
  <si>
    <t>As the graph gets denser and denser, simple PriorityQueue variants, as the ones listed above, will suffer from high memory requirement.</t>
  </si>
  <si>
    <t>* OrxDaryHeapOfIndices seems to be the best PriorityQueueDecKey variant.</t>
  </si>
  <si>
    <t>* According to the limited observations of this experimentation:</t>
  </si>
  <si>
    <t>* the execution time doubles;</t>
  </si>
  <si>
    <t xml:space="preserve">   switching from OrxDaryHeap to OrxDaryHeapOfIndices in a very dense graph might lead to the consequences:</t>
  </si>
  <si>
    <t>* memory requirement reduces by a factor of 10,</t>
  </si>
  <si>
    <t xml:space="preserve">   which might be a preferable choice.</t>
  </si>
  <si>
    <t>* it does not require the HasIndex trait for its items;</t>
  </si>
  <si>
    <t>* instead only Eq and Hash are required.</t>
  </si>
  <si>
    <t>OrxDaryHeapWithMap, on the other hand, is a flexible PriorityQueueDecKey implementation:</t>
  </si>
  <si>
    <t>This makes it a convenient memory efficient priority queue; while its performance cannot reach those of the above.</t>
  </si>
  <si>
    <t>Therefore, it would not be a good choice in performance critical algorithms such as the shortest path algorithm experimented here.</t>
  </si>
  <si>
    <t>Currently, this is a very limited set of candidates.</t>
  </si>
  <si>
    <t>However, among them, we have a clear winner: AdjListFlatVec. This is due to the following observations:</t>
  </si>
  <si>
    <t>* It is a very simple implementation which can be implemented with a very limited effort.</t>
  </si>
  <si>
    <t>* It outperforms the other two alternatives in all kinds of input graphs experimented here.</t>
  </si>
  <si>
    <t>RULES OF THUMB - ALGORITHM</t>
  </si>
  <si>
    <t>RULES OF THUMB - GRAPH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</si>
</sst>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theme="9" tint="-0.499984740745262"/>
      </patternFill>
    </fill>
    <fill>
      <patternFill patternType="solid">
        <fgColor theme="9" tint="0.59999389629810485"/>
        <bgColor theme="9" tint="0.59999389629810485"/>
      </patternFill>
    </fill>
    <fill>
      <patternFill patternType="solid">
        <fgColor theme="7" tint="-0.499984740745262"/>
        <bgColor theme="7" tint="-0.499984740745262"/>
      </patternFill>
    </fill>
    <fill>
      <patternFill patternType="solid">
        <fgColor theme="7" tint="0.59999389629810485"/>
        <bgColor theme="7" tint="0.59999389629810485"/>
      </patternFill>
    </fill>
    <fill>
      <patternFill patternType="solid">
        <fgColor theme="8"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9"/>
      </bottom>
      <diagonal/>
    </border>
    <border>
      <left/>
      <right/>
      <top style="thin">
        <color theme="9" tint="0.79998168889431442"/>
      </top>
      <bottom style="thin">
        <color theme="9" tint="0.7999816888943144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7"/>
      </bottom>
      <diagonal/>
    </border>
    <border>
      <left/>
      <right/>
      <top style="thin">
        <color theme="7" tint="0.79998168889431442"/>
      </top>
      <bottom style="thin">
        <color theme="7" tint="0.7999816888943144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3" fontId="0" fillId="0" borderId="0" xfId="0" applyNumberFormat="1" applyAlignment="1">
      <alignment horizontal="right"/>
    </xf>
    <xf numFmtId="3" fontId="13" fillId="35" borderId="23" xfId="0" applyNumberFormat="1" applyFont="1" applyFill="1" applyBorder="1" applyAlignment="1">
      <alignment horizontal="right"/>
    </xf>
    <xf numFmtId="10" fontId="0" fillId="36" borderId="24" xfId="0" applyNumberFormat="1" applyFill="1" applyBorder="1"/>
    <xf numFmtId="10" fontId="0" fillId="34" borderId="11" xfId="0" applyNumberFormat="1" applyFill="1" applyBorder="1"/>
    <xf numFmtId="0" fontId="13" fillId="33" borderId="10" xfId="0" applyFont="1" applyFill="1" applyBorder="1" applyAlignment="1">
      <alignment horizontal="right" wrapText="1"/>
    </xf>
    <xf numFmtId="164" fontId="0" fillId="0" borderId="0" xfId="0" applyNumberFormat="1"/>
    <xf numFmtId="0" fontId="16" fillId="0" borderId="0" xfId="0" applyFont="1" applyAlignment="1">
      <alignment horizontal="left" vertical="center" indent="1"/>
    </xf>
    <xf numFmtId="0" fontId="0" fillId="0" borderId="0" xfId="0" applyAlignment="1">
      <alignment horizontal="left" vertical="center" indent="1"/>
    </xf>
    <xf numFmtId="0" fontId="0" fillId="0" borderId="0" xfId="0" applyAlignment="1">
      <alignment horizontal="left" vertical="center" indent="3"/>
    </xf>
    <xf numFmtId="0" fontId="13" fillId="37" borderId="17" xfId="0" applyFont="1" applyFill="1" applyBorder="1" applyAlignment="1">
      <alignment horizontal="left" vertical="center" indent="1"/>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0" xfId="0"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5" xfId="0" applyBorder="1" applyAlignment="1">
      <alignment horizontal="center"/>
    </xf>
    <xf numFmtId="0" fontId="0" fillId="0" borderId="22"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1" xfId="0" applyBorder="1" applyAlignment="1">
      <alignment horizontal="left" vertical="center" indent="3"/>
    </xf>
    <xf numFmtId="0" fontId="0" fillId="0" borderId="15" xfId="0" applyBorder="1" applyAlignment="1">
      <alignment horizontal="left" vertical="center" indent="3"/>
    </xf>
    <xf numFmtId="0" fontId="0" fillId="0" borderId="22" xfId="0" applyBorder="1" applyAlignment="1">
      <alignment horizontal="left" vertical="center" indent="3"/>
    </xf>
    <xf numFmtId="0" fontId="13" fillId="37" borderId="16" xfId="0" applyFont="1" applyFill="1" applyBorder="1" applyAlignment="1">
      <alignment horizontal="left" vertical="center" indent="1"/>
    </xf>
    <xf numFmtId="0" fontId="13" fillId="37" borderId="18" xfId="0" applyFont="1" applyFill="1"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9" xfId="0" applyBorder="1" applyAlignment="1">
      <alignment horizontal="left" vertical="center" indent="3"/>
    </xf>
    <xf numFmtId="0" fontId="0" fillId="0" borderId="20" xfId="0" applyBorder="1" applyAlignment="1">
      <alignment horizontal="left" vertical="center" indent="3"/>
    </xf>
    <xf numFmtId="0" fontId="0" fillId="0" borderId="21" xfId="0" applyBorder="1" applyAlignment="1">
      <alignment horizontal="left" vertical="center" indent="1"/>
    </xf>
    <xf numFmtId="0" fontId="0" fillId="0" borderId="15" xfId="0" applyBorder="1" applyAlignment="1">
      <alignment horizontal="left" vertical="center" indent="1"/>
    </xf>
    <xf numFmtId="0" fontId="0" fillId="0" borderId="22" xfId="0" applyBorder="1" applyAlignment="1">
      <alignment horizontal="left" vertical="center" indent="1"/>
    </xf>
    <xf numFmtId="0" fontId="0" fillId="0" borderId="19" xfId="0" applyBorder="1" applyAlignment="1">
      <alignment horizontal="left" vertical="center" indent="5"/>
    </xf>
    <xf numFmtId="0" fontId="0" fillId="0" borderId="0" xfId="0" applyAlignment="1">
      <alignment horizontal="left" vertical="center" indent="5"/>
    </xf>
    <xf numFmtId="0" fontId="0" fillId="0" borderId="20" xfId="0" applyBorder="1" applyAlignment="1">
      <alignment horizontal="left" vertical="center" indent="5"/>
    </xf>
    <xf numFmtId="0" fontId="0" fillId="0" borderId="19" xfId="0" applyBorder="1" applyAlignment="1">
      <alignment horizontal="left" vertical="center" indent="4"/>
    </xf>
    <xf numFmtId="0" fontId="0" fillId="0" borderId="0" xfId="0" applyAlignment="1">
      <alignment horizontal="left" vertical="center" indent="4"/>
    </xf>
    <xf numFmtId="0" fontId="0" fillId="0" borderId="20" xfId="0" applyBorder="1" applyAlignment="1">
      <alignment horizontal="left" vertical="center"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right"/>
    </dxf>
    <dxf>
      <numFmt numFmtId="3" formatCode="#,##0"/>
    </dxf>
    <dxf>
      <alignment horizontal="right"/>
    </dxf>
    <dxf>
      <numFmt numFmtId="3" formatCode="#,##0"/>
    </dxf>
    <dxf>
      <numFmt numFmtId="3" formatCode="#,##0"/>
    </dxf>
    <dxf>
      <numFmt numFmtId="3" formatCode="#,##0"/>
    </dxf>
    <dxf>
      <numFmt numFmtId="3" formatCode="#,##0"/>
    </dxf>
    <dxf>
      <numFmt numFmtId="3" formatCode="#,##0"/>
    </dxf>
    <dxf>
      <alignment horizontal="right"/>
    </dxf>
    <dxf>
      <numFmt numFmtId="3" formatCode="#,##0"/>
    </dxf>
    <dxf>
      <numFmt numFmtId="3" formatCode="#,##0"/>
    </dxf>
    <dxf>
      <numFmt numFmtId="3" formatCode="#,##0"/>
    </dxf>
    <dxf>
      <numFmt numFmtId="3" formatCode="#,##0"/>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Algorithm Variant - Average/Maximum</a:t>
            </a:r>
            <a:r>
              <a:rPr lang="en-US" baseline="0"/>
              <a:t> Number of Items on the Heap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Algorithm!$D$3</c:f>
              <c:strCache>
                <c:ptCount val="1"/>
                <c:pt idx="0">
                  <c:v>AvgHeapSize</c:v>
                </c:pt>
              </c:strCache>
            </c:strRef>
          </c:tx>
          <c:spPr>
            <a:solidFill>
              <a:schemeClr val="accent2">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53CD-45C2-ABCD-68EA8CED7F0D}"/>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53CD-45C2-ABCD-68EA8CED7F0D}"/>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53CD-45C2-ABCD-68EA8CED7F0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3CD-45C2-ABCD-68EA8CED7F0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53CD-45C2-ABCD-68EA8CED7F0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53CD-45C2-ABCD-68EA8CED7F0D}"/>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D-53CD-45C2-ABCD-68EA8CED7F0D}"/>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53CD-45C2-ABCD-68EA8CED7F0D}"/>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AE85-4065-9164-DDC15C73912F}"/>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C-AE85-4065-9164-DDC15C7391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Algorithm!$A$4:$A$14</c:f>
              <c:strCache>
                <c:ptCount val="11"/>
                <c:pt idx="0">
                  <c:v>Dijkstra(PriorityQueueDecKey(OrxDaryHeapWithMap(D64)))</c:v>
                </c:pt>
                <c:pt idx="1">
                  <c:v>Dijkstra(PriorityQueueDecKey(OrxDaryHeapWithMap(D16)))</c:v>
                </c:pt>
                <c:pt idx="2">
                  <c:v>Dijkstra(PriorityQueueDecKey(OrxDaryHeapWithMap(Binary)))</c:v>
                </c:pt>
                <c:pt idx="3">
                  <c:v>Dijkstra(PriorityQueueDecKey(OrxDaryHeapOfIndices(D64)))</c:v>
                </c:pt>
                <c:pt idx="4">
                  <c:v>Dijkstra(PriorityQueueDecKey(OrxDaryHeapOfIndices(D16)))</c:v>
                </c:pt>
                <c:pt idx="5">
                  <c:v>Dijkstra(PriorityQueueDecKey(OrxDaryHeapOfIndices(Binary)))</c:v>
                </c:pt>
                <c:pt idx="6">
                  <c:v>Dijkstra(PriorityQueue(StdBinaryHeap))</c:v>
                </c:pt>
                <c:pt idx="7">
                  <c:v>Dijkstra(PriorityQueue(OrxDaryHeap(D64)))</c:v>
                </c:pt>
                <c:pt idx="8">
                  <c:v>Dijkstra(PriorityQueue(OrxDaryHeap(D16)))</c:v>
                </c:pt>
                <c:pt idx="9">
                  <c:v>Dijkstra(PriorityQueue(OrxDaryHeap(Binary)))</c:v>
                </c:pt>
                <c:pt idx="10">
                  <c:v>Dijkstra(Petgraph)</c:v>
                </c:pt>
              </c:strCache>
            </c:strRef>
          </c:cat>
          <c:val>
            <c:numRef>
              <c:f>Algorithm!$D$4:$D$14</c:f>
              <c:numCache>
                <c:formatCode>#,##0</c:formatCode>
                <c:ptCount val="11"/>
                <c:pt idx="0">
                  <c:v>11954.487691999992</c:v>
                </c:pt>
                <c:pt idx="1">
                  <c:v>11954.487691999992</c:v>
                </c:pt>
                <c:pt idx="2">
                  <c:v>11954.487691999992</c:v>
                </c:pt>
                <c:pt idx="3">
                  <c:v>11954.487691999992</c:v>
                </c:pt>
                <c:pt idx="4">
                  <c:v>11954.487691999992</c:v>
                </c:pt>
                <c:pt idx="5">
                  <c:v>11954.487691999992</c:v>
                </c:pt>
                <c:pt idx="6">
                  <c:v>71861.010515999995</c:v>
                </c:pt>
                <c:pt idx="7">
                  <c:v>71861.010515999995</c:v>
                </c:pt>
                <c:pt idx="8">
                  <c:v>71861.010515999995</c:v>
                </c:pt>
                <c:pt idx="9">
                  <c:v>71861.010515999995</c:v>
                </c:pt>
                <c:pt idx="10">
                  <c:v>71861.010516000009</c:v>
                </c:pt>
              </c:numCache>
            </c:numRef>
          </c:val>
          <c:extLst>
            <c:ext xmlns:c16="http://schemas.microsoft.com/office/drawing/2014/chart" uri="{C3380CC4-5D6E-409C-BE32-E72D297353CC}">
              <c16:uniqueId val="{00000010-53CD-45C2-ABCD-68EA8CED7F0D}"/>
            </c:ext>
          </c:extLst>
        </c:ser>
        <c:ser>
          <c:idx val="1"/>
          <c:order val="1"/>
          <c:tx>
            <c:strRef>
              <c:f>Algorithm!$E$3</c:f>
              <c:strCache>
                <c:ptCount val="1"/>
                <c:pt idx="0">
                  <c:v>MaxHeapSize</c:v>
                </c:pt>
              </c:strCache>
            </c:strRef>
          </c:tx>
          <c:spPr>
            <a:noFill/>
            <a:ln>
              <a:solidFill>
                <a:schemeClr val="bg2">
                  <a:lumMod val="90000"/>
                </a:schemeClr>
              </a:solidFill>
            </a:ln>
            <a:effectLst/>
          </c:spPr>
          <c:invertIfNegative val="0"/>
          <c:dPt>
            <c:idx val="0"/>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28-AE85-4065-9164-DDC15C73912F}"/>
              </c:ext>
            </c:extLst>
          </c:dPt>
          <c:dPt>
            <c:idx val="1"/>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27-AE85-4065-9164-DDC15C73912F}"/>
              </c:ext>
            </c:extLst>
          </c:dPt>
          <c:dPt>
            <c:idx val="2"/>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26-AE85-4065-9164-DDC15C73912F}"/>
              </c:ext>
            </c:extLst>
          </c:dPt>
          <c:dPt>
            <c:idx val="3"/>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25-AE85-4065-9164-DDC15C73912F}"/>
              </c:ext>
            </c:extLst>
          </c:dPt>
          <c:dPt>
            <c:idx val="4"/>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24-AE85-4065-9164-DDC15C73912F}"/>
              </c:ext>
            </c:extLst>
          </c:dPt>
          <c:dPt>
            <c:idx val="5"/>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23-AE85-4065-9164-DDC15C73912F}"/>
              </c:ext>
            </c:extLst>
          </c:dPt>
          <c:dPt>
            <c:idx val="6"/>
            <c:invertIfNegative val="0"/>
            <c:bubble3D val="0"/>
            <c:spPr>
              <a:noFill/>
              <a:ln>
                <a:solidFill>
                  <a:schemeClr val="bg1">
                    <a:lumMod val="85000"/>
                  </a:schemeClr>
                </a:solidFill>
              </a:ln>
              <a:effectLst/>
            </c:spPr>
            <c:extLst>
              <c:ext xmlns:c16="http://schemas.microsoft.com/office/drawing/2014/chart" uri="{C3380CC4-5D6E-409C-BE32-E72D297353CC}">
                <c16:uniqueId val="{00000022-AE85-4065-9164-DDC15C73912F}"/>
              </c:ext>
            </c:extLst>
          </c:dPt>
          <c:dPt>
            <c:idx val="7"/>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21-AE85-4065-9164-DDC15C73912F}"/>
              </c:ext>
            </c:extLst>
          </c:dPt>
          <c:dPt>
            <c:idx val="8"/>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20-AE85-4065-9164-DDC15C73912F}"/>
              </c:ext>
            </c:extLst>
          </c:dPt>
          <c:dPt>
            <c:idx val="9"/>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1F-AE85-4065-9164-DDC15C73912F}"/>
              </c:ext>
            </c:extLst>
          </c:dPt>
          <c:dPt>
            <c:idx val="10"/>
            <c:invertIfNegative val="0"/>
            <c:bubble3D val="0"/>
            <c:spPr>
              <a:noFill/>
              <a:ln>
                <a:solidFill>
                  <a:schemeClr val="accent2">
                    <a:lumMod val="60000"/>
                    <a:lumOff val="40000"/>
                  </a:schemeClr>
                </a:solidFill>
              </a:ln>
              <a:effectLst/>
            </c:spPr>
            <c:extLst>
              <c:ext xmlns:c16="http://schemas.microsoft.com/office/drawing/2014/chart" uri="{C3380CC4-5D6E-409C-BE32-E72D297353CC}">
                <c16:uniqueId val="{0000001E-AE85-4065-9164-DDC15C7391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Algorithm!$A$4:$A$14</c:f>
              <c:strCache>
                <c:ptCount val="11"/>
                <c:pt idx="0">
                  <c:v>Dijkstra(PriorityQueueDecKey(OrxDaryHeapWithMap(D64)))</c:v>
                </c:pt>
                <c:pt idx="1">
                  <c:v>Dijkstra(PriorityQueueDecKey(OrxDaryHeapWithMap(D16)))</c:v>
                </c:pt>
                <c:pt idx="2">
                  <c:v>Dijkstra(PriorityQueueDecKey(OrxDaryHeapWithMap(Binary)))</c:v>
                </c:pt>
                <c:pt idx="3">
                  <c:v>Dijkstra(PriorityQueueDecKey(OrxDaryHeapOfIndices(D64)))</c:v>
                </c:pt>
                <c:pt idx="4">
                  <c:v>Dijkstra(PriorityQueueDecKey(OrxDaryHeapOfIndices(D16)))</c:v>
                </c:pt>
                <c:pt idx="5">
                  <c:v>Dijkstra(PriorityQueueDecKey(OrxDaryHeapOfIndices(Binary)))</c:v>
                </c:pt>
                <c:pt idx="6">
                  <c:v>Dijkstra(PriorityQueue(StdBinaryHeap))</c:v>
                </c:pt>
                <c:pt idx="7">
                  <c:v>Dijkstra(PriorityQueue(OrxDaryHeap(D64)))</c:v>
                </c:pt>
                <c:pt idx="8">
                  <c:v>Dijkstra(PriorityQueue(OrxDaryHeap(D16)))</c:v>
                </c:pt>
                <c:pt idx="9">
                  <c:v>Dijkstra(PriorityQueue(OrxDaryHeap(Binary)))</c:v>
                </c:pt>
                <c:pt idx="10">
                  <c:v>Dijkstra(Petgraph)</c:v>
                </c:pt>
              </c:strCache>
            </c:strRef>
          </c:cat>
          <c:val>
            <c:numRef>
              <c:f>Algorithm!$E$4:$E$14</c:f>
              <c:numCache>
                <c:formatCode>#,##0</c:formatCode>
                <c:ptCount val="11"/>
                <c:pt idx="0">
                  <c:v>18277.400000000001</c:v>
                </c:pt>
                <c:pt idx="1">
                  <c:v>18277.400000000001</c:v>
                </c:pt>
                <c:pt idx="2">
                  <c:v>18277.400000000001</c:v>
                </c:pt>
                <c:pt idx="3">
                  <c:v>18277.400000000001</c:v>
                </c:pt>
                <c:pt idx="4">
                  <c:v>18277.400000000001</c:v>
                </c:pt>
                <c:pt idx="5">
                  <c:v>18277.400000000001</c:v>
                </c:pt>
                <c:pt idx="6">
                  <c:v>81187.899999999994</c:v>
                </c:pt>
                <c:pt idx="7">
                  <c:v>81187.899999999994</c:v>
                </c:pt>
                <c:pt idx="8">
                  <c:v>81187.899999999994</c:v>
                </c:pt>
                <c:pt idx="9">
                  <c:v>81187.899999999994</c:v>
                </c:pt>
                <c:pt idx="10">
                  <c:v>81187.899999999994</c:v>
                </c:pt>
              </c:numCache>
            </c:numRef>
          </c:val>
          <c:extLst>
            <c:ext xmlns:c16="http://schemas.microsoft.com/office/drawing/2014/chart" uri="{C3380CC4-5D6E-409C-BE32-E72D297353CC}">
              <c16:uniqueId val="{00000011-53CD-45C2-ABCD-68EA8CED7F0D}"/>
            </c:ext>
          </c:extLst>
        </c:ser>
        <c:dLbls>
          <c:showLegendKey val="0"/>
          <c:showVal val="0"/>
          <c:showCatName val="0"/>
          <c:showSerName val="0"/>
          <c:showPercent val="0"/>
          <c:showBubbleSize val="0"/>
        </c:dLbls>
        <c:gapWidth val="50"/>
        <c:overlap val="100"/>
        <c:axId val="415784495"/>
        <c:axId val="117454911"/>
      </c:barChart>
      <c:catAx>
        <c:axId val="4157844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7454911"/>
        <c:crosses val="autoZero"/>
        <c:auto val="1"/>
        <c:lblAlgn val="ctr"/>
        <c:lblOffset val="100"/>
        <c:noMultiLvlLbl val="0"/>
      </c:catAx>
      <c:valAx>
        <c:axId val="117454911"/>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578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Algorithm Variant - Average/Maximum</a:t>
            </a:r>
            <a:r>
              <a:rPr lang="en-US" baseline="0"/>
              <a:t> Capacity of the Heap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Algorithm!$F$3</c:f>
              <c:strCache>
                <c:ptCount val="1"/>
                <c:pt idx="0">
                  <c:v>AvgHeapCapacity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C0F8-43C1-9123-BE852A24E7BA}"/>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0F8-43C1-9123-BE852A24E7B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C0F8-43C1-9123-BE852A24E7B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0F8-43C1-9123-BE852A24E7B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C0F8-43C1-9123-BE852A24E7B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C0F8-43C1-9123-BE852A24E7BA}"/>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D-C0F8-43C1-9123-BE852A24E7BA}"/>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C0F8-43C1-9123-BE852A24E7BA}"/>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4093-4AC0-82A2-92E6F80A0B46}"/>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2-4093-4AC0-82A2-92E6F80A0B46}"/>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4093-4AC0-82A2-92E6F80A0B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Algorithm!$A$4:$A$14</c:f>
              <c:strCache>
                <c:ptCount val="11"/>
                <c:pt idx="0">
                  <c:v>Dijkstra(PriorityQueueDecKey(OrxDaryHeapWithMap(D64)))</c:v>
                </c:pt>
                <c:pt idx="1">
                  <c:v>Dijkstra(PriorityQueueDecKey(OrxDaryHeapWithMap(D16)))</c:v>
                </c:pt>
                <c:pt idx="2">
                  <c:v>Dijkstra(PriorityQueueDecKey(OrxDaryHeapWithMap(Binary)))</c:v>
                </c:pt>
                <c:pt idx="3">
                  <c:v>Dijkstra(PriorityQueueDecKey(OrxDaryHeapOfIndices(D64)))</c:v>
                </c:pt>
                <c:pt idx="4">
                  <c:v>Dijkstra(PriorityQueueDecKey(OrxDaryHeapOfIndices(D16)))</c:v>
                </c:pt>
                <c:pt idx="5">
                  <c:v>Dijkstra(PriorityQueueDecKey(OrxDaryHeapOfIndices(Binary)))</c:v>
                </c:pt>
                <c:pt idx="6">
                  <c:v>Dijkstra(PriorityQueue(StdBinaryHeap))</c:v>
                </c:pt>
                <c:pt idx="7">
                  <c:v>Dijkstra(PriorityQueue(OrxDaryHeap(D64)))</c:v>
                </c:pt>
                <c:pt idx="8">
                  <c:v>Dijkstra(PriorityQueue(OrxDaryHeap(D16)))</c:v>
                </c:pt>
                <c:pt idx="9">
                  <c:v>Dijkstra(PriorityQueue(OrxDaryHeap(Binary)))</c:v>
                </c:pt>
                <c:pt idx="10">
                  <c:v>Dijkstra(Petgraph)</c:v>
                </c:pt>
              </c:strCache>
            </c:strRef>
          </c:cat>
          <c:val>
            <c:numRef>
              <c:f>Algorithm!$F$4:$F$14</c:f>
              <c:numCache>
                <c:formatCode>#,##0</c:formatCode>
                <c:ptCount val="11"/>
                <c:pt idx="0">
                  <c:v>698098.27560000005</c:v>
                </c:pt>
                <c:pt idx="1">
                  <c:v>698098.27560000005</c:v>
                </c:pt>
                <c:pt idx="2">
                  <c:v>698098.27560000005</c:v>
                </c:pt>
                <c:pt idx="3">
                  <c:v>698098.27560000005</c:v>
                </c:pt>
                <c:pt idx="4">
                  <c:v>698098.27560000005</c:v>
                </c:pt>
                <c:pt idx="5">
                  <c:v>698098.27560000005</c:v>
                </c:pt>
                <c:pt idx="6">
                  <c:v>3017654.3316000011</c:v>
                </c:pt>
                <c:pt idx="7">
                  <c:v>3017654.3316000011</c:v>
                </c:pt>
                <c:pt idx="8">
                  <c:v>3017654.3316000011</c:v>
                </c:pt>
                <c:pt idx="9">
                  <c:v>3017654.3316000011</c:v>
                </c:pt>
                <c:pt idx="10">
                  <c:v>1005884.7772000001</c:v>
                </c:pt>
              </c:numCache>
            </c:numRef>
          </c:val>
          <c:extLst>
            <c:ext xmlns:c16="http://schemas.microsoft.com/office/drawing/2014/chart" uri="{C3380CC4-5D6E-409C-BE32-E72D297353CC}">
              <c16:uniqueId val="{00000010-C0F8-43C1-9123-BE852A24E7BA}"/>
            </c:ext>
          </c:extLst>
        </c:ser>
        <c:ser>
          <c:idx val="1"/>
          <c:order val="1"/>
          <c:tx>
            <c:strRef>
              <c:f>Algorithm!$G$3</c:f>
              <c:strCache>
                <c:ptCount val="1"/>
                <c:pt idx="0">
                  <c:v>MaxHeapCapacity</c:v>
                </c:pt>
              </c:strCache>
            </c:strRef>
          </c:tx>
          <c:spPr>
            <a:noFill/>
            <a:ln>
              <a:solidFill>
                <a:schemeClr val="bg2">
                  <a:lumMod val="90000"/>
                </a:schemeClr>
              </a:solidFill>
            </a:ln>
            <a:effectLst/>
          </c:spPr>
          <c:invertIfNegative val="0"/>
          <c:dPt>
            <c:idx val="0"/>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18-4093-4AC0-82A2-92E6F80A0B46}"/>
              </c:ext>
            </c:extLst>
          </c:dPt>
          <c:dPt>
            <c:idx val="1"/>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19-4093-4AC0-82A2-92E6F80A0B46}"/>
              </c:ext>
            </c:extLst>
          </c:dPt>
          <c:dPt>
            <c:idx val="2"/>
            <c:invertIfNegative val="0"/>
            <c:bubble3D val="0"/>
            <c:spPr>
              <a:noFill/>
              <a:ln>
                <a:solidFill>
                  <a:schemeClr val="accent4">
                    <a:lumMod val="60000"/>
                    <a:lumOff val="40000"/>
                  </a:schemeClr>
                </a:solidFill>
              </a:ln>
              <a:effectLst/>
            </c:spPr>
            <c:extLst>
              <c:ext xmlns:c16="http://schemas.microsoft.com/office/drawing/2014/chart" uri="{C3380CC4-5D6E-409C-BE32-E72D297353CC}">
                <c16:uniqueId val="{0000001A-4093-4AC0-82A2-92E6F80A0B46}"/>
              </c:ext>
            </c:extLst>
          </c:dPt>
          <c:dPt>
            <c:idx val="3"/>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1B-4093-4AC0-82A2-92E6F80A0B46}"/>
              </c:ext>
            </c:extLst>
          </c:dPt>
          <c:dPt>
            <c:idx val="4"/>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1C-4093-4AC0-82A2-92E6F80A0B46}"/>
              </c:ext>
            </c:extLst>
          </c:dPt>
          <c:dPt>
            <c:idx val="5"/>
            <c:invertIfNegative val="0"/>
            <c:bubble3D val="0"/>
            <c:spPr>
              <a:noFill/>
              <a:ln>
                <a:solidFill>
                  <a:schemeClr val="accent5">
                    <a:lumMod val="60000"/>
                    <a:lumOff val="40000"/>
                  </a:schemeClr>
                </a:solidFill>
              </a:ln>
              <a:effectLst/>
            </c:spPr>
            <c:extLst>
              <c:ext xmlns:c16="http://schemas.microsoft.com/office/drawing/2014/chart" uri="{C3380CC4-5D6E-409C-BE32-E72D297353CC}">
                <c16:uniqueId val="{0000001D-4093-4AC0-82A2-92E6F80A0B46}"/>
              </c:ext>
            </c:extLst>
          </c:dPt>
          <c:dPt>
            <c:idx val="6"/>
            <c:invertIfNegative val="0"/>
            <c:bubble3D val="0"/>
            <c:spPr>
              <a:noFill/>
              <a:ln>
                <a:solidFill>
                  <a:schemeClr val="bg1">
                    <a:lumMod val="85000"/>
                  </a:schemeClr>
                </a:solidFill>
              </a:ln>
              <a:effectLst/>
            </c:spPr>
            <c:extLst>
              <c:ext xmlns:c16="http://schemas.microsoft.com/office/drawing/2014/chart" uri="{C3380CC4-5D6E-409C-BE32-E72D297353CC}">
                <c16:uniqueId val="{00000017-4093-4AC0-82A2-92E6F80A0B46}"/>
              </c:ext>
            </c:extLst>
          </c:dPt>
          <c:dPt>
            <c:idx val="7"/>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14-4093-4AC0-82A2-92E6F80A0B46}"/>
              </c:ext>
            </c:extLst>
          </c:dPt>
          <c:dPt>
            <c:idx val="8"/>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15-4093-4AC0-82A2-92E6F80A0B46}"/>
              </c:ext>
            </c:extLst>
          </c:dPt>
          <c:dPt>
            <c:idx val="9"/>
            <c:invertIfNegative val="0"/>
            <c:bubble3D val="0"/>
            <c:spPr>
              <a:noFill/>
              <a:ln>
                <a:solidFill>
                  <a:schemeClr val="accent6">
                    <a:lumMod val="60000"/>
                    <a:lumOff val="40000"/>
                  </a:schemeClr>
                </a:solidFill>
              </a:ln>
              <a:effectLst/>
            </c:spPr>
            <c:extLst>
              <c:ext xmlns:c16="http://schemas.microsoft.com/office/drawing/2014/chart" uri="{C3380CC4-5D6E-409C-BE32-E72D297353CC}">
                <c16:uniqueId val="{00000016-4093-4AC0-82A2-92E6F80A0B46}"/>
              </c:ext>
            </c:extLst>
          </c:dPt>
          <c:dPt>
            <c:idx val="10"/>
            <c:invertIfNegative val="0"/>
            <c:bubble3D val="0"/>
            <c:spPr>
              <a:noFill/>
              <a:ln>
                <a:solidFill>
                  <a:schemeClr val="accent2">
                    <a:lumMod val="60000"/>
                    <a:lumOff val="40000"/>
                  </a:schemeClr>
                </a:solidFill>
              </a:ln>
              <a:effectLst/>
            </c:spPr>
            <c:extLst>
              <c:ext xmlns:c16="http://schemas.microsoft.com/office/drawing/2014/chart" uri="{C3380CC4-5D6E-409C-BE32-E72D297353CC}">
                <c16:uniqueId val="{00000011-4093-4AC0-82A2-92E6F80A0B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Algorithm!$A$4:$A$14</c:f>
              <c:strCache>
                <c:ptCount val="11"/>
                <c:pt idx="0">
                  <c:v>Dijkstra(PriorityQueueDecKey(OrxDaryHeapWithMap(D64)))</c:v>
                </c:pt>
                <c:pt idx="1">
                  <c:v>Dijkstra(PriorityQueueDecKey(OrxDaryHeapWithMap(D16)))</c:v>
                </c:pt>
                <c:pt idx="2">
                  <c:v>Dijkstra(PriorityQueueDecKey(OrxDaryHeapWithMap(Binary)))</c:v>
                </c:pt>
                <c:pt idx="3">
                  <c:v>Dijkstra(PriorityQueueDecKey(OrxDaryHeapOfIndices(D64)))</c:v>
                </c:pt>
                <c:pt idx="4">
                  <c:v>Dijkstra(PriorityQueueDecKey(OrxDaryHeapOfIndices(D16)))</c:v>
                </c:pt>
                <c:pt idx="5">
                  <c:v>Dijkstra(PriorityQueueDecKey(OrxDaryHeapOfIndices(Binary)))</c:v>
                </c:pt>
                <c:pt idx="6">
                  <c:v>Dijkstra(PriorityQueue(StdBinaryHeap))</c:v>
                </c:pt>
                <c:pt idx="7">
                  <c:v>Dijkstra(PriorityQueue(OrxDaryHeap(D64)))</c:v>
                </c:pt>
                <c:pt idx="8">
                  <c:v>Dijkstra(PriorityQueue(OrxDaryHeap(D16)))</c:v>
                </c:pt>
                <c:pt idx="9">
                  <c:v>Dijkstra(PriorityQueue(OrxDaryHeap(Binary)))</c:v>
                </c:pt>
                <c:pt idx="10">
                  <c:v>Dijkstra(Petgraph)</c:v>
                </c:pt>
              </c:strCache>
            </c:strRef>
          </c:cat>
          <c:val>
            <c:numRef>
              <c:f>Algorithm!$G$4:$G$14</c:f>
              <c:numCache>
                <c:formatCode>#,##0</c:formatCode>
                <c:ptCount val="11"/>
                <c:pt idx="0">
                  <c:v>758754</c:v>
                </c:pt>
                <c:pt idx="1">
                  <c:v>758754</c:v>
                </c:pt>
                <c:pt idx="2">
                  <c:v>758754</c:v>
                </c:pt>
                <c:pt idx="3">
                  <c:v>758754</c:v>
                </c:pt>
                <c:pt idx="4">
                  <c:v>758754</c:v>
                </c:pt>
                <c:pt idx="5">
                  <c:v>758754</c:v>
                </c:pt>
                <c:pt idx="6">
                  <c:v>3323874</c:v>
                </c:pt>
                <c:pt idx="7">
                  <c:v>3323874</c:v>
                </c:pt>
                <c:pt idx="8">
                  <c:v>3323874</c:v>
                </c:pt>
                <c:pt idx="9">
                  <c:v>3323874</c:v>
                </c:pt>
                <c:pt idx="10">
                  <c:v>1107958</c:v>
                </c:pt>
              </c:numCache>
            </c:numRef>
          </c:val>
          <c:extLst>
            <c:ext xmlns:c16="http://schemas.microsoft.com/office/drawing/2014/chart" uri="{C3380CC4-5D6E-409C-BE32-E72D297353CC}">
              <c16:uniqueId val="{00000011-C0F8-43C1-9123-BE852A24E7BA}"/>
            </c:ext>
          </c:extLst>
        </c:ser>
        <c:dLbls>
          <c:showLegendKey val="0"/>
          <c:showVal val="0"/>
          <c:showCatName val="0"/>
          <c:showSerName val="0"/>
          <c:showPercent val="0"/>
          <c:showBubbleSize val="0"/>
        </c:dLbls>
        <c:gapWidth val="50"/>
        <c:overlap val="100"/>
        <c:axId val="415784495"/>
        <c:axId val="117454911"/>
      </c:barChart>
      <c:catAx>
        <c:axId val="4157844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7454911"/>
        <c:crosses val="autoZero"/>
        <c:auto val="1"/>
        <c:lblAlgn val="ctr"/>
        <c:lblOffset val="100"/>
        <c:noMultiLvlLbl val="0"/>
      </c:catAx>
      <c:valAx>
        <c:axId val="117454911"/>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578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Algorithm Variant - Elapsed Seconds per Experiment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A631-41DB-99A9-22BCB6CDE8E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A631-41DB-99A9-22BCB6CDE8E8}"/>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A631-41DB-99A9-22BCB6CDE8E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631-41DB-99A9-22BCB6CDE8E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631-41DB-99A9-22BCB6CDE8E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A631-41DB-99A9-22BCB6CDE8E8}"/>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D-A631-41DB-99A9-22BCB6CDE8E8}"/>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A631-41DB-99A9-22BCB6CDE8E8}"/>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A-89C4-4AE0-882B-5A6F8A30B3C7}"/>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89C4-4AE0-882B-5A6F8A30B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Algorithm!$A$4:$A$14</c:f>
              <c:strCache>
                <c:ptCount val="11"/>
                <c:pt idx="0">
                  <c:v>Dijkstra(PriorityQueueDecKey(OrxDaryHeapWithMap(D64)))</c:v>
                </c:pt>
                <c:pt idx="1">
                  <c:v>Dijkstra(PriorityQueueDecKey(OrxDaryHeapWithMap(D16)))</c:v>
                </c:pt>
                <c:pt idx="2">
                  <c:v>Dijkstra(PriorityQueueDecKey(OrxDaryHeapWithMap(Binary)))</c:v>
                </c:pt>
                <c:pt idx="3">
                  <c:v>Dijkstra(PriorityQueueDecKey(OrxDaryHeapOfIndices(D64)))</c:v>
                </c:pt>
                <c:pt idx="4">
                  <c:v>Dijkstra(PriorityQueueDecKey(OrxDaryHeapOfIndices(D16)))</c:v>
                </c:pt>
                <c:pt idx="5">
                  <c:v>Dijkstra(PriorityQueueDecKey(OrxDaryHeapOfIndices(Binary)))</c:v>
                </c:pt>
                <c:pt idx="6">
                  <c:v>Dijkstra(PriorityQueue(StdBinaryHeap))</c:v>
                </c:pt>
                <c:pt idx="7">
                  <c:v>Dijkstra(PriorityQueue(OrxDaryHeap(D64)))</c:v>
                </c:pt>
                <c:pt idx="8">
                  <c:v>Dijkstra(PriorityQueue(OrxDaryHeap(D16)))</c:v>
                </c:pt>
                <c:pt idx="9">
                  <c:v>Dijkstra(PriorityQueue(OrxDaryHeap(Binary)))</c:v>
                </c:pt>
                <c:pt idx="10">
                  <c:v>Dijkstra(Petgraph)</c:v>
                </c:pt>
              </c:strCache>
            </c:strRef>
          </c:cat>
          <c:val>
            <c:numRef>
              <c:f>Algorithm!$C$4:$C$14</c:f>
              <c:numCache>
                <c:formatCode>#,##0</c:formatCode>
                <c:ptCount val="11"/>
                <c:pt idx="0">
                  <c:v>835.76249830000006</c:v>
                </c:pt>
                <c:pt idx="1">
                  <c:v>757.9322537999999</c:v>
                </c:pt>
                <c:pt idx="2">
                  <c:v>894.92753983333319</c:v>
                </c:pt>
                <c:pt idx="3">
                  <c:v>444.94004871999999</c:v>
                </c:pt>
                <c:pt idx="4">
                  <c:v>368.01037030333339</c:v>
                </c:pt>
                <c:pt idx="5">
                  <c:v>356.45132271999995</c:v>
                </c:pt>
                <c:pt idx="6">
                  <c:v>301.26778367000003</c:v>
                </c:pt>
                <c:pt idx="7">
                  <c:v>360.39914213333333</c:v>
                </c:pt>
                <c:pt idx="8">
                  <c:v>303.22176025000005</c:v>
                </c:pt>
                <c:pt idx="9">
                  <c:v>263.03419248000006</c:v>
                </c:pt>
                <c:pt idx="10">
                  <c:v>632.15754033999997</c:v>
                </c:pt>
              </c:numCache>
            </c:numRef>
          </c:val>
          <c:extLst>
            <c:ext xmlns:c16="http://schemas.microsoft.com/office/drawing/2014/chart" uri="{C3380CC4-5D6E-409C-BE32-E72D297353CC}">
              <c16:uniqueId val="{00000010-A631-41DB-99A9-22BCB6CDE8E8}"/>
            </c:ext>
          </c:extLst>
        </c:ser>
        <c:dLbls>
          <c:showLegendKey val="0"/>
          <c:showVal val="0"/>
          <c:showCatName val="0"/>
          <c:showSerName val="0"/>
          <c:showPercent val="0"/>
          <c:showBubbleSize val="0"/>
        </c:dLbls>
        <c:gapWidth val="50"/>
        <c:axId val="415784495"/>
        <c:axId val="117454911"/>
      </c:barChart>
      <c:barChart>
        <c:barDir val="bar"/>
        <c:grouping val="clustered"/>
        <c:varyColors val="0"/>
        <c:ser>
          <c:idx val="1"/>
          <c:order val="1"/>
          <c:tx>
            <c:v>ElapsedTimeFractionWrtStdBinary</c:v>
          </c:tx>
          <c:spPr>
            <a:solidFill>
              <a:schemeClr val="accent4">
                <a:lumMod val="60000"/>
                <a:lumOff val="40000"/>
              </a:schemeClr>
            </a:solidFill>
            <a:ln>
              <a:noFill/>
            </a:ln>
            <a:effectLst/>
          </c:spPr>
          <c:invertIfNegative val="0"/>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7-89C4-4AE0-882B-5A6F8A30B3C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6-89C4-4AE0-882B-5A6F8A30B3C7}"/>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5-89C4-4AE0-882B-5A6F8A30B3C7}"/>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14-89C4-4AE0-882B-5A6F8A30B3C7}"/>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89C4-4AE0-882B-5A6F8A30B3C7}"/>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2-89C4-4AE0-882B-5A6F8A30B3C7}"/>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89C4-4AE0-882B-5A6F8A30B3C7}"/>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89C4-4AE0-882B-5A6F8A30B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Algorithm!$H$4:$H$14</c:f>
              <c:numCache>
                <c:formatCode>0.00%</c:formatCode>
                <c:ptCount val="11"/>
                <c:pt idx="0">
                  <c:v>2.7741515807593617</c:v>
                </c:pt>
                <c:pt idx="1">
                  <c:v>2.5158091733771868</c:v>
                </c:pt>
                <c:pt idx="2">
                  <c:v>2.9705384655851912</c:v>
                </c:pt>
                <c:pt idx="3">
                  <c:v>1.4768922295633655</c:v>
                </c:pt>
                <c:pt idx="4">
                  <c:v>1.2215390766987593</c:v>
                </c:pt>
                <c:pt idx="5">
                  <c:v>1.1831710592409255</c:v>
                </c:pt>
                <c:pt idx="6">
                  <c:v>1</c:v>
                </c:pt>
                <c:pt idx="7">
                  <c:v>1.1962750804052253</c:v>
                </c:pt>
                <c:pt idx="8">
                  <c:v>1.0064858464326885</c:v>
                </c:pt>
                <c:pt idx="9">
                  <c:v>0.87309100653165117</c:v>
                </c:pt>
                <c:pt idx="10">
                  <c:v>2.098324396452715</c:v>
                </c:pt>
              </c:numCache>
            </c:numRef>
          </c:val>
          <c:extLst>
            <c:ext xmlns:c16="http://schemas.microsoft.com/office/drawing/2014/chart" uri="{C3380CC4-5D6E-409C-BE32-E72D297353CC}">
              <c16:uniqueId val="{00000011-A631-41DB-99A9-22BCB6CDE8E8}"/>
            </c:ext>
          </c:extLst>
        </c:ser>
        <c:dLbls>
          <c:showLegendKey val="0"/>
          <c:showVal val="0"/>
          <c:showCatName val="0"/>
          <c:showSerName val="0"/>
          <c:showPercent val="0"/>
          <c:showBubbleSize val="0"/>
        </c:dLbls>
        <c:gapWidth val="50"/>
        <c:axId val="361255695"/>
        <c:axId val="1143638783"/>
      </c:barChart>
      <c:catAx>
        <c:axId val="4157844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7454911"/>
        <c:crosses val="autoZero"/>
        <c:auto val="1"/>
        <c:lblAlgn val="ctr"/>
        <c:lblOffset val="100"/>
        <c:noMultiLvlLbl val="0"/>
      </c:catAx>
      <c:valAx>
        <c:axId val="117454911"/>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5784495"/>
        <c:crosses val="autoZero"/>
        <c:crossBetween val="between"/>
      </c:valAx>
      <c:valAx>
        <c:axId val="1143638783"/>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255695"/>
        <c:crosses val="max"/>
        <c:crossBetween val="between"/>
      </c:valAx>
      <c:catAx>
        <c:axId val="361255695"/>
        <c:scaling>
          <c:orientation val="minMax"/>
        </c:scaling>
        <c:delete val="1"/>
        <c:axPos val="l"/>
        <c:majorTickMark val="out"/>
        <c:minorTickMark val="none"/>
        <c:tickLblPos val="nextTo"/>
        <c:crossAx val="11436387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AvgElapsedTime wrt GraphRepresentation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AvgElapsedTime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D794-46F6-9E3B-EE28BA687D95}"/>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794-46F6-9E3B-EE28BA687D9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D794-46F6-9E3B-EE28BA687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GraphRepresentation!$A$4:$A$6</c:f>
              <c:strCache>
                <c:ptCount val="3"/>
                <c:pt idx="0">
                  <c:v>AdjListPetgraph</c:v>
                </c:pt>
                <c:pt idx="1">
                  <c:v>AdjListJaggedVec</c:v>
                </c:pt>
                <c:pt idx="2">
                  <c:v>AdjListFlatVec</c:v>
                </c:pt>
              </c:strCache>
            </c:strRef>
          </c:cat>
          <c:val>
            <c:numRef>
              <c:f>GraphRepresentation!$C$4:$C$6</c:f>
              <c:numCache>
                <c:formatCode>#,##0</c:formatCode>
                <c:ptCount val="3"/>
                <c:pt idx="0">
                  <c:v>351.98988338181823</c:v>
                </c:pt>
                <c:pt idx="1">
                  <c:v>298.74837936</c:v>
                </c:pt>
                <c:pt idx="2">
                  <c:v>297.30911991250002</c:v>
                </c:pt>
              </c:numCache>
            </c:numRef>
          </c:val>
          <c:extLst>
            <c:ext xmlns:c16="http://schemas.microsoft.com/office/drawing/2014/chart" uri="{C3380CC4-5D6E-409C-BE32-E72D297353CC}">
              <c16:uniqueId val="{00000000-D794-46F6-9E3B-EE28BA687D95}"/>
            </c:ext>
          </c:extLst>
        </c:ser>
        <c:dLbls>
          <c:showLegendKey val="0"/>
          <c:showVal val="0"/>
          <c:showCatName val="0"/>
          <c:showSerName val="0"/>
          <c:showPercent val="0"/>
          <c:showBubbleSize val="0"/>
        </c:dLbls>
        <c:gapWidth val="219"/>
        <c:overlap val="-27"/>
        <c:axId val="262539663"/>
        <c:axId val="365262431"/>
      </c:barChart>
      <c:lineChart>
        <c:grouping val="standard"/>
        <c:varyColors val="0"/>
        <c:ser>
          <c:idx val="1"/>
          <c:order val="1"/>
          <c:tx>
            <c:v>ElapsedTimeFractionWrtAdjListJaggedVec</c:v>
          </c:tx>
          <c:spPr>
            <a:ln w="31750" cap="rnd">
              <a:solidFill>
                <a:schemeClr val="accent5">
                  <a:lumMod val="75000"/>
                </a:schemeClr>
              </a:solidFill>
              <a:prstDash val="sysDot"/>
              <a:round/>
            </a:ln>
            <a:effectLst/>
          </c:spPr>
          <c:marker>
            <c:symbol val="diamond"/>
            <c:size val="12"/>
            <c:spPr>
              <a:solidFill>
                <a:schemeClr val="accent5">
                  <a:lumMod val="50000"/>
                </a:schemeClr>
              </a:soli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GraphRepresentation!$D$4:$D$6</c:f>
              <c:numCache>
                <c:formatCode>0.00%</c:formatCode>
                <c:ptCount val="3"/>
                <c:pt idx="0">
                  <c:v>1.178215206174092</c:v>
                </c:pt>
                <c:pt idx="1">
                  <c:v>1</c:v>
                </c:pt>
                <c:pt idx="2">
                  <c:v>0.99518236902043367</c:v>
                </c:pt>
              </c:numCache>
            </c:numRef>
          </c:val>
          <c:smooth val="0"/>
          <c:extLst>
            <c:ext xmlns:c16="http://schemas.microsoft.com/office/drawing/2014/chart" uri="{C3380CC4-5D6E-409C-BE32-E72D297353CC}">
              <c16:uniqueId val="{00000001-D794-46F6-9E3B-EE28BA687D95}"/>
            </c:ext>
          </c:extLst>
        </c:ser>
        <c:dLbls>
          <c:showLegendKey val="0"/>
          <c:showVal val="0"/>
          <c:showCatName val="0"/>
          <c:showSerName val="0"/>
          <c:showPercent val="0"/>
          <c:showBubbleSize val="0"/>
        </c:dLbls>
        <c:marker val="1"/>
        <c:smooth val="0"/>
        <c:axId val="345808031"/>
        <c:axId val="365264415"/>
      </c:lineChart>
      <c:catAx>
        <c:axId val="2625396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365262431"/>
        <c:crosses val="autoZero"/>
        <c:auto val="1"/>
        <c:lblAlgn val="ctr"/>
        <c:lblOffset val="100"/>
        <c:noMultiLvlLbl val="0"/>
      </c:catAx>
      <c:valAx>
        <c:axId val="365262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Elapsed Seconds per Experiment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2539663"/>
        <c:crosses val="autoZero"/>
        <c:crossBetween val="between"/>
      </c:valAx>
      <c:valAx>
        <c:axId val="365264415"/>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Fraction of Elapsed Seconds to that with AdjListJaggedVec</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808031"/>
        <c:crosses val="max"/>
        <c:crossBetween val="between"/>
      </c:valAx>
      <c:catAx>
        <c:axId val="345808031"/>
        <c:scaling>
          <c:orientation val="minMax"/>
        </c:scaling>
        <c:delete val="1"/>
        <c:axPos val="b"/>
        <c:majorTickMark val="none"/>
        <c:minorTickMark val="none"/>
        <c:tickLblPos val="nextTo"/>
        <c:crossAx val="3652644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23</xdr:row>
      <xdr:rowOff>104775</xdr:rowOff>
    </xdr:from>
    <xdr:to>
      <xdr:col>4</xdr:col>
      <xdr:colOff>1152525</xdr:colOff>
      <xdr:row>34</xdr:row>
      <xdr:rowOff>0</xdr:rowOff>
    </xdr:to>
    <mc:AlternateContent xmlns:mc="http://schemas.openxmlformats.org/markup-compatibility/2006" xmlns:a14="http://schemas.microsoft.com/office/drawing/2010/main">
      <mc:Choice Requires="a14">
        <xdr:graphicFrame macro="">
          <xdr:nvGraphicFramePr>
            <xdr:cNvPr id="2" name="Graph Data 1">
              <a:extLst>
                <a:ext uri="{FF2B5EF4-FFF2-40B4-BE49-F238E27FC236}">
                  <a16:creationId xmlns:a16="http://schemas.microsoft.com/office/drawing/2014/main" id="{3B9D3BE4-B8CB-AAC4-868D-1CA78B5BB61B}"/>
                </a:ext>
              </a:extLst>
            </xdr:cNvPr>
            <xdr:cNvGraphicFramePr/>
          </xdr:nvGraphicFramePr>
          <xdr:xfrm>
            <a:off x="0" y="0"/>
            <a:ext cx="0" cy="0"/>
          </xdr:xfrm>
          <a:graphic>
            <a:graphicData uri="http://schemas.microsoft.com/office/drawing/2010/slicer">
              <sle:slicer xmlns:sle="http://schemas.microsoft.com/office/drawing/2010/slicer" name="Graph Data 1"/>
            </a:graphicData>
          </a:graphic>
        </xdr:graphicFrame>
      </mc:Choice>
      <mc:Fallback xmlns="">
        <xdr:sp macro="" textlink="">
          <xdr:nvSpPr>
            <xdr:cNvPr id="0" name=""/>
            <xdr:cNvSpPr>
              <a:spLocks noTextEdit="1"/>
            </xdr:cNvSpPr>
          </xdr:nvSpPr>
          <xdr:spPr>
            <a:xfrm>
              <a:off x="76200" y="2971800"/>
              <a:ext cx="9401175"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1209675</xdr:colOff>
      <xdr:row>23</xdr:row>
      <xdr:rowOff>104775</xdr:rowOff>
    </xdr:from>
    <xdr:to>
      <xdr:col>6</xdr:col>
      <xdr:colOff>1143000</xdr:colOff>
      <xdr:row>34</xdr:row>
      <xdr:rowOff>0</xdr:rowOff>
    </xdr:to>
    <mc:AlternateContent xmlns:mc="http://schemas.openxmlformats.org/markup-compatibility/2006" xmlns:a14="http://schemas.microsoft.com/office/drawing/2010/main">
      <mc:Choice Requires="a14">
        <xdr:graphicFrame macro="">
          <xdr:nvGraphicFramePr>
            <xdr:cNvPr id="3" name="Graph Representation 1">
              <a:extLst>
                <a:ext uri="{FF2B5EF4-FFF2-40B4-BE49-F238E27FC236}">
                  <a16:creationId xmlns:a16="http://schemas.microsoft.com/office/drawing/2014/main" id="{A919034D-4C74-B18A-9F22-AA306358CE47}"/>
                </a:ext>
              </a:extLst>
            </xdr:cNvPr>
            <xdr:cNvGraphicFramePr/>
          </xdr:nvGraphicFramePr>
          <xdr:xfrm>
            <a:off x="0" y="0"/>
            <a:ext cx="0" cy="0"/>
          </xdr:xfrm>
          <a:graphic>
            <a:graphicData uri="http://schemas.microsoft.com/office/drawing/2010/slicer">
              <sle:slicer xmlns:sle="http://schemas.microsoft.com/office/drawing/2010/slicer" name="Graph Representation 1"/>
            </a:graphicData>
          </a:graphic>
        </xdr:graphicFrame>
      </mc:Choice>
      <mc:Fallback xmlns="">
        <xdr:sp macro="" textlink="">
          <xdr:nvSpPr>
            <xdr:cNvPr id="0" name=""/>
            <xdr:cNvSpPr>
              <a:spLocks noTextEdit="1"/>
            </xdr:cNvSpPr>
          </xdr:nvSpPr>
          <xdr:spPr>
            <a:xfrm>
              <a:off x="9534525" y="2971800"/>
              <a:ext cx="2447925"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36</xdr:row>
      <xdr:rowOff>47625</xdr:rowOff>
    </xdr:from>
    <xdr:to>
      <xdr:col>6</xdr:col>
      <xdr:colOff>1114424</xdr:colOff>
      <xdr:row>36</xdr:row>
      <xdr:rowOff>3676650</xdr:rowOff>
    </xdr:to>
    <xdr:graphicFrame macro="">
      <xdr:nvGraphicFramePr>
        <xdr:cNvPr id="8" name="Chart 7">
          <a:extLst>
            <a:ext uri="{FF2B5EF4-FFF2-40B4-BE49-F238E27FC236}">
              <a16:creationId xmlns:a16="http://schemas.microsoft.com/office/drawing/2014/main" id="{E5FCBCAF-B6BB-4368-995C-CBEDA488B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76199</xdr:colOff>
      <xdr:row>37</xdr:row>
      <xdr:rowOff>104775</xdr:rowOff>
    </xdr:from>
    <xdr:to>
      <xdr:col>6</xdr:col>
      <xdr:colOff>1123949</xdr:colOff>
      <xdr:row>37</xdr:row>
      <xdr:rowOff>3733800</xdr:rowOff>
    </xdr:to>
    <xdr:graphicFrame macro="">
      <xdr:nvGraphicFramePr>
        <xdr:cNvPr id="9" name="Chart 8">
          <a:extLst>
            <a:ext uri="{FF2B5EF4-FFF2-40B4-BE49-F238E27FC236}">
              <a16:creationId xmlns:a16="http://schemas.microsoft.com/office/drawing/2014/main" id="{609DDFC9-9165-42E6-A0E5-332911E63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95250</xdr:colOff>
      <xdr:row>35</xdr:row>
      <xdr:rowOff>85724</xdr:rowOff>
    </xdr:from>
    <xdr:to>
      <xdr:col>6</xdr:col>
      <xdr:colOff>1143000</xdr:colOff>
      <xdr:row>35</xdr:row>
      <xdr:rowOff>4010025</xdr:rowOff>
    </xdr:to>
    <xdr:graphicFrame macro="">
      <xdr:nvGraphicFramePr>
        <xdr:cNvPr id="11" name="Chart 10">
          <a:extLst>
            <a:ext uri="{FF2B5EF4-FFF2-40B4-BE49-F238E27FC236}">
              <a16:creationId xmlns:a16="http://schemas.microsoft.com/office/drawing/2014/main" id="{C89B15CC-9E44-410E-8140-C59E9A382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17</xdr:row>
      <xdr:rowOff>180975</xdr:rowOff>
    </xdr:from>
    <xdr:to>
      <xdr:col>5</xdr:col>
      <xdr:colOff>440055</xdr:colOff>
      <xdr:row>29</xdr:row>
      <xdr:rowOff>133350</xdr:rowOff>
    </xdr:to>
    <mc:AlternateContent xmlns:mc="http://schemas.openxmlformats.org/markup-compatibility/2006" xmlns:a14="http://schemas.microsoft.com/office/drawing/2010/main">
      <mc:Choice Requires="a14">
        <xdr:graphicFrame macro="">
          <xdr:nvGraphicFramePr>
            <xdr:cNvPr id="3" name="Algorithm 1">
              <a:extLst>
                <a:ext uri="{FF2B5EF4-FFF2-40B4-BE49-F238E27FC236}">
                  <a16:creationId xmlns:a16="http://schemas.microsoft.com/office/drawing/2014/main" id="{426047CE-8672-99BE-902E-A1AD493D0993}"/>
                </a:ext>
              </a:extLst>
            </xdr:cNvPr>
            <xdr:cNvGraphicFramePr/>
          </xdr:nvGraphicFramePr>
          <xdr:xfrm>
            <a:off x="0" y="0"/>
            <a:ext cx="0" cy="0"/>
          </xdr:xfrm>
          <a:graphic>
            <a:graphicData uri="http://schemas.microsoft.com/office/drawing/2010/slicer">
              <sle:slicer xmlns:sle="http://schemas.microsoft.com/office/drawing/2010/slicer" name="Algorithm 1"/>
            </a:graphicData>
          </a:graphic>
        </xdr:graphicFrame>
      </mc:Choice>
      <mc:Fallback xmlns="">
        <xdr:sp macro="" textlink="">
          <xdr:nvSpPr>
            <xdr:cNvPr id="0" name=""/>
            <xdr:cNvSpPr>
              <a:spLocks noTextEdit="1"/>
            </xdr:cNvSpPr>
          </xdr:nvSpPr>
          <xdr:spPr>
            <a:xfrm>
              <a:off x="38100" y="3943350"/>
              <a:ext cx="932688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95251</xdr:rowOff>
    </xdr:from>
    <xdr:to>
      <xdr:col>5</xdr:col>
      <xdr:colOff>440055</xdr:colOff>
      <xdr:row>17</xdr:row>
      <xdr:rowOff>133351</xdr:rowOff>
    </xdr:to>
    <mc:AlternateContent xmlns:mc="http://schemas.openxmlformats.org/markup-compatibility/2006" xmlns:a14="http://schemas.microsoft.com/office/drawing/2010/main">
      <mc:Choice Requires="a14">
        <xdr:graphicFrame macro="">
          <xdr:nvGraphicFramePr>
            <xdr:cNvPr id="4" name="Graph Data 3">
              <a:extLst>
                <a:ext uri="{FF2B5EF4-FFF2-40B4-BE49-F238E27FC236}">
                  <a16:creationId xmlns:a16="http://schemas.microsoft.com/office/drawing/2014/main" id="{EA45D41F-08D9-49F7-A7E7-BADB8E9E238C}"/>
                </a:ext>
              </a:extLst>
            </xdr:cNvPr>
            <xdr:cNvGraphicFramePr/>
          </xdr:nvGraphicFramePr>
          <xdr:xfrm>
            <a:off x="0" y="0"/>
            <a:ext cx="0" cy="0"/>
          </xdr:xfrm>
          <a:graphic>
            <a:graphicData uri="http://schemas.microsoft.com/office/drawing/2010/slicer">
              <sle:slicer xmlns:sle="http://schemas.microsoft.com/office/drawing/2010/slicer" name="Graph Data 3"/>
            </a:graphicData>
          </a:graphic>
        </xdr:graphicFrame>
      </mc:Choice>
      <mc:Fallback xmlns="">
        <xdr:sp macro="" textlink="">
          <xdr:nvSpPr>
            <xdr:cNvPr id="0" name=""/>
            <xdr:cNvSpPr>
              <a:spLocks noTextEdit="1"/>
            </xdr:cNvSpPr>
          </xdr:nvSpPr>
          <xdr:spPr>
            <a:xfrm>
              <a:off x="38100" y="1438275"/>
              <a:ext cx="932688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80962</xdr:colOff>
      <xdr:row>30</xdr:row>
      <xdr:rowOff>33336</xdr:rowOff>
    </xdr:from>
    <xdr:to>
      <xdr:col>5</xdr:col>
      <xdr:colOff>552450</xdr:colOff>
      <xdr:row>30</xdr:row>
      <xdr:rowOff>3781424</xdr:rowOff>
    </xdr:to>
    <xdr:graphicFrame macro="">
      <xdr:nvGraphicFramePr>
        <xdr:cNvPr id="5" name="Chart 4">
          <a:extLst>
            <a:ext uri="{FF2B5EF4-FFF2-40B4-BE49-F238E27FC236}">
              <a16:creationId xmlns:a16="http://schemas.microsoft.com/office/drawing/2014/main" id="{5C4D6C77-F743-EF50-5B0E-141A49FA4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ur ARIKAN" refreshedDate="45229.877277893516" createdVersion="8" refreshedVersion="8" minRefreshableVersion="3" recordCount="20" xr:uid="{BE8CC556-C579-400A-B280-91643914767A}">
  <cacheSource type="worksheet">
    <worksheetSource name="table_memory"/>
  </cacheSource>
  <cacheFields count="11">
    <cacheField name="i" numFmtId="0">
      <sharedItems containsSemiMixedTypes="0" containsString="0" containsNumber="1" containsInteger="1" minValue="0" maxValue="11"/>
    </cacheField>
    <cacheField name="Graph Data" numFmtId="0">
      <sharedItems count="16">
        <s v="Random(GraphRandom { seed: 9864, num_nodes: 50000, density: 0.0001 })"/>
        <s v="Random(GraphRandom { seed: 9864, num_nodes: 50000, density: 0.001 })"/>
        <s v="Random(GraphRandom { seed: 9864, num_nodes: 50000, density: 0.01 })"/>
        <s v="Random(GraphRandom { seed: 9864, num_nodes: 50000, density: 0.1 })"/>
        <s v="Dimacs9th(USARoaddNY)"/>
        <s v="Dimacs9th(USARoaddBAY)"/>
        <s v="Dimacs9th(USARoaddCOL)"/>
        <s v="Dimacs9th(USARoaddLKS)"/>
        <s v="Dimacs9th(USARoaddW)"/>
        <s v="Dimacs9th(USARoaddUSA)"/>
        <s v="Random(GraphRandom { seed: 9864, num_nodes: 20000, density: 0.01 })" u="1"/>
        <s v="Random(GraphRandom { seed: 9864, num_nodes: 20000, density: 0.05 })" u="1"/>
        <s v="Random(GraphRandom { seed: 9864, num_nodes: 40000, density: 0.01 })" u="1"/>
        <s v="Random(GraphRandom { seed: 9864, num_nodes: 40000, density: 0.05 })" u="1"/>
        <s v="Random(GraphRandom { seed: 9864, num_nodes: 80000, density: 0.01 })" u="1"/>
        <s v="Random(GraphRandom { seed: 9864, num_nodes: 80000, density: 0.05 })" u="1"/>
      </sharedItems>
    </cacheField>
    <cacheField name="Graph Representation" numFmtId="0">
      <sharedItems/>
    </cacheField>
    <cacheField name="Algorithm" numFmtId="0">
      <sharedItems/>
    </cacheField>
    <cacheField name="Caching" numFmtId="0">
      <sharedItems/>
    </cacheField>
    <cacheField name="Source-Sink Pairs" numFmtId="0">
      <sharedItems count="1">
        <s v="FactorPairs { seed: 465477, num_pairs: 1000 }"/>
      </sharedItems>
    </cacheField>
    <cacheField name="Average Heap Size" numFmtId="0">
      <sharedItems containsSemiMixedTypes="0" containsString="0" containsNumber="1" minValue="318.2595" maxValue="343457.2"/>
    </cacheField>
    <cacheField name="Maximum Number of Items" numFmtId="0">
      <sharedItems containsSemiMixedTypes="0" containsString="0" containsNumber="1" containsInteger="1" minValue="940" maxValue="368954"/>
    </cacheField>
    <cacheField name="Average Heap Capacity" numFmtId="0">
      <sharedItems containsSemiMixedTypes="0" containsString="0" containsNumber="1" minValue="620.91210000000001" maxValue="511915.3"/>
    </cacheField>
    <cacheField name="Maximum Heap Capacity" numFmtId="0">
      <sharedItems containsSemiMixedTypes="0" containsString="0" containsNumber="1" containsInteger="1" minValue="1023" maxValue="524287"/>
    </cacheField>
    <cacheField name="Queue" numFmtId="0">
      <sharedItems count="4">
        <s v="PriorityQueue"/>
        <s v="PriorityQueueDecKey"/>
        <s v="PriorityQueueDecKeyOfIndices" u="1"/>
        <s v="PriorityQueueDecKeyWithMa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ur ARIKAN" refreshedDate="45229.88087627315" createdVersion="8" refreshedVersion="8" minRefreshableVersion="3" recordCount="311" xr:uid="{32147333-D48C-463C-B433-A4FF930F76D7}">
  <cacheSource type="worksheet">
    <worksheetSource name="table"/>
  </cacheSource>
  <cacheFields count="14">
    <cacheField name="i" numFmtId="0">
      <sharedItems containsString="0" containsBlank="1" containsNumber="1" containsInteger="1" minValue="0" maxValue="197"/>
    </cacheField>
    <cacheField name="Graph Data" numFmtId="0">
      <sharedItems containsBlank="1" count="17">
        <s v="Random(GraphRandom { seed: 9864, num_nodes: 50000, density: 0.0001 })"/>
        <s v="Random(GraphRandom { seed: 9864, num_nodes: 50000, density: 0.001 })"/>
        <s v="Random(GraphRandom { seed: 9864, num_nodes: 50000, density: 0.01 })"/>
        <s v="Random(GraphRandom { seed: 9864, num_nodes: 50000, density: 0.1 })"/>
        <s v="Dimacs9th(USARoaddNY)"/>
        <s v="Dimacs9th(USARoaddBAY)"/>
        <s v="Dimacs9th(USARoaddCOL)"/>
        <s v="Dimacs9th(USARoaddLKS)"/>
        <s v="Dimacs9th(USARoaddW)"/>
        <s v="Dimacs9th(USARoaddUSA)"/>
        <m/>
        <s v="Random(GraphRandom { seed: 9864, num_nodes: 20000, density: 0.01 })" u="1"/>
        <s v="Random(GraphRandom { seed: 9864, num_nodes: 40000, density: 0.01 })" u="1"/>
        <s v="Random(GraphRandom { seed: 9864, num_nodes: 80000, density: 0.01 })" u="1"/>
        <s v="Random(GraphRandom { seed: 9864, num_nodes: 20000, density: 0.05 })" u="1"/>
        <s v="Random(GraphRandom { seed: 9864, num_nodes: 40000, density: 0.05 })" u="1"/>
        <s v="Random(GraphRandom { seed: 9864, num_nodes: 80000, density: 0.05 })" u="1"/>
      </sharedItems>
    </cacheField>
    <cacheField name="Graph Representation" numFmtId="0">
      <sharedItems containsBlank="1" count="4">
        <s v="AdjListJaggedVec"/>
        <s v="AdjListFlatVec"/>
        <s v="AdjListPetgraph"/>
        <m/>
      </sharedItems>
    </cacheField>
    <cacheField name="Algorithm" numFmtId="0">
      <sharedItems containsBlank="1" count="15">
        <s v="Dijkstra(PriorityQueue(StdBinaryHeap))"/>
        <s v="Dijkstra(PriorityQueue(OrxDaryHeap(Binary)))"/>
        <s v="Dijkstra(PriorityQueue(OrxDaryHeap(D16)))"/>
        <s v="Dijkstra(PriorityQueue(OrxDaryHeap(D64)))"/>
        <s v="Dijkstra(PriorityQueueDecKey(OrxDaryHeapOfIndices(Binary)))"/>
        <s v="Dijkstra(PriorityQueueDecKey(OrxDaryHeapOfIndices(D16)))"/>
        <s v="Dijkstra(PriorityQueueDecKey(OrxDaryHeapOfIndices(D64)))"/>
        <s v="Dijkstra(PriorityQueueDecKey(OrxDaryHeapWithMap(Binary)))"/>
        <s v="Dijkstra(PriorityQueueDecKey(OrxDaryHeapWithMap(D16)))"/>
        <s v="Dijkstra(PriorityQueueDecKey(OrxDaryHeapWithMap(D64)))"/>
        <s v="Dijkstra(Petgraph)"/>
        <m/>
        <s v="Dijkstra(PriorityQueue(OrxDaryHeap(Hexadecimal)))" u="1"/>
        <s v="Dijkstra(PriorityQueueDecKey(OrxDaryHeapOfIndices(Hexadecimal)))" u="1"/>
        <s v="Dijkstra(PriorityQueueDecKey(OrxDaryHeapWithMap(Hexadecimal)))" u="1"/>
      </sharedItems>
    </cacheField>
    <cacheField name="Caching" numFmtId="0">
      <sharedItems containsBlank="1" count="2">
        <s v="Pure"/>
        <m/>
      </sharedItems>
    </cacheField>
    <cacheField name="Source-Sink Pairs" numFmtId="0">
      <sharedItems containsBlank="1"/>
    </cacheField>
    <cacheField name="Total Elapsed Seconds" numFmtId="0">
      <sharedItems containsString="0" containsBlank="1" containsNumber="1" minValue="3.1059703999999999" maxValue="4978.1210000000001"/>
    </cacheField>
    <cacheField name="Elapsed Seconds per Problem" numFmtId="0">
      <sharedItems containsString="0" containsBlank="1" containsNumber="1" minValue="3.1059703000000001E-3" maxValue="38.477122999999999"/>
    </cacheField>
    <cacheField name="Queue" numFmtId="0">
      <sharedItems containsBlank="1"/>
    </cacheField>
    <cacheField name="MemoryKey" numFmtId="0">
      <sharedItems containsBlank="1"/>
    </cacheField>
    <cacheField name="Average Heap Size" numFmtId="0">
      <sharedItems containsString="0" containsBlank="1" containsNumber="1" minValue="318.2595" maxValue="343457.2"/>
    </cacheField>
    <cacheField name="Maximum Number of Items" numFmtId="0">
      <sharedItems containsString="0" containsBlank="1" containsNumber="1" containsInteger="1" minValue="940" maxValue="368954"/>
    </cacheField>
    <cacheField name="Average Heap Capacity" numFmtId="0">
      <sharedItems containsString="0" containsBlank="1" containsNumber="1" minValue="620.91210000000001" maxValue="511915.3"/>
    </cacheField>
    <cacheField name="Maximum Heap Capacity" numFmtId="0">
      <sharedItems containsString="0" containsBlank="1" containsNumber="1" containsInteger="1" minValue="1023" maxValue="524287"/>
    </cacheField>
  </cacheFields>
  <extLst>
    <ext xmlns:x14="http://schemas.microsoft.com/office/spreadsheetml/2009/9/main" uri="{725AE2AE-9491-48be-B2B4-4EB974FC3084}">
      <x14:pivotCacheDefinition pivotCacheId="1283115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0"/>
    <x v="0"/>
    <s v="AdjListJaggedVec"/>
    <s v="Dijkstra(PriorityQueue(OrxDaryHeap(Binary)))"/>
    <s v="Pure"/>
    <x v="0"/>
    <n v="22301.75"/>
    <n v="31821"/>
    <n v="28040.629000000001"/>
    <n v="32767"/>
    <x v="0"/>
  </r>
  <r>
    <n v="1"/>
    <x v="0"/>
    <s v="AdjListJaggedVec"/>
    <s v="Dijkstra(PriorityQueueDecKey(OrxDaryHeapOfIndices(Binary)))"/>
    <s v="Pure"/>
    <x v="0"/>
    <n v="16034.004000000001"/>
    <n v="22466"/>
    <n v="27373.684000000001"/>
    <n v="32767"/>
    <x v="1"/>
  </r>
  <r>
    <n v="2"/>
    <x v="1"/>
    <s v="AdjListJaggedVec"/>
    <s v="Dijkstra(PriorityQueue(OrxDaryHeap(Binary)))"/>
    <s v="Pure"/>
    <x v="0"/>
    <n v="116934.53"/>
    <n v="139274"/>
    <n v="196885.2"/>
    <n v="262143"/>
    <x v="0"/>
  </r>
  <r>
    <n v="3"/>
    <x v="1"/>
    <s v="AdjListJaggedVec"/>
    <s v="Dijkstra(PriorityQueueDecKey(OrxDaryHeapOfIndices(Binary)))"/>
    <s v="Pure"/>
    <x v="0"/>
    <n v="31250.958999999999"/>
    <n v="45204"/>
    <n v="63738.41"/>
    <n v="65535"/>
    <x v="1"/>
  </r>
  <r>
    <n v="4"/>
    <x v="2"/>
    <s v="AdjListJaggedVec"/>
    <s v="Dijkstra(PriorityQueue(OrxDaryHeap(Binary)))"/>
    <s v="Pure"/>
    <x v="0"/>
    <n v="229869.17"/>
    <n v="254584"/>
    <n v="257436.16"/>
    <n v="262143"/>
    <x v="0"/>
  </r>
  <r>
    <n v="5"/>
    <x v="2"/>
    <s v="AdjListJaggedVec"/>
    <s v="Dijkstra(PriorityQueueDecKey(OrxDaryHeapOfIndices(Binary)))"/>
    <s v="Pure"/>
    <x v="0"/>
    <n v="32930.86"/>
    <n v="49339"/>
    <n v="65365.9"/>
    <n v="65535"/>
    <x v="1"/>
  </r>
  <r>
    <n v="6"/>
    <x v="3"/>
    <s v="AdjListJaggedVec"/>
    <s v="Dijkstra(PriorityQueue(OrxDaryHeap(Binary)))"/>
    <s v="Pure"/>
    <x v="0"/>
    <n v="343457.2"/>
    <n v="368954"/>
    <n v="511915.3"/>
    <n v="524287"/>
    <x v="0"/>
  </r>
  <r>
    <n v="7"/>
    <x v="3"/>
    <s v="AdjListJaggedVec"/>
    <s v="Dijkstra(PriorityQueueDecKey(OrxDaryHeapOfIndices(Binary)))"/>
    <s v="Pure"/>
    <x v="0"/>
    <n v="33729.305"/>
    <n v="49931"/>
    <n v="65519.15"/>
    <n v="65535"/>
    <x v="1"/>
  </r>
  <r>
    <n v="0"/>
    <x v="4"/>
    <s v="AdjListJaggedVec"/>
    <s v="Dijkstra(PriorityQueue(OrxDaryHeap(Binary)))"/>
    <s v="Pure"/>
    <x v="0"/>
    <n v="522.55539999999996"/>
    <n v="1155"/>
    <n v="893.16780000000006"/>
    <n v="2047"/>
    <x v="0"/>
  </r>
  <r>
    <n v="1"/>
    <x v="4"/>
    <s v="AdjListJaggedVec"/>
    <s v="Dijkstra(PriorityQueueDecKey(OrxDaryHeapOfIndices(Binary)))"/>
    <s v="Pure"/>
    <x v="0"/>
    <n v="457.55698000000001"/>
    <n v="1014"/>
    <n v="791.06100000000004"/>
    <n v="1023"/>
    <x v="1"/>
  </r>
  <r>
    <n v="2"/>
    <x v="5"/>
    <s v="AdjListJaggedVec"/>
    <s v="Dijkstra(PriorityQueue(OrxDaryHeap(Binary)))"/>
    <s v="Pure"/>
    <x v="0"/>
    <n v="344.85352"/>
    <n v="1042"/>
    <n v="673.49770000000001"/>
    <n v="2047"/>
    <x v="0"/>
  </r>
  <r>
    <n v="3"/>
    <x v="5"/>
    <s v="AdjListJaggedVec"/>
    <s v="Dijkstra(PriorityQueueDecKey(OrxDaryHeapOfIndices(Binary)))"/>
    <s v="Pure"/>
    <x v="0"/>
    <n v="318.2595"/>
    <n v="940"/>
    <n v="620.91210000000001"/>
    <n v="1023"/>
    <x v="1"/>
  </r>
  <r>
    <n v="4"/>
    <x v="6"/>
    <s v="AdjListJaggedVec"/>
    <s v="Dijkstra(PriorityQueue(OrxDaryHeap(Binary)))"/>
    <s v="Pure"/>
    <x v="0"/>
    <n v="386.88864000000001"/>
    <n v="1090"/>
    <n v="782.66200000000003"/>
    <n v="2047"/>
    <x v="0"/>
  </r>
  <r>
    <n v="5"/>
    <x v="6"/>
    <s v="AdjListJaggedVec"/>
    <s v="Dijkstra(PriorityQueueDecKey(OrxDaryHeapOfIndices(Binary)))"/>
    <s v="Pure"/>
    <x v="0"/>
    <n v="360.42444"/>
    <n v="998"/>
    <n v="707.56719999999996"/>
    <n v="1023"/>
    <x v="1"/>
  </r>
  <r>
    <n v="6"/>
    <x v="7"/>
    <s v="AdjListJaggedVec"/>
    <s v="Dijkstra(PriorityQueue(OrxDaryHeap(Binary)))"/>
    <s v="Pure"/>
    <x v="0"/>
    <n v="754.82719999999995"/>
    <n v="2336"/>
    <n v="1579.4185"/>
    <n v="4095"/>
    <x v="0"/>
  </r>
  <r>
    <n v="7"/>
    <x v="7"/>
    <s v="AdjListJaggedVec"/>
    <s v="Dijkstra(PriorityQueueDecKey(OrxDaryHeapOfIndices(Binary)))"/>
    <s v="Pure"/>
    <x v="0"/>
    <n v="693.15089999999998"/>
    <n v="2101"/>
    <n v="1472.2958000000001"/>
    <n v="4095"/>
    <x v="1"/>
  </r>
  <r>
    <n v="8"/>
    <x v="8"/>
    <s v="AdjListJaggedVec"/>
    <s v="Dijkstra(PriorityQueue(OrxDaryHeap(Binary)))"/>
    <s v="Pure"/>
    <x v="0"/>
    <n v="1259.6129000000001"/>
    <n v="4459"/>
    <n v="2410.6682000000001"/>
    <n v="8191"/>
    <x v="0"/>
  </r>
  <r>
    <n v="9"/>
    <x v="8"/>
    <s v="AdjListJaggedVec"/>
    <s v="Dijkstra(PriorityQueueDecKey(OrxDaryHeapOfIndices(Binary)))"/>
    <s v="Pure"/>
    <x v="0"/>
    <n v="1175.7424000000001"/>
    <n v="4100"/>
    <n v="2220.0475999999999"/>
    <n v="8191"/>
    <x v="1"/>
  </r>
  <r>
    <n v="10"/>
    <x v="9"/>
    <s v="AdjListJaggedVec"/>
    <s v="Dijkstra(PriorityQueue(OrxDaryHeap(Binary)))"/>
    <s v="Pure"/>
    <x v="0"/>
    <n v="2778.7175000000002"/>
    <n v="7164"/>
    <n v="5268.0739999999996"/>
    <n v="8191"/>
    <x v="0"/>
  </r>
  <r>
    <n v="11"/>
    <x v="9"/>
    <s v="AdjListJaggedVec"/>
    <s v="Dijkstra(PriorityQueueDecKey(OrxDaryHeapOfIndices(Binary)))"/>
    <s v="Pure"/>
    <x v="0"/>
    <n v="2594.6147000000001"/>
    <n v="6681"/>
    <n v="4890.3975"/>
    <n v="819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n v="0"/>
    <x v="0"/>
    <x v="0"/>
    <x v="0"/>
    <x v="0"/>
    <s v="FactorPairs { seed: 465477, num_pairs: 1000 }"/>
    <n v="4.0446935000000002"/>
    <n v="4.0446934000000004E-3"/>
    <s v="PriorityQueue"/>
    <s v="Random(GraphRandom { seed: 9864, num_nodes: 50000, density: 0.0001 })_FactorPairs { seed: 465477, num_pairs: 1000 }_PriorityQueue"/>
    <n v="22301.75"/>
    <n v="31821"/>
    <n v="28040.629000000001"/>
    <n v="32767"/>
  </r>
  <r>
    <n v="1"/>
    <x v="0"/>
    <x v="0"/>
    <x v="1"/>
    <x v="0"/>
    <s v="FactorPairs { seed: 465477, num_pairs: 1000 }"/>
    <n v="3.5210176"/>
    <n v="3.5210175000000002E-3"/>
    <s v="PriorityQueue"/>
    <s v="Random(GraphRandom { seed: 9864, num_nodes: 50000, density: 0.0001 })_FactorPairs { seed: 465477, num_pairs: 1000 }_PriorityQueue"/>
    <n v="22301.75"/>
    <n v="31821"/>
    <n v="28040.629000000001"/>
    <n v="32767"/>
  </r>
  <r>
    <n v="2"/>
    <x v="0"/>
    <x v="0"/>
    <x v="2"/>
    <x v="0"/>
    <s v="FactorPairs { seed: 465477, num_pairs: 1000 }"/>
    <n v="3.5397020000000001"/>
    <n v="3.539702E-3"/>
    <s v="PriorityQueue"/>
    <s v="Random(GraphRandom { seed: 9864, num_nodes: 50000, density: 0.0001 })_FactorPairs { seed: 465477, num_pairs: 1000 }_PriorityQueue"/>
    <n v="22301.75"/>
    <n v="31821"/>
    <n v="28040.629000000001"/>
    <n v="32767"/>
  </r>
  <r>
    <n v="3"/>
    <x v="0"/>
    <x v="0"/>
    <x v="3"/>
    <x v="0"/>
    <s v="FactorPairs { seed: 465477, num_pairs: 1000 }"/>
    <n v="4.9222260000000002"/>
    <n v="4.922226E-3"/>
    <s v="PriorityQueue"/>
    <s v="Random(GraphRandom { seed: 9864, num_nodes: 50000, density: 0.0001 })_FactorPairs { seed: 465477, num_pairs: 1000 }_PriorityQueue"/>
    <n v="22301.75"/>
    <n v="31821"/>
    <n v="28040.629000000001"/>
    <n v="32767"/>
  </r>
  <r>
    <n v="4"/>
    <x v="0"/>
    <x v="0"/>
    <x v="4"/>
    <x v="0"/>
    <s v="FactorPairs { seed: 465477, num_pairs: 1000 }"/>
    <n v="4.0796020000000004"/>
    <n v="4.0796017000000002E-3"/>
    <s v="PriorityQueueDecKey"/>
    <s v="Random(GraphRandom { seed: 9864, num_nodes: 50000, density: 0.0001 })_FactorPairs { seed: 465477, num_pairs: 1000 }_PriorityQueueDecKey"/>
    <n v="16034.004000000001"/>
    <n v="22466"/>
    <n v="27373.684000000001"/>
    <n v="32767"/>
  </r>
  <r>
    <n v="5"/>
    <x v="0"/>
    <x v="0"/>
    <x v="5"/>
    <x v="0"/>
    <s v="FactorPairs { seed: 465477, num_pairs: 1000 }"/>
    <n v="3.6341407000000001"/>
    <n v="3.6341408E-3"/>
    <s v="PriorityQueueDecKey"/>
    <s v="Random(GraphRandom { seed: 9864, num_nodes: 50000, density: 0.0001 })_FactorPairs { seed: 465477, num_pairs: 1000 }_PriorityQueueDecKey"/>
    <n v="16034.004000000001"/>
    <n v="22466"/>
    <n v="27373.684000000001"/>
    <n v="32767"/>
  </r>
  <r>
    <n v="6"/>
    <x v="0"/>
    <x v="0"/>
    <x v="6"/>
    <x v="0"/>
    <s v="FactorPairs { seed: 465477, num_pairs: 1000 }"/>
    <n v="5.0301666000000003"/>
    <n v="5.0301670000000003E-3"/>
    <s v="PriorityQueueDecKey"/>
    <s v="Random(GraphRandom { seed: 9864, num_nodes: 50000, density: 0.0001 })_FactorPairs { seed: 465477, num_pairs: 1000 }_PriorityQueueDecKey"/>
    <n v="16034.004000000001"/>
    <n v="22466"/>
    <n v="27373.684000000001"/>
    <n v="32767"/>
  </r>
  <r>
    <n v="7"/>
    <x v="0"/>
    <x v="0"/>
    <x v="7"/>
    <x v="0"/>
    <s v="FactorPairs { seed: 465477, num_pairs: 1000 }"/>
    <n v="12.254770000000001"/>
    <n v="1.225477E-2"/>
    <s v="PriorityQueueDecKey"/>
    <s v="Random(GraphRandom { seed: 9864, num_nodes: 50000, density: 0.0001 })_FactorPairs { seed: 465477, num_pairs: 1000 }_PriorityQueueDecKey"/>
    <n v="16034.004000000001"/>
    <n v="22466"/>
    <n v="27373.684000000001"/>
    <n v="32767"/>
  </r>
  <r>
    <n v="8"/>
    <x v="0"/>
    <x v="0"/>
    <x v="8"/>
    <x v="0"/>
    <s v="FactorPairs { seed: 465477, num_pairs: 1000 }"/>
    <n v="8.6541169999999994"/>
    <n v="8.6541169999999994E-3"/>
    <s v="PriorityQueueDecKey"/>
    <s v="Random(GraphRandom { seed: 9864, num_nodes: 50000, density: 0.0001 })_FactorPairs { seed: 465477, num_pairs: 1000 }_PriorityQueueDecKey"/>
    <n v="16034.004000000001"/>
    <n v="22466"/>
    <n v="27373.684000000001"/>
    <n v="32767"/>
  </r>
  <r>
    <n v="9"/>
    <x v="0"/>
    <x v="0"/>
    <x v="9"/>
    <x v="0"/>
    <s v="FactorPairs { seed: 465477, num_pairs: 1000 }"/>
    <n v="9.8584689999999995"/>
    <n v="9.8584689999999999E-3"/>
    <s v="PriorityQueueDecKey"/>
    <s v="Random(GraphRandom { seed: 9864, num_nodes: 50000, density: 0.0001 })_FactorPairs { seed: 465477, num_pairs: 1000 }_PriorityQueueDecKey"/>
    <n v="16034.004000000001"/>
    <n v="22466"/>
    <n v="27373.684000000001"/>
    <n v="32767"/>
  </r>
  <r>
    <n v="11"/>
    <x v="0"/>
    <x v="1"/>
    <x v="0"/>
    <x v="0"/>
    <s v="FactorPairs { seed: 465477, num_pairs: 1000 }"/>
    <n v="3.6689823000000001"/>
    <n v="3.6689823E-3"/>
    <s v="PriorityQueue"/>
    <s v="Random(GraphRandom { seed: 9864, num_nodes: 50000, density: 0.0001 })_FactorPairs { seed: 465477, num_pairs: 1000 }_PriorityQueue"/>
    <n v="22301.75"/>
    <n v="31821"/>
    <n v="28040.629000000001"/>
    <n v="32767"/>
  </r>
  <r>
    <n v="12"/>
    <x v="0"/>
    <x v="1"/>
    <x v="1"/>
    <x v="0"/>
    <s v="FactorPairs { seed: 465477, num_pairs: 1000 }"/>
    <n v="3.1059703999999999"/>
    <n v="3.1059703000000001E-3"/>
    <s v="PriorityQueue"/>
    <s v="Random(GraphRandom { seed: 9864, num_nodes: 50000, density: 0.0001 })_FactorPairs { seed: 465477, num_pairs: 1000 }_PriorityQueue"/>
    <n v="22301.75"/>
    <n v="31821"/>
    <n v="28040.629000000001"/>
    <n v="32767"/>
  </r>
  <r>
    <n v="13"/>
    <x v="0"/>
    <x v="1"/>
    <x v="2"/>
    <x v="0"/>
    <s v="FactorPairs { seed: 465477, num_pairs: 1000 }"/>
    <n v="3.3214657000000001"/>
    <n v="3.3214657999999998E-3"/>
    <s v="PriorityQueue"/>
    <s v="Random(GraphRandom { seed: 9864, num_nodes: 50000, density: 0.0001 })_FactorPairs { seed: 465477, num_pairs: 1000 }_PriorityQueue"/>
    <n v="22301.75"/>
    <n v="31821"/>
    <n v="28040.629000000001"/>
    <n v="32767"/>
  </r>
  <r>
    <n v="14"/>
    <x v="0"/>
    <x v="1"/>
    <x v="3"/>
    <x v="0"/>
    <s v="FactorPairs { seed: 465477, num_pairs: 1000 }"/>
    <n v="4.2064915000000003"/>
    <n v="4.2064915999999999E-3"/>
    <s v="PriorityQueue"/>
    <s v="Random(GraphRandom { seed: 9864, num_nodes: 50000, density: 0.0001 })_FactorPairs { seed: 465477, num_pairs: 1000 }_PriorityQueue"/>
    <n v="22301.75"/>
    <n v="31821"/>
    <n v="28040.629000000001"/>
    <n v="32767"/>
  </r>
  <r>
    <n v="15"/>
    <x v="0"/>
    <x v="1"/>
    <x v="4"/>
    <x v="0"/>
    <s v="FactorPairs { seed: 465477, num_pairs: 1000 }"/>
    <n v="3.7465446"/>
    <n v="3.7465446999999999E-3"/>
    <s v="PriorityQueueDecKey"/>
    <s v="Random(GraphRandom { seed: 9864, num_nodes: 50000, density: 0.0001 })_FactorPairs { seed: 465477, num_pairs: 1000 }_PriorityQueueDecKey"/>
    <n v="16034.004000000001"/>
    <n v="22466"/>
    <n v="27373.684000000001"/>
    <n v="32767"/>
  </r>
  <r>
    <n v="16"/>
    <x v="0"/>
    <x v="1"/>
    <x v="5"/>
    <x v="0"/>
    <s v="FactorPairs { seed: 465477, num_pairs: 1000 }"/>
    <n v="3.7482199999999999"/>
    <n v="3.74822E-3"/>
    <s v="PriorityQueueDecKey"/>
    <s v="Random(GraphRandom { seed: 9864, num_nodes: 50000, density: 0.0001 })_FactorPairs { seed: 465477, num_pairs: 1000 }_PriorityQueueDecKey"/>
    <n v="16034.004000000001"/>
    <n v="22466"/>
    <n v="27373.684000000001"/>
    <n v="32767"/>
  </r>
  <r>
    <n v="17"/>
    <x v="0"/>
    <x v="1"/>
    <x v="6"/>
    <x v="0"/>
    <s v="FactorPairs { seed: 465477, num_pairs: 1000 }"/>
    <n v="5.1194230000000003"/>
    <n v="5.1194229999999997E-3"/>
    <s v="PriorityQueueDecKey"/>
    <s v="Random(GraphRandom { seed: 9864, num_nodes: 50000, density: 0.0001 })_FactorPairs { seed: 465477, num_pairs: 1000 }_PriorityQueueDecKey"/>
    <n v="16034.004000000001"/>
    <n v="22466"/>
    <n v="27373.684000000001"/>
    <n v="32767"/>
  </r>
  <r>
    <n v="18"/>
    <x v="0"/>
    <x v="1"/>
    <x v="7"/>
    <x v="0"/>
    <s v="FactorPairs { seed: 465477, num_pairs: 1000 }"/>
    <n v="11.900672999999999"/>
    <n v="1.1900673000000001E-2"/>
    <s v="PriorityQueueDecKey"/>
    <s v="Random(GraphRandom { seed: 9864, num_nodes: 50000, density: 0.0001 })_FactorPairs { seed: 465477, num_pairs: 1000 }_PriorityQueueDecKey"/>
    <n v="16034.004000000001"/>
    <n v="22466"/>
    <n v="27373.684000000001"/>
    <n v="32767"/>
  </r>
  <r>
    <n v="19"/>
    <x v="0"/>
    <x v="1"/>
    <x v="8"/>
    <x v="0"/>
    <s v="FactorPairs { seed: 465477, num_pairs: 1000 }"/>
    <n v="7.8606429999999996"/>
    <n v="7.8606430000000005E-3"/>
    <s v="PriorityQueueDecKey"/>
    <s v="Random(GraphRandom { seed: 9864, num_nodes: 50000, density: 0.0001 })_FactorPairs { seed: 465477, num_pairs: 1000 }_PriorityQueueDecKey"/>
    <n v="16034.004000000001"/>
    <n v="22466"/>
    <n v="27373.684000000001"/>
    <n v="32767"/>
  </r>
  <r>
    <n v="20"/>
    <x v="0"/>
    <x v="1"/>
    <x v="9"/>
    <x v="0"/>
    <s v="FactorPairs { seed: 465477, num_pairs: 1000 }"/>
    <n v="9.6386190000000003"/>
    <n v="9.6386200000000005E-3"/>
    <s v="PriorityQueueDecKey"/>
    <s v="Random(GraphRandom { seed: 9864, num_nodes: 50000, density: 0.0001 })_FactorPairs { seed: 465477, num_pairs: 1000 }_PriorityQueueDecKey"/>
    <n v="16034.004000000001"/>
    <n v="22466"/>
    <n v="27373.684000000001"/>
    <n v="32767"/>
  </r>
  <r>
    <n v="22"/>
    <x v="0"/>
    <x v="2"/>
    <x v="0"/>
    <x v="0"/>
    <s v="FactorPairs { seed: 465477, num_pairs: 1000 }"/>
    <n v="3.9478173000000001"/>
    <n v="3.9478172999999998E-3"/>
    <s v="PriorityQueue"/>
    <s v="Random(GraphRandom { seed: 9864, num_nodes: 50000, density: 0.0001 })_FactorPairs { seed: 465477, num_pairs: 1000 }_PriorityQueue"/>
    <n v="22301.75"/>
    <n v="31821"/>
    <n v="28040.629000000001"/>
    <n v="32767"/>
  </r>
  <r>
    <n v="23"/>
    <x v="0"/>
    <x v="2"/>
    <x v="1"/>
    <x v="0"/>
    <s v="FactorPairs { seed: 465477, num_pairs: 1000 }"/>
    <n v="3.6820004000000002"/>
    <n v="3.6820003E-3"/>
    <s v="PriorityQueue"/>
    <s v="Random(GraphRandom { seed: 9864, num_nodes: 50000, density: 0.0001 })_FactorPairs { seed: 465477, num_pairs: 1000 }_PriorityQueue"/>
    <n v="22301.75"/>
    <n v="31821"/>
    <n v="28040.629000000001"/>
    <n v="32767"/>
  </r>
  <r>
    <n v="24"/>
    <x v="0"/>
    <x v="2"/>
    <x v="2"/>
    <x v="0"/>
    <s v="FactorPairs { seed: 465477, num_pairs: 1000 }"/>
    <n v="3.6598777999999998"/>
    <n v="3.6598777E-3"/>
    <s v="PriorityQueue"/>
    <s v="Random(GraphRandom { seed: 9864, num_nodes: 50000, density: 0.0001 })_FactorPairs { seed: 465477, num_pairs: 1000 }_PriorityQueue"/>
    <n v="22301.75"/>
    <n v="31821"/>
    <n v="28040.629000000001"/>
    <n v="32767"/>
  </r>
  <r>
    <n v="25"/>
    <x v="0"/>
    <x v="2"/>
    <x v="3"/>
    <x v="0"/>
    <s v="FactorPairs { seed: 465477, num_pairs: 1000 }"/>
    <n v="4.4591764999999999"/>
    <n v="4.4591767000000003E-3"/>
    <s v="PriorityQueue"/>
    <s v="Random(GraphRandom { seed: 9864, num_nodes: 50000, density: 0.0001 })_FactorPairs { seed: 465477, num_pairs: 1000 }_PriorityQueue"/>
    <n v="22301.75"/>
    <n v="31821"/>
    <n v="28040.629000000001"/>
    <n v="32767"/>
  </r>
  <r>
    <n v="26"/>
    <x v="0"/>
    <x v="2"/>
    <x v="4"/>
    <x v="0"/>
    <s v="FactorPairs { seed: 465477, num_pairs: 1000 }"/>
    <n v="3.9567649999999999"/>
    <n v="3.9567650000000001E-3"/>
    <s v="PriorityQueueDecKey"/>
    <s v="Random(GraphRandom { seed: 9864, num_nodes: 50000, density: 0.0001 })_FactorPairs { seed: 465477, num_pairs: 1000 }_PriorityQueueDecKey"/>
    <n v="16034.004000000001"/>
    <n v="22466"/>
    <n v="27373.684000000001"/>
    <n v="32767"/>
  </r>
  <r>
    <n v="27"/>
    <x v="0"/>
    <x v="2"/>
    <x v="5"/>
    <x v="0"/>
    <s v="FactorPairs { seed: 465477, num_pairs: 1000 }"/>
    <n v="3.6900393999999999"/>
    <n v="3.6900395000000002E-3"/>
    <s v="PriorityQueueDecKey"/>
    <s v="Random(GraphRandom { seed: 9864, num_nodes: 50000, density: 0.0001 })_FactorPairs { seed: 465477, num_pairs: 1000 }_PriorityQueueDecKey"/>
    <n v="16034.004000000001"/>
    <n v="22466"/>
    <n v="27373.684000000001"/>
    <n v="32767"/>
  </r>
  <r>
    <n v="28"/>
    <x v="0"/>
    <x v="2"/>
    <x v="6"/>
    <x v="0"/>
    <s v="FactorPairs { seed: 465477, num_pairs: 1000 }"/>
    <n v="5.1763139999999996"/>
    <n v="5.1763136999999999E-3"/>
    <s v="PriorityQueueDecKey"/>
    <s v="Random(GraphRandom { seed: 9864, num_nodes: 50000, density: 0.0001 })_FactorPairs { seed: 465477, num_pairs: 1000 }_PriorityQueueDecKey"/>
    <n v="16034.004000000001"/>
    <n v="22466"/>
    <n v="27373.684000000001"/>
    <n v="32767"/>
  </r>
  <r>
    <n v="29"/>
    <x v="0"/>
    <x v="2"/>
    <x v="7"/>
    <x v="0"/>
    <s v="FactorPairs { seed: 465477, num_pairs: 1000 }"/>
    <n v="12.313407"/>
    <n v="1.2313407E-2"/>
    <s v="PriorityQueueDecKey"/>
    <s v="Random(GraphRandom { seed: 9864, num_nodes: 50000, density: 0.0001 })_FactorPairs { seed: 465477, num_pairs: 1000 }_PriorityQueueDecKey"/>
    <n v="16034.004000000001"/>
    <n v="22466"/>
    <n v="27373.684000000001"/>
    <n v="32767"/>
  </r>
  <r>
    <n v="30"/>
    <x v="0"/>
    <x v="2"/>
    <x v="8"/>
    <x v="0"/>
    <s v="FactorPairs { seed: 465477, num_pairs: 1000 }"/>
    <n v="8.1971860000000003"/>
    <n v="8.1971865000000001E-3"/>
    <s v="PriorityQueueDecKey"/>
    <s v="Random(GraphRandom { seed: 9864, num_nodes: 50000, density: 0.0001 })_FactorPairs { seed: 465477, num_pairs: 1000 }_PriorityQueueDecKey"/>
    <n v="16034.004000000001"/>
    <n v="22466"/>
    <n v="27373.684000000001"/>
    <n v="32767"/>
  </r>
  <r>
    <n v="31"/>
    <x v="0"/>
    <x v="2"/>
    <x v="9"/>
    <x v="0"/>
    <s v="FactorPairs { seed: 465477, num_pairs: 1000 }"/>
    <n v="9.9070979999999995"/>
    <n v="9.9070979999999996E-3"/>
    <s v="PriorityQueueDecKey"/>
    <s v="Random(GraphRandom { seed: 9864, num_nodes: 50000, density: 0.0001 })_FactorPairs { seed: 465477, num_pairs: 1000 }_PriorityQueueDecKey"/>
    <n v="16034.004000000001"/>
    <n v="22466"/>
    <n v="27373.684000000001"/>
    <n v="32767"/>
  </r>
  <r>
    <n v="32"/>
    <x v="0"/>
    <x v="2"/>
    <x v="10"/>
    <x v="0"/>
    <s v="FactorPairs { seed: 465477, num_pairs: 1000 }"/>
    <n v="5.7205744000000003"/>
    <n v="5.7205744000000001E-3"/>
    <s v="PriorityQueue"/>
    <s v="Random(GraphRandom { seed: 9864, num_nodes: 50000, density: 0.0001 })_FactorPairs { seed: 465477, num_pairs: 1000 }_PriorityQueue"/>
    <n v="22301.75"/>
    <n v="31821"/>
    <n v="28040.629000000001"/>
    <n v="32767"/>
  </r>
  <r>
    <n v="0"/>
    <x v="1"/>
    <x v="0"/>
    <x v="0"/>
    <x v="0"/>
    <s v="FactorPairs { seed: 465477, num_pairs: 1000 }"/>
    <n v="12.674446"/>
    <n v="1.2674446000000001E-2"/>
    <s v="PriorityQueue"/>
    <s v="Random(GraphRandom { seed: 9864, num_nodes: 50000, density: 0.001 })_FactorPairs { seed: 465477, num_pairs: 1000 }_PriorityQueue"/>
    <n v="116934.53"/>
    <n v="139274"/>
    <n v="196885.2"/>
    <n v="262143"/>
  </r>
  <r>
    <n v="1"/>
    <x v="1"/>
    <x v="0"/>
    <x v="1"/>
    <x v="0"/>
    <s v="FactorPairs { seed: 465477, num_pairs: 1000 }"/>
    <n v="13.889476999999999"/>
    <n v="1.3889477000000001E-2"/>
    <s v="PriorityQueue"/>
    <s v="Random(GraphRandom { seed: 9864, num_nodes: 50000, density: 0.001 })_FactorPairs { seed: 465477, num_pairs: 1000 }_PriorityQueue"/>
    <n v="116934.53"/>
    <n v="139274"/>
    <n v="196885.2"/>
    <n v="262143"/>
  </r>
  <r>
    <n v="2"/>
    <x v="1"/>
    <x v="0"/>
    <x v="2"/>
    <x v="0"/>
    <s v="FactorPairs { seed: 465477, num_pairs: 1000 }"/>
    <n v="12.002064000000001"/>
    <n v="1.2002064E-2"/>
    <s v="PriorityQueue"/>
    <s v="Random(GraphRandom { seed: 9864, num_nodes: 50000, density: 0.001 })_FactorPairs { seed: 465477, num_pairs: 1000 }_PriorityQueue"/>
    <n v="116934.53"/>
    <n v="139274"/>
    <n v="196885.2"/>
    <n v="262143"/>
  </r>
  <r>
    <n v="3"/>
    <x v="1"/>
    <x v="0"/>
    <x v="3"/>
    <x v="0"/>
    <s v="FactorPairs { seed: 465477, num_pairs: 1000 }"/>
    <n v="12.698581000000001"/>
    <n v="1.2698580500000001E-2"/>
    <s v="PriorityQueue"/>
    <s v="Random(GraphRandom { seed: 9864, num_nodes: 50000, density: 0.001 })_FactorPairs { seed: 465477, num_pairs: 1000 }_PriorityQueue"/>
    <n v="116934.53"/>
    <n v="139274"/>
    <n v="196885.2"/>
    <n v="262143"/>
  </r>
  <r>
    <n v="4"/>
    <x v="1"/>
    <x v="0"/>
    <x v="4"/>
    <x v="0"/>
    <s v="FactorPairs { seed: 465477, num_pairs: 1000 }"/>
    <n v="16.861689999999999"/>
    <n v="1.6861689999999999E-2"/>
    <s v="PriorityQueueDecKey"/>
    <s v="Random(GraphRandom { seed: 9864, num_nodes: 50000, density: 0.001 })_FactorPairs { seed: 465477, num_pairs: 1000 }_PriorityQueueDecKey"/>
    <n v="31250.958999999999"/>
    <n v="45204"/>
    <n v="63738.41"/>
    <n v="65535"/>
  </r>
  <r>
    <n v="5"/>
    <x v="1"/>
    <x v="0"/>
    <x v="5"/>
    <x v="0"/>
    <s v="FactorPairs { seed: 465477, num_pairs: 1000 }"/>
    <n v="14.557824"/>
    <n v="1.45578245E-2"/>
    <s v="PriorityQueueDecKey"/>
    <s v="Random(GraphRandom { seed: 9864, num_nodes: 50000, density: 0.001 })_FactorPairs { seed: 465477, num_pairs: 1000 }_PriorityQueueDecKey"/>
    <n v="31250.958999999999"/>
    <n v="45204"/>
    <n v="63738.41"/>
    <n v="65535"/>
  </r>
  <r>
    <n v="6"/>
    <x v="1"/>
    <x v="0"/>
    <x v="6"/>
    <x v="0"/>
    <s v="FactorPairs { seed: 465477, num_pairs: 1000 }"/>
    <n v="16.137650000000001"/>
    <n v="1.613765E-2"/>
    <s v="PriorityQueueDecKey"/>
    <s v="Random(GraphRandom { seed: 9864, num_nodes: 50000, density: 0.001 })_FactorPairs { seed: 465477, num_pairs: 1000 }_PriorityQueueDecKey"/>
    <n v="31250.958999999999"/>
    <n v="45204"/>
    <n v="63738.41"/>
    <n v="65535"/>
  </r>
  <r>
    <n v="7"/>
    <x v="1"/>
    <x v="0"/>
    <x v="7"/>
    <x v="0"/>
    <s v="FactorPairs { seed: 465477, num_pairs: 1000 }"/>
    <n v="49.992139999999999"/>
    <n v="4.9992139999999997E-2"/>
    <s v="PriorityQueueDecKey"/>
    <s v="Random(GraphRandom { seed: 9864, num_nodes: 50000, density: 0.001 })_FactorPairs { seed: 465477, num_pairs: 1000 }_PriorityQueueDecKey"/>
    <n v="31250.958999999999"/>
    <n v="45204"/>
    <n v="63738.41"/>
    <n v="65535"/>
  </r>
  <r>
    <n v="8"/>
    <x v="1"/>
    <x v="0"/>
    <x v="8"/>
    <x v="0"/>
    <s v="FactorPairs { seed: 465477, num_pairs: 1000 }"/>
    <n v="40.294044"/>
    <n v="4.0294044000000001E-2"/>
    <s v="PriorityQueueDecKey"/>
    <s v="Random(GraphRandom { seed: 9864, num_nodes: 50000, density: 0.001 })_FactorPairs { seed: 465477, num_pairs: 1000 }_PriorityQueueDecKey"/>
    <n v="31250.958999999999"/>
    <n v="45204"/>
    <n v="63738.41"/>
    <n v="65535"/>
  </r>
  <r>
    <n v="9"/>
    <x v="1"/>
    <x v="0"/>
    <x v="9"/>
    <x v="0"/>
    <s v="FactorPairs { seed: 465477, num_pairs: 1000 }"/>
    <n v="41.775599999999997"/>
    <n v="4.1775600000000003E-2"/>
    <s v="PriorityQueueDecKey"/>
    <s v="Random(GraphRandom { seed: 9864, num_nodes: 50000, density: 0.001 })_FactorPairs { seed: 465477, num_pairs: 1000 }_PriorityQueueDecKey"/>
    <n v="31250.958999999999"/>
    <n v="45204"/>
    <n v="63738.41"/>
    <n v="65535"/>
  </r>
  <r>
    <n v="11"/>
    <x v="1"/>
    <x v="1"/>
    <x v="0"/>
    <x v="0"/>
    <s v="FactorPairs { seed: 465477, num_pairs: 1000 }"/>
    <n v="12.259904000000001"/>
    <n v="1.2259904E-2"/>
    <s v="PriorityQueue"/>
    <s v="Random(GraphRandom { seed: 9864, num_nodes: 50000, density: 0.001 })_FactorPairs { seed: 465477, num_pairs: 1000 }_PriorityQueue"/>
    <n v="116934.53"/>
    <n v="139274"/>
    <n v="196885.2"/>
    <n v="262143"/>
  </r>
  <r>
    <n v="12"/>
    <x v="1"/>
    <x v="1"/>
    <x v="1"/>
    <x v="0"/>
    <s v="FactorPairs { seed: 465477, num_pairs: 1000 }"/>
    <n v="13.551368"/>
    <n v="1.3551367E-2"/>
    <s v="PriorityQueue"/>
    <s v="Random(GraphRandom { seed: 9864, num_nodes: 50000, density: 0.001 })_FactorPairs { seed: 465477, num_pairs: 1000 }_PriorityQueue"/>
    <n v="116934.53"/>
    <n v="139274"/>
    <n v="196885.2"/>
    <n v="262143"/>
  </r>
  <r>
    <n v="13"/>
    <x v="1"/>
    <x v="1"/>
    <x v="2"/>
    <x v="0"/>
    <s v="FactorPairs { seed: 465477, num_pairs: 1000 }"/>
    <n v="11.56174"/>
    <n v="1.1561739999999999E-2"/>
    <s v="PriorityQueue"/>
    <s v="Random(GraphRandom { seed: 9864, num_nodes: 50000, density: 0.001 })_FactorPairs { seed: 465477, num_pairs: 1000 }_PriorityQueue"/>
    <n v="116934.53"/>
    <n v="139274"/>
    <n v="196885.2"/>
    <n v="262143"/>
  </r>
  <r>
    <n v="14"/>
    <x v="1"/>
    <x v="1"/>
    <x v="3"/>
    <x v="0"/>
    <s v="FactorPairs { seed: 465477, num_pairs: 1000 }"/>
    <n v="11.994488"/>
    <n v="1.1994487999999999E-2"/>
    <s v="PriorityQueue"/>
    <s v="Random(GraphRandom { seed: 9864, num_nodes: 50000, density: 0.001 })_FactorPairs { seed: 465477, num_pairs: 1000 }_PriorityQueue"/>
    <n v="116934.53"/>
    <n v="139274"/>
    <n v="196885.2"/>
    <n v="262143"/>
  </r>
  <r>
    <n v="15"/>
    <x v="1"/>
    <x v="1"/>
    <x v="4"/>
    <x v="0"/>
    <s v="FactorPairs { seed: 465477, num_pairs: 1000 }"/>
    <n v="16.417525999999999"/>
    <n v="1.6417526000000002E-2"/>
    <s v="PriorityQueueDecKey"/>
    <s v="Random(GraphRandom { seed: 9864, num_nodes: 50000, density: 0.001 })_FactorPairs { seed: 465477, num_pairs: 1000 }_PriorityQueueDecKey"/>
    <n v="31250.958999999999"/>
    <n v="45204"/>
    <n v="63738.41"/>
    <n v="65535"/>
  </r>
  <r>
    <n v="16"/>
    <x v="1"/>
    <x v="1"/>
    <x v="5"/>
    <x v="0"/>
    <s v="FactorPairs { seed: 465477, num_pairs: 1000 }"/>
    <n v="13.912689"/>
    <n v="1.3912689000000001E-2"/>
    <s v="PriorityQueueDecKey"/>
    <s v="Random(GraphRandom { seed: 9864, num_nodes: 50000, density: 0.001 })_FactorPairs { seed: 465477, num_pairs: 1000 }_PriorityQueueDecKey"/>
    <n v="31250.958999999999"/>
    <n v="45204"/>
    <n v="63738.41"/>
    <n v="65535"/>
  </r>
  <r>
    <n v="17"/>
    <x v="1"/>
    <x v="1"/>
    <x v="6"/>
    <x v="0"/>
    <s v="FactorPairs { seed: 465477, num_pairs: 1000 }"/>
    <n v="15.776228"/>
    <n v="1.5776228E-2"/>
    <s v="PriorityQueueDecKey"/>
    <s v="Random(GraphRandom { seed: 9864, num_nodes: 50000, density: 0.001 })_FactorPairs { seed: 465477, num_pairs: 1000 }_PriorityQueueDecKey"/>
    <n v="31250.958999999999"/>
    <n v="45204"/>
    <n v="63738.41"/>
    <n v="65535"/>
  </r>
  <r>
    <n v="18"/>
    <x v="1"/>
    <x v="1"/>
    <x v="7"/>
    <x v="0"/>
    <s v="FactorPairs { seed: 465477, num_pairs: 1000 }"/>
    <n v="49.346159999999998"/>
    <n v="4.934616E-2"/>
    <s v="PriorityQueueDecKey"/>
    <s v="Random(GraphRandom { seed: 9864, num_nodes: 50000, density: 0.001 })_FactorPairs { seed: 465477, num_pairs: 1000 }_PriorityQueueDecKey"/>
    <n v="31250.958999999999"/>
    <n v="45204"/>
    <n v="63738.41"/>
    <n v="65535"/>
  </r>
  <r>
    <n v="19"/>
    <x v="1"/>
    <x v="1"/>
    <x v="8"/>
    <x v="0"/>
    <s v="FactorPairs { seed: 465477, num_pairs: 1000 }"/>
    <n v="39.862369999999999"/>
    <n v="3.9862370000000001E-2"/>
    <s v="PriorityQueueDecKey"/>
    <s v="Random(GraphRandom { seed: 9864, num_nodes: 50000, density: 0.001 })_FactorPairs { seed: 465477, num_pairs: 1000 }_PriorityQueueDecKey"/>
    <n v="31250.958999999999"/>
    <n v="45204"/>
    <n v="63738.41"/>
    <n v="65535"/>
  </r>
  <r>
    <n v="20"/>
    <x v="1"/>
    <x v="1"/>
    <x v="9"/>
    <x v="0"/>
    <s v="FactorPairs { seed: 465477, num_pairs: 1000 }"/>
    <n v="41.335000000000001"/>
    <n v="4.1334997999999998E-2"/>
    <s v="PriorityQueueDecKey"/>
    <s v="Random(GraphRandom { seed: 9864, num_nodes: 50000, density: 0.001 })_FactorPairs { seed: 465477, num_pairs: 1000 }_PriorityQueueDecKey"/>
    <n v="31250.958999999999"/>
    <n v="45204"/>
    <n v="63738.41"/>
    <n v="65535"/>
  </r>
  <r>
    <n v="22"/>
    <x v="1"/>
    <x v="2"/>
    <x v="0"/>
    <x v="0"/>
    <s v="FactorPairs { seed: 465477, num_pairs: 1000 }"/>
    <n v="17.352626999999998"/>
    <n v="1.7352627999999998E-2"/>
    <s v="PriorityQueue"/>
    <s v="Random(GraphRandom { seed: 9864, num_nodes: 50000, density: 0.001 })_FactorPairs { seed: 465477, num_pairs: 1000 }_PriorityQueue"/>
    <n v="116934.53"/>
    <n v="139274"/>
    <n v="196885.2"/>
    <n v="262143"/>
  </r>
  <r>
    <n v="23"/>
    <x v="1"/>
    <x v="2"/>
    <x v="1"/>
    <x v="0"/>
    <s v="FactorPairs { seed: 465477, num_pairs: 1000 }"/>
    <n v="18.582889999999999"/>
    <n v="1.8582890000000001E-2"/>
    <s v="PriorityQueue"/>
    <s v="Random(GraphRandom { seed: 9864, num_nodes: 50000, density: 0.001 })_FactorPairs { seed: 465477, num_pairs: 1000 }_PriorityQueue"/>
    <n v="116934.53"/>
    <n v="139274"/>
    <n v="196885.2"/>
    <n v="262143"/>
  </r>
  <r>
    <n v="24"/>
    <x v="1"/>
    <x v="2"/>
    <x v="2"/>
    <x v="0"/>
    <s v="FactorPairs { seed: 465477, num_pairs: 1000 }"/>
    <n v="16.511306999999999"/>
    <n v="1.6511306E-2"/>
    <s v="PriorityQueue"/>
    <s v="Random(GraphRandom { seed: 9864, num_nodes: 50000, density: 0.001 })_FactorPairs { seed: 465477, num_pairs: 1000 }_PriorityQueue"/>
    <n v="116934.53"/>
    <n v="139274"/>
    <n v="196885.2"/>
    <n v="262143"/>
  </r>
  <r>
    <n v="25"/>
    <x v="1"/>
    <x v="2"/>
    <x v="3"/>
    <x v="0"/>
    <s v="FactorPairs { seed: 465477, num_pairs: 1000 }"/>
    <n v="17.082353999999999"/>
    <n v="1.7082354000000001E-2"/>
    <s v="PriorityQueue"/>
    <s v="Random(GraphRandom { seed: 9864, num_nodes: 50000, density: 0.001 })_FactorPairs { seed: 465477, num_pairs: 1000 }_PriorityQueue"/>
    <n v="116934.53"/>
    <n v="139274"/>
    <n v="196885.2"/>
    <n v="262143"/>
  </r>
  <r>
    <n v="26"/>
    <x v="1"/>
    <x v="2"/>
    <x v="4"/>
    <x v="0"/>
    <s v="FactorPairs { seed: 465477, num_pairs: 1000 }"/>
    <n v="19.772638000000001"/>
    <n v="1.9772637999999999E-2"/>
    <s v="PriorityQueueDecKey"/>
    <s v="Random(GraphRandom { seed: 9864, num_nodes: 50000, density: 0.001 })_FactorPairs { seed: 465477, num_pairs: 1000 }_PriorityQueueDecKey"/>
    <n v="31250.958999999999"/>
    <n v="45204"/>
    <n v="63738.41"/>
    <n v="65535"/>
  </r>
  <r>
    <n v="27"/>
    <x v="1"/>
    <x v="2"/>
    <x v="5"/>
    <x v="0"/>
    <s v="FactorPairs { seed: 465477, num_pairs: 1000 }"/>
    <n v="17.567720000000001"/>
    <n v="1.7567719999999998E-2"/>
    <s v="PriorityQueueDecKey"/>
    <s v="Random(GraphRandom { seed: 9864, num_nodes: 50000, density: 0.001 })_FactorPairs { seed: 465477, num_pairs: 1000 }_PriorityQueueDecKey"/>
    <n v="31250.958999999999"/>
    <n v="45204"/>
    <n v="63738.41"/>
    <n v="65535"/>
  </r>
  <r>
    <n v="28"/>
    <x v="1"/>
    <x v="2"/>
    <x v="6"/>
    <x v="0"/>
    <s v="FactorPairs { seed: 465477, num_pairs: 1000 }"/>
    <n v="19.425090000000001"/>
    <n v="1.9425089999999999E-2"/>
    <s v="PriorityQueueDecKey"/>
    <s v="Random(GraphRandom { seed: 9864, num_nodes: 50000, density: 0.001 })_FactorPairs { seed: 465477, num_pairs: 1000 }_PriorityQueueDecKey"/>
    <n v="31250.958999999999"/>
    <n v="45204"/>
    <n v="63738.41"/>
    <n v="65535"/>
  </r>
  <r>
    <n v="29"/>
    <x v="1"/>
    <x v="2"/>
    <x v="7"/>
    <x v="0"/>
    <s v="FactorPairs { seed: 465477, num_pairs: 1000 }"/>
    <n v="51.643577999999998"/>
    <n v="5.1643575999999997E-2"/>
    <s v="PriorityQueueDecKey"/>
    <s v="Random(GraphRandom { seed: 9864, num_nodes: 50000, density: 0.001 })_FactorPairs { seed: 465477, num_pairs: 1000 }_PriorityQueueDecKey"/>
    <n v="31250.958999999999"/>
    <n v="45204"/>
    <n v="63738.41"/>
    <n v="65535"/>
  </r>
  <r>
    <n v="30"/>
    <x v="1"/>
    <x v="2"/>
    <x v="8"/>
    <x v="0"/>
    <s v="FactorPairs { seed: 465477, num_pairs: 1000 }"/>
    <n v="42.395878000000003"/>
    <n v="4.2395879999999997E-2"/>
    <s v="PriorityQueueDecKey"/>
    <s v="Random(GraphRandom { seed: 9864, num_nodes: 50000, density: 0.001 })_FactorPairs { seed: 465477, num_pairs: 1000 }_PriorityQueueDecKey"/>
    <n v="31250.958999999999"/>
    <n v="45204"/>
    <n v="63738.41"/>
    <n v="65535"/>
  </r>
  <r>
    <n v="31"/>
    <x v="1"/>
    <x v="2"/>
    <x v="9"/>
    <x v="0"/>
    <s v="FactorPairs { seed: 465477, num_pairs: 1000 }"/>
    <n v="44.476730000000003"/>
    <n v="4.4476729999999999E-2"/>
    <s v="PriorityQueueDecKey"/>
    <s v="Random(GraphRandom { seed: 9864, num_nodes: 50000, density: 0.001 })_FactorPairs { seed: 465477, num_pairs: 1000 }_PriorityQueueDecKey"/>
    <n v="31250.958999999999"/>
    <n v="45204"/>
    <n v="63738.41"/>
    <n v="65535"/>
  </r>
  <r>
    <n v="32"/>
    <x v="1"/>
    <x v="2"/>
    <x v="10"/>
    <x v="0"/>
    <s v="FactorPairs { seed: 465477, num_pairs: 1000 }"/>
    <n v="34.007069999999999"/>
    <n v="3.400707E-2"/>
    <s v="PriorityQueue"/>
    <s v="Random(GraphRandom { seed: 9864, num_nodes: 50000, density: 0.001 })_FactorPairs { seed: 465477, num_pairs: 1000 }_PriorityQueue"/>
    <n v="116934.53"/>
    <n v="139274"/>
    <n v="196885.2"/>
    <n v="262143"/>
  </r>
  <r>
    <n v="0"/>
    <x v="2"/>
    <x v="0"/>
    <x v="0"/>
    <x v="0"/>
    <s v="FactorPairs { seed: 465477, num_pairs: 1000 }"/>
    <n v="39.499969999999998"/>
    <n v="3.9499970000000002E-2"/>
    <s v="PriorityQueue"/>
    <s v="Random(GraphRandom { seed: 9864, num_nodes: 50000, density: 0.01 })_FactorPairs { seed: 465477, num_pairs: 1000 }_PriorityQueue"/>
    <n v="229869.17"/>
    <n v="254584"/>
    <n v="257436.16"/>
    <n v="262143"/>
  </r>
  <r>
    <n v="1"/>
    <x v="2"/>
    <x v="0"/>
    <x v="1"/>
    <x v="0"/>
    <s v="FactorPairs { seed: 465477, num_pairs: 1000 }"/>
    <n v="41.407916999999998"/>
    <n v="4.1407917000000002E-2"/>
    <s v="PriorityQueue"/>
    <s v="Random(GraphRandom { seed: 9864, num_nodes: 50000, density: 0.01 })_FactorPairs { seed: 465477, num_pairs: 1000 }_PriorityQueue"/>
    <n v="229869.17"/>
    <n v="254584"/>
    <n v="257436.16"/>
    <n v="262143"/>
  </r>
  <r>
    <n v="2"/>
    <x v="2"/>
    <x v="0"/>
    <x v="2"/>
    <x v="0"/>
    <s v="FactorPairs { seed: 465477, num_pairs: 1000 }"/>
    <n v="36.740333999999997"/>
    <n v="3.6740333E-2"/>
    <s v="PriorityQueue"/>
    <s v="Random(GraphRandom { seed: 9864, num_nodes: 50000, density: 0.01 })_FactorPairs { seed: 465477, num_pairs: 1000 }_PriorityQueue"/>
    <n v="229869.17"/>
    <n v="254584"/>
    <n v="257436.16"/>
    <n v="262143"/>
  </r>
  <r>
    <n v="3"/>
    <x v="2"/>
    <x v="0"/>
    <x v="3"/>
    <x v="0"/>
    <s v="FactorPairs { seed: 465477, num_pairs: 1000 }"/>
    <n v="37.842033000000001"/>
    <n v="3.7842029999999999E-2"/>
    <s v="PriorityQueue"/>
    <s v="Random(GraphRandom { seed: 9864, num_nodes: 50000, density: 0.01 })_FactorPairs { seed: 465477, num_pairs: 1000 }_PriorityQueue"/>
    <n v="229869.17"/>
    <n v="254584"/>
    <n v="257436.16"/>
    <n v="262143"/>
  </r>
  <r>
    <n v="4"/>
    <x v="2"/>
    <x v="0"/>
    <x v="4"/>
    <x v="0"/>
    <s v="FactorPairs { seed: 465477, num_pairs: 1000 }"/>
    <n v="84.141990000000007"/>
    <n v="8.414199E-2"/>
    <s v="PriorityQueueDecKey"/>
    <s v="Random(GraphRandom { seed: 9864, num_nodes: 50000, density: 0.01 })_FactorPairs { seed: 465477, num_pairs: 1000 }_PriorityQueueDecKey"/>
    <n v="32930.86"/>
    <n v="49339"/>
    <n v="65365.9"/>
    <n v="65535"/>
  </r>
  <r>
    <n v="5"/>
    <x v="2"/>
    <x v="0"/>
    <x v="5"/>
    <x v="0"/>
    <s v="FactorPairs { seed: 465477, num_pairs: 1000 }"/>
    <n v="79.979830000000007"/>
    <n v="7.9979830000000002E-2"/>
    <s v="PriorityQueueDecKey"/>
    <s v="Random(GraphRandom { seed: 9864, num_nodes: 50000, density: 0.01 })_FactorPairs { seed: 465477, num_pairs: 1000 }_PriorityQueueDecKey"/>
    <n v="32930.86"/>
    <n v="49339"/>
    <n v="65365.9"/>
    <n v="65535"/>
  </r>
  <r>
    <n v="6"/>
    <x v="2"/>
    <x v="0"/>
    <x v="6"/>
    <x v="0"/>
    <s v="FactorPairs { seed: 465477, num_pairs: 1000 }"/>
    <n v="80.468670000000003"/>
    <n v="8.0468680000000001E-2"/>
    <s v="PriorityQueueDecKey"/>
    <s v="Random(GraphRandom { seed: 9864, num_nodes: 50000, density: 0.01 })_FactorPairs { seed: 465477, num_pairs: 1000 }_PriorityQueueDecKey"/>
    <n v="32930.86"/>
    <n v="49339"/>
    <n v="65365.9"/>
    <n v="65535"/>
  </r>
  <r>
    <n v="7"/>
    <x v="2"/>
    <x v="0"/>
    <x v="7"/>
    <x v="0"/>
    <s v="FactorPairs { seed: 465477, num_pairs: 1000 }"/>
    <n v="288.44839999999999"/>
    <n v="0.28844839999999999"/>
    <s v="PriorityQueueDecKey"/>
    <s v="Random(GraphRandom { seed: 9864, num_nodes: 50000, density: 0.01 })_FactorPairs { seed: 465477, num_pairs: 1000 }_PriorityQueueDecKey"/>
    <n v="32930.86"/>
    <n v="49339"/>
    <n v="65365.9"/>
    <n v="65535"/>
  </r>
  <r>
    <n v="8"/>
    <x v="2"/>
    <x v="0"/>
    <x v="8"/>
    <x v="0"/>
    <s v="FactorPairs { seed: 465477, num_pairs: 1000 }"/>
    <n v="274.68691999999999"/>
    <n v="0.27468693"/>
    <s v="PriorityQueueDecKey"/>
    <s v="Random(GraphRandom { seed: 9864, num_nodes: 50000, density: 0.01 })_FactorPairs { seed: 465477, num_pairs: 1000 }_PriorityQueueDecKey"/>
    <n v="32930.86"/>
    <n v="49339"/>
    <n v="65365.9"/>
    <n v="65535"/>
  </r>
  <r>
    <n v="9"/>
    <x v="2"/>
    <x v="0"/>
    <x v="9"/>
    <x v="0"/>
    <s v="FactorPairs { seed: 465477, num_pairs: 1000 }"/>
    <n v="275.41070000000002"/>
    <n v="0.27541070000000001"/>
    <s v="PriorityQueueDecKey"/>
    <s v="Random(GraphRandom { seed: 9864, num_nodes: 50000, density: 0.01 })_FactorPairs { seed: 465477, num_pairs: 1000 }_PriorityQueueDecKey"/>
    <n v="32930.86"/>
    <n v="49339"/>
    <n v="65365.9"/>
    <n v="65535"/>
  </r>
  <r>
    <n v="11"/>
    <x v="2"/>
    <x v="1"/>
    <x v="0"/>
    <x v="0"/>
    <s v="FactorPairs { seed: 465477, num_pairs: 1000 }"/>
    <n v="38.993977000000001"/>
    <n v="3.8993976999999999E-2"/>
    <s v="PriorityQueue"/>
    <s v="Random(GraphRandom { seed: 9864, num_nodes: 50000, density: 0.01 })_FactorPairs { seed: 465477, num_pairs: 1000 }_PriorityQueue"/>
    <n v="229869.17"/>
    <n v="254584"/>
    <n v="257436.16"/>
    <n v="262143"/>
  </r>
  <r>
    <n v="12"/>
    <x v="2"/>
    <x v="1"/>
    <x v="1"/>
    <x v="0"/>
    <s v="FactorPairs { seed: 465477, num_pairs: 1000 }"/>
    <n v="42.597954000000001"/>
    <n v="4.2597953000000001E-2"/>
    <s v="PriorityQueue"/>
    <s v="Random(GraphRandom { seed: 9864, num_nodes: 50000, density: 0.01 })_FactorPairs { seed: 465477, num_pairs: 1000 }_PriorityQueue"/>
    <n v="229869.17"/>
    <n v="254584"/>
    <n v="257436.16"/>
    <n v="262143"/>
  </r>
  <r>
    <n v="13"/>
    <x v="2"/>
    <x v="1"/>
    <x v="2"/>
    <x v="0"/>
    <s v="FactorPairs { seed: 465477, num_pairs: 1000 }"/>
    <n v="36.543635999999999"/>
    <n v="3.6543638000000003E-2"/>
    <s v="PriorityQueue"/>
    <s v="Random(GraphRandom { seed: 9864, num_nodes: 50000, density: 0.01 })_FactorPairs { seed: 465477, num_pairs: 1000 }_PriorityQueue"/>
    <n v="229869.17"/>
    <n v="254584"/>
    <n v="257436.16"/>
    <n v="262143"/>
  </r>
  <r>
    <n v="14"/>
    <x v="2"/>
    <x v="1"/>
    <x v="3"/>
    <x v="0"/>
    <s v="FactorPairs { seed: 465477, num_pairs: 1000 }"/>
    <n v="37.51773"/>
    <n v="3.7517729999999999E-2"/>
    <s v="PriorityQueue"/>
    <s v="Random(GraphRandom { seed: 9864, num_nodes: 50000, density: 0.01 })_FactorPairs { seed: 465477, num_pairs: 1000 }_PriorityQueue"/>
    <n v="229869.17"/>
    <n v="254584"/>
    <n v="257436.16"/>
    <n v="262143"/>
  </r>
  <r>
    <n v="15"/>
    <x v="2"/>
    <x v="1"/>
    <x v="4"/>
    <x v="0"/>
    <s v="FactorPairs { seed: 465477, num_pairs: 1000 }"/>
    <n v="83.24812"/>
    <n v="8.3248119999999995E-2"/>
    <s v="PriorityQueueDecKey"/>
    <s v="Random(GraphRandom { seed: 9864, num_nodes: 50000, density: 0.01 })_FactorPairs { seed: 465477, num_pairs: 1000 }_PriorityQueueDecKey"/>
    <n v="32930.86"/>
    <n v="49339"/>
    <n v="65365.9"/>
    <n v="65535"/>
  </r>
  <r>
    <n v="16"/>
    <x v="2"/>
    <x v="1"/>
    <x v="5"/>
    <x v="0"/>
    <s v="FactorPairs { seed: 465477, num_pairs: 1000 }"/>
    <n v="76.48545"/>
    <n v="7.6485449999999996E-2"/>
    <s v="PriorityQueueDecKey"/>
    <s v="Random(GraphRandom { seed: 9864, num_nodes: 50000, density: 0.01 })_FactorPairs { seed: 465477, num_pairs: 1000 }_PriorityQueueDecKey"/>
    <n v="32930.86"/>
    <n v="49339"/>
    <n v="65365.9"/>
    <n v="65535"/>
  </r>
  <r>
    <n v="17"/>
    <x v="2"/>
    <x v="1"/>
    <x v="6"/>
    <x v="0"/>
    <s v="FactorPairs { seed: 465477, num_pairs: 1000 }"/>
    <n v="80.892944"/>
    <n v="8.0892939999999997E-2"/>
    <s v="PriorityQueueDecKey"/>
    <s v="Random(GraphRandom { seed: 9864, num_nodes: 50000, density: 0.01 })_FactorPairs { seed: 465477, num_pairs: 1000 }_PriorityQueueDecKey"/>
    <n v="32930.86"/>
    <n v="49339"/>
    <n v="65365.9"/>
    <n v="65535"/>
  </r>
  <r>
    <n v="18"/>
    <x v="2"/>
    <x v="1"/>
    <x v="7"/>
    <x v="0"/>
    <s v="FactorPairs { seed: 465477, num_pairs: 1000 }"/>
    <n v="290.68869999999998"/>
    <n v="0.29068870000000002"/>
    <s v="PriorityQueueDecKey"/>
    <s v="Random(GraphRandom { seed: 9864, num_nodes: 50000, density: 0.01 })_FactorPairs { seed: 465477, num_pairs: 1000 }_PriorityQueueDecKey"/>
    <n v="32930.86"/>
    <n v="49339"/>
    <n v="65365.9"/>
    <n v="65535"/>
  </r>
  <r>
    <n v="19"/>
    <x v="2"/>
    <x v="1"/>
    <x v="8"/>
    <x v="0"/>
    <s v="FactorPairs { seed: 465477, num_pairs: 1000 }"/>
    <n v="274.55597"/>
    <n v="0.27455597999999998"/>
    <s v="PriorityQueueDecKey"/>
    <s v="Random(GraphRandom { seed: 9864, num_nodes: 50000, density: 0.01 })_FactorPairs { seed: 465477, num_pairs: 1000 }_PriorityQueueDecKey"/>
    <n v="32930.86"/>
    <n v="49339"/>
    <n v="65365.9"/>
    <n v="65535"/>
  </r>
  <r>
    <n v="20"/>
    <x v="2"/>
    <x v="1"/>
    <x v="9"/>
    <x v="0"/>
    <s v="FactorPairs { seed: 465477, num_pairs: 1000 }"/>
    <n v="276.08416999999997"/>
    <n v="0.27608414999999997"/>
    <s v="PriorityQueueDecKey"/>
    <s v="Random(GraphRandom { seed: 9864, num_nodes: 50000, density: 0.01 })_FactorPairs { seed: 465477, num_pairs: 1000 }_PriorityQueueDecKey"/>
    <n v="32930.86"/>
    <n v="49339"/>
    <n v="65365.9"/>
    <n v="65535"/>
  </r>
  <r>
    <n v="22"/>
    <x v="2"/>
    <x v="2"/>
    <x v="0"/>
    <x v="0"/>
    <s v="FactorPairs { seed: 465477, num_pairs: 1000 }"/>
    <n v="59.767359999999996"/>
    <n v="5.9767359999999999E-2"/>
    <s v="PriorityQueue"/>
    <s v="Random(GraphRandom { seed: 9864, num_nodes: 50000, density: 0.01 })_FactorPairs { seed: 465477, num_pairs: 1000 }_PriorityQueue"/>
    <n v="229869.17"/>
    <n v="254584"/>
    <n v="257436.16"/>
    <n v="262143"/>
  </r>
  <r>
    <n v="23"/>
    <x v="2"/>
    <x v="2"/>
    <x v="1"/>
    <x v="0"/>
    <s v="FactorPairs { seed: 465477, num_pairs: 1000 }"/>
    <n v="63.422843999999998"/>
    <n v="6.3422844000000006E-2"/>
    <s v="PriorityQueue"/>
    <s v="Random(GraphRandom { seed: 9864, num_nodes: 50000, density: 0.01 })_FactorPairs { seed: 465477, num_pairs: 1000 }_PriorityQueue"/>
    <n v="229869.17"/>
    <n v="254584"/>
    <n v="257436.16"/>
    <n v="262143"/>
  </r>
  <r>
    <n v="24"/>
    <x v="2"/>
    <x v="2"/>
    <x v="2"/>
    <x v="0"/>
    <s v="FactorPairs { seed: 465477, num_pairs: 1000 }"/>
    <n v="58.995669999999997"/>
    <n v="5.899567E-2"/>
    <s v="PriorityQueue"/>
    <s v="Random(GraphRandom { seed: 9864, num_nodes: 50000, density: 0.01 })_FactorPairs { seed: 465477, num_pairs: 1000 }_PriorityQueue"/>
    <n v="229869.17"/>
    <n v="254584"/>
    <n v="257436.16"/>
    <n v="262143"/>
  </r>
  <r>
    <n v="25"/>
    <x v="2"/>
    <x v="2"/>
    <x v="3"/>
    <x v="0"/>
    <s v="FactorPairs { seed: 465477, num_pairs: 1000 }"/>
    <n v="59.449257000000003"/>
    <n v="5.9449254999999999E-2"/>
    <s v="PriorityQueue"/>
    <s v="Random(GraphRandom { seed: 9864, num_nodes: 50000, density: 0.01 })_FactorPairs { seed: 465477, num_pairs: 1000 }_PriorityQueue"/>
    <n v="229869.17"/>
    <n v="254584"/>
    <n v="257436.16"/>
    <n v="262143"/>
  </r>
  <r>
    <n v="26"/>
    <x v="2"/>
    <x v="2"/>
    <x v="4"/>
    <x v="0"/>
    <s v="FactorPairs { seed: 465477, num_pairs: 1000 }"/>
    <n v="103.64979"/>
    <n v="0.10364979000000001"/>
    <s v="PriorityQueueDecKey"/>
    <s v="Random(GraphRandom { seed: 9864, num_nodes: 50000, density: 0.01 })_FactorPairs { seed: 465477, num_pairs: 1000 }_PriorityQueueDecKey"/>
    <n v="32930.86"/>
    <n v="49339"/>
    <n v="65365.9"/>
    <n v="65535"/>
  </r>
  <r>
    <n v="27"/>
    <x v="2"/>
    <x v="2"/>
    <x v="5"/>
    <x v="0"/>
    <s v="FactorPairs { seed: 465477, num_pairs: 1000 }"/>
    <n v="100.02713"/>
    <n v="0.10002713000000001"/>
    <s v="PriorityQueueDecKey"/>
    <s v="Random(GraphRandom { seed: 9864, num_nodes: 50000, density: 0.01 })_FactorPairs { seed: 465477, num_pairs: 1000 }_PriorityQueueDecKey"/>
    <n v="32930.86"/>
    <n v="49339"/>
    <n v="65365.9"/>
    <n v="65535"/>
  </r>
  <r>
    <n v="28"/>
    <x v="2"/>
    <x v="2"/>
    <x v="6"/>
    <x v="0"/>
    <s v="FactorPairs { seed: 465477, num_pairs: 1000 }"/>
    <n v="101.52172"/>
    <n v="0.10152172"/>
    <s v="PriorityQueueDecKey"/>
    <s v="Random(GraphRandom { seed: 9864, num_nodes: 50000, density: 0.01 })_FactorPairs { seed: 465477, num_pairs: 1000 }_PriorityQueueDecKey"/>
    <n v="32930.86"/>
    <n v="49339"/>
    <n v="65365.9"/>
    <n v="65535"/>
  </r>
  <r>
    <n v="29"/>
    <x v="2"/>
    <x v="2"/>
    <x v="7"/>
    <x v="0"/>
    <s v="FactorPairs { seed: 465477, num_pairs: 1000 }"/>
    <n v="300.14938000000001"/>
    <n v="0.30014938000000002"/>
    <s v="PriorityQueueDecKey"/>
    <s v="Random(GraphRandom { seed: 9864, num_nodes: 50000, density: 0.01 })_FactorPairs { seed: 465477, num_pairs: 1000 }_PriorityQueueDecKey"/>
    <n v="32930.86"/>
    <n v="49339"/>
    <n v="65365.9"/>
    <n v="65535"/>
  </r>
  <r>
    <n v="30"/>
    <x v="2"/>
    <x v="2"/>
    <x v="8"/>
    <x v="0"/>
    <s v="FactorPairs { seed: 465477, num_pairs: 1000 }"/>
    <n v="287.23795000000001"/>
    <n v="0.28723794000000002"/>
    <s v="PriorityQueueDecKey"/>
    <s v="Random(GraphRandom { seed: 9864, num_nodes: 50000, density: 0.01 })_FactorPairs { seed: 465477, num_pairs: 1000 }_PriorityQueueDecKey"/>
    <n v="32930.86"/>
    <n v="49339"/>
    <n v="65365.9"/>
    <n v="65535"/>
  </r>
  <r>
    <n v="31"/>
    <x v="2"/>
    <x v="2"/>
    <x v="9"/>
    <x v="0"/>
    <s v="FactorPairs { seed: 465477, num_pairs: 1000 }"/>
    <n v="290.30110000000002"/>
    <n v="0.29030107999999999"/>
    <s v="PriorityQueueDecKey"/>
    <s v="Random(GraphRandom { seed: 9864, num_nodes: 50000, density: 0.01 })_FactorPairs { seed: 465477, num_pairs: 1000 }_PriorityQueueDecKey"/>
    <n v="32930.86"/>
    <n v="49339"/>
    <n v="65365.9"/>
    <n v="65535"/>
  </r>
  <r>
    <n v="32"/>
    <x v="2"/>
    <x v="2"/>
    <x v="10"/>
    <x v="0"/>
    <s v="FactorPairs { seed: 465477, num_pairs: 1000 }"/>
    <n v="204.38195999999999"/>
    <n v="0.20438196"/>
    <s v="PriorityQueue"/>
    <s v="Random(GraphRandom { seed: 9864, num_nodes: 50000, density: 0.01 })_FactorPairs { seed: 465477, num_pairs: 1000 }_PriorityQueue"/>
    <n v="229869.17"/>
    <n v="254584"/>
    <n v="257436.16"/>
    <n v="262143"/>
  </r>
  <r>
    <n v="0"/>
    <x v="3"/>
    <x v="0"/>
    <x v="0"/>
    <x v="0"/>
    <s v="FactorPairs { seed: 465477, num_pairs: 1000 }"/>
    <n v="239.5436"/>
    <n v="0.23954359"/>
    <s v="PriorityQueue"/>
    <s v="Random(GraphRandom { seed: 9864, num_nodes: 50000, density: 0.1 })_FactorPairs { seed: 465477, num_pairs: 1000 }_PriorityQueue"/>
    <n v="343457.2"/>
    <n v="368954"/>
    <n v="511915.3"/>
    <n v="524287"/>
  </r>
  <r>
    <n v="1"/>
    <x v="3"/>
    <x v="0"/>
    <x v="1"/>
    <x v="0"/>
    <s v="FactorPairs { seed: 465477, num_pairs: 1000 }"/>
    <n v="241.96014"/>
    <n v="0.24196013999999999"/>
    <s v="PriorityQueue"/>
    <s v="Random(GraphRandom { seed: 9864, num_nodes: 50000, density: 0.1 })_FactorPairs { seed: 465477, num_pairs: 1000 }_PriorityQueue"/>
    <n v="343457.2"/>
    <n v="368954"/>
    <n v="511915.3"/>
    <n v="524287"/>
  </r>
  <r>
    <n v="2"/>
    <x v="3"/>
    <x v="0"/>
    <x v="2"/>
    <x v="0"/>
    <s v="FactorPairs { seed: 465477, num_pairs: 1000 }"/>
    <n v="234.81949"/>
    <n v="0.23481948999999999"/>
    <s v="PriorityQueue"/>
    <s v="Random(GraphRandom { seed: 9864, num_nodes: 50000, density: 0.1 })_FactorPairs { seed: 465477, num_pairs: 1000 }_PriorityQueue"/>
    <n v="343457.2"/>
    <n v="368954"/>
    <n v="511915.3"/>
    <n v="524287"/>
  </r>
  <r>
    <n v="3"/>
    <x v="3"/>
    <x v="0"/>
    <x v="3"/>
    <x v="0"/>
    <s v="FactorPairs { seed: 465477, num_pairs: 1000 }"/>
    <n v="236.04593"/>
    <n v="0.23604592999999999"/>
    <s v="PriorityQueue"/>
    <s v="Random(GraphRandom { seed: 9864, num_nodes: 50000, density: 0.1 })_FactorPairs { seed: 465477, num_pairs: 1000 }_PriorityQueue"/>
    <n v="343457.2"/>
    <n v="368954"/>
    <n v="511915.3"/>
    <n v="524287"/>
  </r>
  <r>
    <n v="4"/>
    <x v="3"/>
    <x v="0"/>
    <x v="4"/>
    <x v="0"/>
    <s v="FactorPairs { seed: 465477, num_pairs: 1000 }"/>
    <n v="680.41376000000002"/>
    <n v="0.68041379999999996"/>
    <s v="PriorityQueueDecKey"/>
    <s v="Random(GraphRandom { seed: 9864, num_nodes: 50000, density: 0.1 })_FactorPairs { seed: 465477, num_pairs: 1000 }_PriorityQueueDecKey"/>
    <n v="33729.305"/>
    <n v="49931"/>
    <n v="65519.15"/>
    <n v="65535"/>
  </r>
  <r>
    <n v="5"/>
    <x v="3"/>
    <x v="0"/>
    <x v="5"/>
    <x v="0"/>
    <s v="FactorPairs { seed: 465477, num_pairs: 1000 }"/>
    <n v="675.09500000000003"/>
    <n v="0.67509496000000002"/>
    <s v="PriorityQueueDecKey"/>
    <s v="Random(GraphRandom { seed: 9864, num_nodes: 50000, density: 0.1 })_FactorPairs { seed: 465477, num_pairs: 1000 }_PriorityQueueDecKey"/>
    <n v="33729.305"/>
    <n v="49931"/>
    <n v="65519.15"/>
    <n v="65535"/>
  </r>
  <r>
    <n v="6"/>
    <x v="3"/>
    <x v="0"/>
    <x v="6"/>
    <x v="0"/>
    <s v="FactorPairs { seed: 465477, num_pairs: 1000 }"/>
    <n v="661.95667000000003"/>
    <n v="0.66195667000000002"/>
    <s v="PriorityQueueDecKey"/>
    <s v="Random(GraphRandom { seed: 9864, num_nodes: 50000, density: 0.1 })_FactorPairs { seed: 465477, num_pairs: 1000 }_PriorityQueueDecKey"/>
    <n v="33729.305"/>
    <n v="49931"/>
    <n v="65519.15"/>
    <n v="65535"/>
  </r>
  <r>
    <n v="7"/>
    <x v="3"/>
    <x v="0"/>
    <x v="7"/>
    <x v="0"/>
    <s v="FactorPairs { seed: 465477, num_pairs: 1000 }"/>
    <n v="2502.7606999999998"/>
    <n v="2.5027605999999998"/>
    <s v="PriorityQueueDecKey"/>
    <s v="Random(GraphRandom { seed: 9864, num_nodes: 50000, density: 0.1 })_FactorPairs { seed: 465477, num_pairs: 1000 }_PriorityQueueDecKey"/>
    <n v="33729.305"/>
    <n v="49931"/>
    <n v="65519.15"/>
    <n v="65535"/>
  </r>
  <r>
    <n v="8"/>
    <x v="3"/>
    <x v="0"/>
    <x v="8"/>
    <x v="0"/>
    <s v="FactorPairs { seed: 465477, num_pairs: 1000 }"/>
    <n v="2462.8375999999998"/>
    <n v="2.4628377000000001"/>
    <s v="PriorityQueueDecKey"/>
    <s v="Random(GraphRandom { seed: 9864, num_nodes: 50000, density: 0.1 })_FactorPairs { seed: 465477, num_pairs: 1000 }_PriorityQueueDecKey"/>
    <n v="33729.305"/>
    <n v="49931"/>
    <n v="65519.15"/>
    <n v="65535"/>
  </r>
  <r>
    <n v="9"/>
    <x v="3"/>
    <x v="0"/>
    <x v="9"/>
    <x v="0"/>
    <s v="FactorPairs { seed: 465477, num_pairs: 1000 }"/>
    <n v="2485.4531000000002"/>
    <n v="2.4854531"/>
    <s v="PriorityQueueDecKey"/>
    <s v="Random(GraphRandom { seed: 9864, num_nodes: 50000, density: 0.1 })_FactorPairs { seed: 465477, num_pairs: 1000 }_PriorityQueueDecKey"/>
    <n v="33729.305"/>
    <n v="49931"/>
    <n v="65519.15"/>
    <n v="65535"/>
  </r>
  <r>
    <n v="11"/>
    <x v="3"/>
    <x v="1"/>
    <x v="0"/>
    <x v="0"/>
    <s v="FactorPairs { seed: 465477, num_pairs: 1000 }"/>
    <n v="239.76872"/>
    <n v="0.23976873000000001"/>
    <s v="PriorityQueue"/>
    <s v="Random(GraphRandom { seed: 9864, num_nodes: 50000, density: 0.1 })_FactorPairs { seed: 465477, num_pairs: 1000 }_PriorityQueue"/>
    <n v="343457.2"/>
    <n v="368954"/>
    <n v="511915.3"/>
    <n v="524287"/>
  </r>
  <r>
    <n v="12"/>
    <x v="3"/>
    <x v="1"/>
    <x v="1"/>
    <x v="0"/>
    <s v="FactorPairs { seed: 465477, num_pairs: 1000 }"/>
    <n v="241.71805000000001"/>
    <n v="0.24171804999999999"/>
    <s v="PriorityQueue"/>
    <s v="Random(GraphRandom { seed: 9864, num_nodes: 50000, density: 0.1 })_FactorPairs { seed: 465477, num_pairs: 1000 }_PriorityQueue"/>
    <n v="343457.2"/>
    <n v="368954"/>
    <n v="511915.3"/>
    <n v="524287"/>
  </r>
  <r>
    <n v="13"/>
    <x v="3"/>
    <x v="1"/>
    <x v="2"/>
    <x v="0"/>
    <s v="FactorPairs { seed: 465477, num_pairs: 1000 }"/>
    <n v="234.17426"/>
    <n v="0.23417425"/>
    <s v="PriorityQueue"/>
    <s v="Random(GraphRandom { seed: 9864, num_nodes: 50000, density: 0.1 })_FactorPairs { seed: 465477, num_pairs: 1000 }_PriorityQueue"/>
    <n v="343457.2"/>
    <n v="368954"/>
    <n v="511915.3"/>
    <n v="524287"/>
  </r>
  <r>
    <n v="14"/>
    <x v="3"/>
    <x v="1"/>
    <x v="3"/>
    <x v="0"/>
    <s v="FactorPairs { seed: 465477, num_pairs: 1000 }"/>
    <n v="235.58779999999999"/>
    <n v="0.23558780000000001"/>
    <s v="PriorityQueue"/>
    <s v="Random(GraphRandom { seed: 9864, num_nodes: 50000, density: 0.1 })_FactorPairs { seed: 465477, num_pairs: 1000 }_PriorityQueue"/>
    <n v="343457.2"/>
    <n v="368954"/>
    <n v="511915.3"/>
    <n v="524287"/>
  </r>
  <r>
    <n v="15"/>
    <x v="3"/>
    <x v="1"/>
    <x v="4"/>
    <x v="0"/>
    <s v="FactorPairs { seed: 465477, num_pairs: 1000 }"/>
    <n v="680.32569999999998"/>
    <n v="0.68032570000000003"/>
    <s v="PriorityQueueDecKey"/>
    <s v="Random(GraphRandom { seed: 9864, num_nodes: 50000, density: 0.1 })_FactorPairs { seed: 465477, num_pairs: 1000 }_PriorityQueueDecKey"/>
    <n v="33729.305"/>
    <n v="49931"/>
    <n v="65519.15"/>
    <n v="65535"/>
  </r>
  <r>
    <n v="16"/>
    <x v="3"/>
    <x v="1"/>
    <x v="5"/>
    <x v="0"/>
    <s v="FactorPairs { seed: 465477, num_pairs: 1000 }"/>
    <n v="647.36255000000006"/>
    <n v="0.64736252999999999"/>
    <s v="PriorityQueueDecKey"/>
    <s v="Random(GraphRandom { seed: 9864, num_nodes: 50000, density: 0.1 })_FactorPairs { seed: 465477, num_pairs: 1000 }_PriorityQueueDecKey"/>
    <n v="33729.305"/>
    <n v="49931"/>
    <n v="65519.15"/>
    <n v="65535"/>
  </r>
  <r>
    <n v="17"/>
    <x v="3"/>
    <x v="1"/>
    <x v="6"/>
    <x v="0"/>
    <s v="FactorPairs { seed: 465477, num_pairs: 1000 }"/>
    <n v="676.33716000000004"/>
    <n v="0.67633719999999997"/>
    <s v="PriorityQueueDecKey"/>
    <s v="Random(GraphRandom { seed: 9864, num_nodes: 50000, density: 0.1 })_FactorPairs { seed: 465477, num_pairs: 1000 }_PriorityQueueDecKey"/>
    <n v="33729.305"/>
    <n v="49931"/>
    <n v="65519.15"/>
    <n v="65535"/>
  </r>
  <r>
    <n v="18"/>
    <x v="3"/>
    <x v="1"/>
    <x v="7"/>
    <x v="0"/>
    <s v="FactorPairs { seed: 465477, num_pairs: 1000 }"/>
    <n v="2488.9011"/>
    <n v="2.4889011000000001"/>
    <s v="PriorityQueueDecKey"/>
    <s v="Random(GraphRandom { seed: 9864, num_nodes: 50000, density: 0.1 })_FactorPairs { seed: 465477, num_pairs: 1000 }_PriorityQueueDecKey"/>
    <n v="33729.305"/>
    <n v="49931"/>
    <n v="65519.15"/>
    <n v="65535"/>
  </r>
  <r>
    <n v="19"/>
    <x v="3"/>
    <x v="1"/>
    <x v="8"/>
    <x v="0"/>
    <s v="FactorPairs { seed: 465477, num_pairs: 1000 }"/>
    <n v="2490.9857999999999"/>
    <n v="2.4909859000000001"/>
    <s v="PriorityQueueDecKey"/>
    <s v="Random(GraphRandom { seed: 9864, num_nodes: 50000, density: 0.1 })_FactorPairs { seed: 465477, num_pairs: 1000 }_PriorityQueueDecKey"/>
    <n v="33729.305"/>
    <n v="49931"/>
    <n v="65519.15"/>
    <n v="65535"/>
  </r>
  <r>
    <n v="20"/>
    <x v="3"/>
    <x v="1"/>
    <x v="9"/>
    <x v="0"/>
    <s v="FactorPairs { seed: 465477, num_pairs: 1000 }"/>
    <n v="2437.2604999999999"/>
    <n v="2.4372604"/>
    <s v="PriorityQueueDecKey"/>
    <s v="Random(GraphRandom { seed: 9864, num_nodes: 50000, density: 0.1 })_FactorPairs { seed: 465477, num_pairs: 1000 }_PriorityQueueDecKey"/>
    <n v="33729.305"/>
    <n v="49931"/>
    <n v="65519.15"/>
    <n v="65535"/>
  </r>
  <r>
    <n v="22"/>
    <x v="3"/>
    <x v="2"/>
    <x v="0"/>
    <x v="0"/>
    <s v="FactorPairs { seed: 465477, num_pairs: 1000 }"/>
    <n v="381.69135"/>
    <n v="0.38169133999999999"/>
    <s v="PriorityQueue"/>
    <s v="Random(GraphRandom { seed: 9864, num_nodes: 50000, density: 0.1 })_FactorPairs { seed: 465477, num_pairs: 1000 }_PriorityQueue"/>
    <n v="343457.2"/>
    <n v="368954"/>
    <n v="511915.3"/>
    <n v="524287"/>
  </r>
  <r>
    <n v="23"/>
    <x v="3"/>
    <x v="2"/>
    <x v="1"/>
    <x v="0"/>
    <s v="FactorPairs { seed: 465477, num_pairs: 1000 }"/>
    <n v="401.61135999999999"/>
    <n v="0.40161135999999997"/>
    <s v="PriorityQueue"/>
    <s v="Random(GraphRandom { seed: 9864, num_nodes: 50000, density: 0.1 })_FactorPairs { seed: 465477, num_pairs: 1000 }_PriorityQueue"/>
    <n v="343457.2"/>
    <n v="368954"/>
    <n v="511915.3"/>
    <n v="524287"/>
  </r>
  <r>
    <n v="24"/>
    <x v="3"/>
    <x v="2"/>
    <x v="2"/>
    <x v="0"/>
    <s v="FactorPairs { seed: 465477, num_pairs: 1000 }"/>
    <n v="393.38085999999998"/>
    <n v="0.39338085"/>
    <s v="PriorityQueue"/>
    <s v="Random(GraphRandom { seed: 9864, num_nodes: 50000, density: 0.1 })_FactorPairs { seed: 465477, num_pairs: 1000 }_PriorityQueue"/>
    <n v="343457.2"/>
    <n v="368954"/>
    <n v="511915.3"/>
    <n v="524287"/>
  </r>
  <r>
    <n v="25"/>
    <x v="3"/>
    <x v="2"/>
    <x v="3"/>
    <x v="0"/>
    <s v="FactorPairs { seed: 465477, num_pairs: 1000 }"/>
    <n v="395.08057000000002"/>
    <n v="0.39508057000000002"/>
    <s v="PriorityQueue"/>
    <s v="Random(GraphRandom { seed: 9864, num_nodes: 50000, density: 0.1 })_FactorPairs { seed: 465477, num_pairs: 1000 }_PriorityQueue"/>
    <n v="343457.2"/>
    <n v="368954"/>
    <n v="511915.3"/>
    <n v="524287"/>
  </r>
  <r>
    <n v="26"/>
    <x v="3"/>
    <x v="2"/>
    <x v="4"/>
    <x v="0"/>
    <s v="FactorPairs { seed: 465477, num_pairs: 1000 }"/>
    <n v="836.65620000000001"/>
    <n v="0.83665619999999996"/>
    <s v="PriorityQueueDecKey"/>
    <s v="Random(GraphRandom { seed: 9864, num_nodes: 50000, density: 0.1 })_FactorPairs { seed: 465477, num_pairs: 1000 }_PriorityQueueDecKey"/>
    <n v="33729.305"/>
    <n v="49931"/>
    <n v="65519.15"/>
    <n v="65535"/>
  </r>
  <r>
    <n v="27"/>
    <x v="3"/>
    <x v="2"/>
    <x v="5"/>
    <x v="0"/>
    <s v="FactorPairs { seed: 465477, num_pairs: 1000 }"/>
    <n v="830.24712999999997"/>
    <n v="0.83024710000000002"/>
    <s v="PriorityQueueDecKey"/>
    <s v="Random(GraphRandom { seed: 9864, num_nodes: 50000, density: 0.1 })_FactorPairs { seed: 465477, num_pairs: 1000 }_PriorityQueueDecKey"/>
    <n v="33729.305"/>
    <n v="49931"/>
    <n v="65519.15"/>
    <n v="65535"/>
  </r>
  <r>
    <n v="28"/>
    <x v="3"/>
    <x v="2"/>
    <x v="6"/>
    <x v="0"/>
    <s v="FactorPairs { seed: 465477, num_pairs: 1000 }"/>
    <n v="832.58579999999995"/>
    <n v="0.83258580000000004"/>
    <s v="PriorityQueueDecKey"/>
    <s v="Random(GraphRandom { seed: 9864, num_nodes: 50000, density: 0.1 })_FactorPairs { seed: 465477, num_pairs: 1000 }_PriorityQueueDecKey"/>
    <n v="33729.305"/>
    <n v="49931"/>
    <n v="65519.15"/>
    <n v="65535"/>
  </r>
  <r>
    <n v="29"/>
    <x v="3"/>
    <x v="2"/>
    <x v="7"/>
    <x v="0"/>
    <s v="FactorPairs { seed: 465477, num_pairs: 1000 }"/>
    <n v="2550.1428000000001"/>
    <n v="2.5501428000000002"/>
    <s v="PriorityQueueDecKey"/>
    <s v="Random(GraphRandom { seed: 9864, num_nodes: 50000, density: 0.1 })_FactorPairs { seed: 465477, num_pairs: 1000 }_PriorityQueueDecKey"/>
    <n v="33729.305"/>
    <n v="49931"/>
    <n v="65519.15"/>
    <n v="65535"/>
  </r>
  <r>
    <n v="30"/>
    <x v="3"/>
    <x v="2"/>
    <x v="8"/>
    <x v="0"/>
    <s v="FactorPairs { seed: 465477, num_pairs: 1000 }"/>
    <n v="2578.1271999999999"/>
    <n v="2.5781271000000001"/>
    <s v="PriorityQueueDecKey"/>
    <s v="Random(GraphRandom { seed: 9864, num_nodes: 50000, density: 0.1 })_FactorPairs { seed: 465477, num_pairs: 1000 }_PriorityQueueDecKey"/>
    <n v="33729.305"/>
    <n v="49931"/>
    <n v="65519.15"/>
    <n v="65535"/>
  </r>
  <r>
    <n v="31"/>
    <x v="3"/>
    <x v="2"/>
    <x v="9"/>
    <x v="0"/>
    <s v="FactorPairs { seed: 465477, num_pairs: 1000 }"/>
    <n v="2554.1033000000002"/>
    <n v="2.5541033999999998"/>
    <s v="PriorityQueueDecKey"/>
    <s v="Random(GraphRandom { seed: 9864, num_nodes: 50000, density: 0.1 })_FactorPairs { seed: 465477, num_pairs: 1000 }_PriorityQueueDecKey"/>
    <n v="33729.305"/>
    <n v="49931"/>
    <n v="65519.15"/>
    <n v="65535"/>
  </r>
  <r>
    <n v="32"/>
    <x v="3"/>
    <x v="2"/>
    <x v="10"/>
    <x v="0"/>
    <s v="FactorPairs { seed: 465477, num_pairs: 1000 }"/>
    <n v="1741.4960000000001"/>
    <n v="1.7414959999999999"/>
    <s v="PriorityQueue"/>
    <s v="Random(GraphRandom { seed: 9864, num_nodes: 50000, density: 0.1 })_FactorPairs { seed: 465477, num_pairs: 1000 }_PriorityQueue"/>
    <n v="343457.2"/>
    <n v="368954"/>
    <n v="511915.3"/>
    <n v="524287"/>
  </r>
  <r>
    <n v="0"/>
    <x v="4"/>
    <x v="0"/>
    <x v="0"/>
    <x v="0"/>
    <s v="FactorPairs { seed: 465477, num_pairs: 1000 }"/>
    <n v="15.728987"/>
    <n v="1.5728986E-2"/>
    <s v="PriorityQueue"/>
    <s v="Dimacs9th(USARoaddNY)_FactorPairs { seed: 465477, num_pairs: 1000 }_PriorityQueue"/>
    <n v="522.55539999999996"/>
    <n v="1155"/>
    <n v="893.16780000000006"/>
    <n v="2047"/>
  </r>
  <r>
    <n v="1"/>
    <x v="4"/>
    <x v="0"/>
    <x v="1"/>
    <x v="0"/>
    <s v="FactorPairs { seed: 465477, num_pairs: 1000 }"/>
    <n v="12.595039"/>
    <n v="1.259504E-2"/>
    <s v="PriorityQueue"/>
    <s v="Dimacs9th(USARoaddNY)_FactorPairs { seed: 465477, num_pairs: 1000 }_PriorityQueue"/>
    <n v="522.55539999999996"/>
    <n v="1155"/>
    <n v="893.16780000000006"/>
    <n v="2047"/>
  </r>
  <r>
    <n v="2"/>
    <x v="4"/>
    <x v="0"/>
    <x v="2"/>
    <x v="0"/>
    <s v="FactorPairs { seed: 465477, num_pairs: 1000 }"/>
    <n v="15.553917999999999"/>
    <n v="1.5553918E-2"/>
    <s v="PriorityQueue"/>
    <s v="Dimacs9th(USARoaddNY)_FactorPairs { seed: 465477, num_pairs: 1000 }_PriorityQueue"/>
    <n v="522.55539999999996"/>
    <n v="1155"/>
    <n v="893.16780000000006"/>
    <n v="2047"/>
  </r>
  <r>
    <n v="3"/>
    <x v="4"/>
    <x v="0"/>
    <x v="3"/>
    <x v="0"/>
    <s v="FactorPairs { seed: 465477, num_pairs: 1000 }"/>
    <n v="19.636832999999999"/>
    <n v="1.9636833999999999E-2"/>
    <s v="PriorityQueue"/>
    <s v="Dimacs9th(USARoaddNY)_FactorPairs { seed: 465477, num_pairs: 1000 }_PriorityQueue"/>
    <n v="522.55539999999996"/>
    <n v="1155"/>
    <n v="893.16780000000006"/>
    <n v="2047"/>
  </r>
  <r>
    <n v="4"/>
    <x v="4"/>
    <x v="0"/>
    <x v="4"/>
    <x v="0"/>
    <s v="FactorPairs { seed: 465477, num_pairs: 1000 }"/>
    <n v="12.936494"/>
    <n v="1.2936494E-2"/>
    <s v="PriorityQueueDecKey"/>
    <s v="Dimacs9th(USARoaddNY)_FactorPairs { seed: 465477, num_pairs: 1000 }_PriorityQueueDecKey"/>
    <n v="457.55698000000001"/>
    <n v="1014"/>
    <n v="791.06100000000004"/>
    <n v="1023"/>
  </r>
  <r>
    <n v="5"/>
    <x v="4"/>
    <x v="0"/>
    <x v="5"/>
    <x v="0"/>
    <s v="FactorPairs { seed: 465477, num_pairs: 1000 }"/>
    <n v="15.262853"/>
    <n v="1.5262852E-2"/>
    <s v="PriorityQueueDecKey"/>
    <s v="Dimacs9th(USARoaddNY)_FactorPairs { seed: 465477, num_pairs: 1000 }_PriorityQueueDecKey"/>
    <n v="457.55698000000001"/>
    <n v="1014"/>
    <n v="791.06100000000004"/>
    <n v="1023"/>
  </r>
  <r>
    <n v="6"/>
    <x v="4"/>
    <x v="0"/>
    <x v="6"/>
    <x v="0"/>
    <s v="FactorPairs { seed: 465477, num_pairs: 1000 }"/>
    <n v="22.690867999999998"/>
    <n v="2.2690867999999999E-2"/>
    <s v="PriorityQueueDecKey"/>
    <s v="Dimacs9th(USARoaddNY)_FactorPairs { seed: 465477, num_pairs: 1000 }_PriorityQueueDecKey"/>
    <n v="457.55698000000001"/>
    <n v="1014"/>
    <n v="791.06100000000004"/>
    <n v="1023"/>
  </r>
  <r>
    <n v="7"/>
    <x v="4"/>
    <x v="0"/>
    <x v="7"/>
    <x v="0"/>
    <s v="FactorPairs { seed: 465477, num_pairs: 1000 }"/>
    <n v="38.738472000000002"/>
    <n v="3.8738469999999997E-2"/>
    <s v="PriorityQueueDecKey"/>
    <s v="Dimacs9th(USARoaddNY)_FactorPairs { seed: 465477, num_pairs: 1000 }_PriorityQueueDecKey"/>
    <n v="457.55698000000001"/>
    <n v="1014"/>
    <n v="791.06100000000004"/>
    <n v="1023"/>
  </r>
  <r>
    <n v="8"/>
    <x v="4"/>
    <x v="0"/>
    <x v="8"/>
    <x v="0"/>
    <s v="FactorPairs { seed: 465477, num_pairs: 1000 }"/>
    <n v="30.695506999999999"/>
    <n v="3.0695507E-2"/>
    <s v="PriorityQueueDecKey"/>
    <s v="Dimacs9th(USARoaddNY)_FactorPairs { seed: 465477, num_pairs: 1000 }_PriorityQueueDecKey"/>
    <n v="457.55698000000001"/>
    <n v="1014"/>
    <n v="791.06100000000004"/>
    <n v="1023"/>
  </r>
  <r>
    <n v="9"/>
    <x v="4"/>
    <x v="0"/>
    <x v="9"/>
    <x v="0"/>
    <s v="FactorPairs { seed: 465477, num_pairs: 1000 }"/>
    <n v="37.768684"/>
    <n v="3.7768683999999997E-2"/>
    <s v="PriorityQueueDecKey"/>
    <s v="Dimacs9th(USARoaddNY)_FactorPairs { seed: 465477, num_pairs: 1000 }_PriorityQueueDecKey"/>
    <n v="457.55698000000001"/>
    <n v="1014"/>
    <n v="791.06100000000004"/>
    <n v="1023"/>
  </r>
  <r>
    <n v="11"/>
    <x v="4"/>
    <x v="1"/>
    <x v="0"/>
    <x v="0"/>
    <s v="FactorPairs { seed: 465477, num_pairs: 1000 }"/>
    <n v="13.033719"/>
    <n v="1.3033718999999999E-2"/>
    <s v="PriorityQueue"/>
    <s v="Dimacs9th(USARoaddNY)_FactorPairs { seed: 465477, num_pairs: 1000 }_PriorityQueue"/>
    <n v="522.55539999999996"/>
    <n v="1155"/>
    <n v="893.16780000000006"/>
    <n v="2047"/>
  </r>
  <r>
    <n v="12"/>
    <x v="4"/>
    <x v="1"/>
    <x v="1"/>
    <x v="0"/>
    <s v="FactorPairs { seed: 465477, num_pairs: 1000 }"/>
    <n v="9.7233079999999994"/>
    <n v="9.723308E-3"/>
    <s v="PriorityQueue"/>
    <s v="Dimacs9th(USARoaddNY)_FactorPairs { seed: 465477, num_pairs: 1000 }_PriorityQueue"/>
    <n v="522.55539999999996"/>
    <n v="1155"/>
    <n v="893.16780000000006"/>
    <n v="2047"/>
  </r>
  <r>
    <n v="13"/>
    <x v="4"/>
    <x v="1"/>
    <x v="2"/>
    <x v="0"/>
    <s v="FactorPairs { seed: 465477, num_pairs: 1000 }"/>
    <n v="12.479161"/>
    <n v="1.2479161000000001E-2"/>
    <s v="PriorityQueue"/>
    <s v="Dimacs9th(USARoaddNY)_FactorPairs { seed: 465477, num_pairs: 1000 }_PriorityQueue"/>
    <n v="522.55539999999996"/>
    <n v="1155"/>
    <n v="893.16780000000006"/>
    <n v="2047"/>
  </r>
  <r>
    <n v="14"/>
    <x v="4"/>
    <x v="1"/>
    <x v="3"/>
    <x v="0"/>
    <s v="FactorPairs { seed: 465477, num_pairs: 1000 }"/>
    <n v="16.672989000000001"/>
    <n v="1.6672989999999999E-2"/>
    <s v="PriorityQueue"/>
    <s v="Dimacs9th(USARoaddNY)_FactorPairs { seed: 465477, num_pairs: 1000 }_PriorityQueue"/>
    <n v="522.55539999999996"/>
    <n v="1155"/>
    <n v="893.16780000000006"/>
    <n v="2047"/>
  </r>
  <r>
    <n v="15"/>
    <x v="4"/>
    <x v="1"/>
    <x v="4"/>
    <x v="0"/>
    <s v="FactorPairs { seed: 465477, num_pairs: 1000 }"/>
    <n v="9.9696689999999997"/>
    <n v="9.9696690000000004E-3"/>
    <s v="PriorityQueueDecKey"/>
    <s v="Dimacs9th(USARoaddNY)_FactorPairs { seed: 465477, num_pairs: 1000 }_PriorityQueueDecKey"/>
    <n v="457.55698000000001"/>
    <n v="1014"/>
    <n v="791.06100000000004"/>
    <n v="1023"/>
  </r>
  <r>
    <n v="16"/>
    <x v="4"/>
    <x v="1"/>
    <x v="5"/>
    <x v="0"/>
    <s v="FactorPairs { seed: 465477, num_pairs: 1000 }"/>
    <n v="12.056331999999999"/>
    <n v="1.2056331999999999E-2"/>
    <s v="PriorityQueueDecKey"/>
    <s v="Dimacs9th(USARoaddNY)_FactorPairs { seed: 465477, num_pairs: 1000 }_PriorityQueueDecKey"/>
    <n v="457.55698000000001"/>
    <n v="1014"/>
    <n v="791.06100000000004"/>
    <n v="1023"/>
  </r>
  <r>
    <n v="17"/>
    <x v="4"/>
    <x v="1"/>
    <x v="6"/>
    <x v="0"/>
    <s v="FactorPairs { seed: 465477, num_pairs: 1000 }"/>
    <n v="19.468261999999999"/>
    <n v="1.9468260000000001E-2"/>
    <s v="PriorityQueueDecKey"/>
    <s v="Dimacs9th(USARoaddNY)_FactorPairs { seed: 465477, num_pairs: 1000 }_PriorityQueueDecKey"/>
    <n v="457.55698000000001"/>
    <n v="1014"/>
    <n v="791.06100000000004"/>
    <n v="1023"/>
  </r>
  <r>
    <n v="18"/>
    <x v="4"/>
    <x v="1"/>
    <x v="7"/>
    <x v="0"/>
    <s v="FactorPairs { seed: 465477, num_pairs: 1000 }"/>
    <n v="34.412460000000003"/>
    <n v="3.4412459999999999E-2"/>
    <s v="PriorityQueueDecKey"/>
    <s v="Dimacs9th(USARoaddNY)_FactorPairs { seed: 465477, num_pairs: 1000 }_PriorityQueueDecKey"/>
    <n v="457.55698000000001"/>
    <n v="1014"/>
    <n v="791.06100000000004"/>
    <n v="1023"/>
  </r>
  <r>
    <n v="19"/>
    <x v="4"/>
    <x v="1"/>
    <x v="8"/>
    <x v="0"/>
    <s v="FactorPairs { seed: 465477, num_pairs: 1000 }"/>
    <n v="26.860607000000002"/>
    <n v="2.6860608000000001E-2"/>
    <s v="PriorityQueueDecKey"/>
    <s v="Dimacs9th(USARoaddNY)_FactorPairs { seed: 465477, num_pairs: 1000 }_PriorityQueueDecKey"/>
    <n v="457.55698000000001"/>
    <n v="1014"/>
    <n v="791.06100000000004"/>
    <n v="1023"/>
  </r>
  <r>
    <n v="20"/>
    <x v="4"/>
    <x v="1"/>
    <x v="9"/>
    <x v="0"/>
    <s v="FactorPairs { seed: 465477, num_pairs: 1000 }"/>
    <n v="34.121524999999998"/>
    <n v="3.4121525E-2"/>
    <s v="PriorityQueueDecKey"/>
    <s v="Dimacs9th(USARoaddNY)_FactorPairs { seed: 465477, num_pairs: 1000 }_PriorityQueueDecKey"/>
    <n v="457.55698000000001"/>
    <n v="1014"/>
    <n v="791.06100000000004"/>
    <n v="1023"/>
  </r>
  <r>
    <n v="22"/>
    <x v="4"/>
    <x v="2"/>
    <x v="0"/>
    <x v="0"/>
    <s v="FactorPairs { seed: 465477, num_pairs: 1000 }"/>
    <n v="15.057696999999999"/>
    <n v="1.5057697E-2"/>
    <s v="PriorityQueue"/>
    <s v="Dimacs9th(USARoaddNY)_FactorPairs { seed: 465477, num_pairs: 1000 }_PriorityQueue"/>
    <n v="522.55539999999996"/>
    <n v="1155"/>
    <n v="893.16780000000006"/>
    <n v="2047"/>
  </r>
  <r>
    <n v="23"/>
    <x v="4"/>
    <x v="2"/>
    <x v="1"/>
    <x v="0"/>
    <s v="FactorPairs { seed: 465477, num_pairs: 1000 }"/>
    <n v="12.014585"/>
    <n v="1.2014585E-2"/>
    <s v="PriorityQueue"/>
    <s v="Dimacs9th(USARoaddNY)_FactorPairs { seed: 465477, num_pairs: 1000 }_PriorityQueue"/>
    <n v="522.55539999999996"/>
    <n v="1155"/>
    <n v="893.16780000000006"/>
    <n v="2047"/>
  </r>
  <r>
    <n v="24"/>
    <x v="4"/>
    <x v="2"/>
    <x v="2"/>
    <x v="0"/>
    <s v="FactorPairs { seed: 465477, num_pairs: 1000 }"/>
    <n v="14.690732000000001"/>
    <n v="1.4690732E-2"/>
    <s v="PriorityQueue"/>
    <s v="Dimacs9th(USARoaddNY)_FactorPairs { seed: 465477, num_pairs: 1000 }_PriorityQueue"/>
    <n v="522.55539999999996"/>
    <n v="1155"/>
    <n v="893.16780000000006"/>
    <n v="2047"/>
  </r>
  <r>
    <n v="25"/>
    <x v="4"/>
    <x v="2"/>
    <x v="3"/>
    <x v="0"/>
    <s v="FactorPairs { seed: 465477, num_pairs: 1000 }"/>
    <n v="18.999970000000001"/>
    <n v="1.8999970000000001E-2"/>
    <s v="PriorityQueue"/>
    <s v="Dimacs9th(USARoaddNY)_FactorPairs { seed: 465477, num_pairs: 1000 }_PriorityQueue"/>
    <n v="522.55539999999996"/>
    <n v="1155"/>
    <n v="893.16780000000006"/>
    <n v="2047"/>
  </r>
  <r>
    <n v="26"/>
    <x v="4"/>
    <x v="2"/>
    <x v="4"/>
    <x v="0"/>
    <s v="FactorPairs { seed: 465477, num_pairs: 1000 }"/>
    <n v="12.016892"/>
    <n v="1.2016892E-2"/>
    <s v="PriorityQueueDecKey"/>
    <s v="Dimacs9th(USARoaddNY)_FactorPairs { seed: 465477, num_pairs: 1000 }_PriorityQueueDecKey"/>
    <n v="457.55698000000001"/>
    <n v="1014"/>
    <n v="791.06100000000004"/>
    <n v="1023"/>
  </r>
  <r>
    <n v="27"/>
    <x v="4"/>
    <x v="2"/>
    <x v="5"/>
    <x v="0"/>
    <s v="FactorPairs { seed: 465477, num_pairs: 1000 }"/>
    <n v="14.140279"/>
    <n v="1.4140279E-2"/>
    <s v="PriorityQueueDecKey"/>
    <s v="Dimacs9th(USARoaddNY)_FactorPairs { seed: 465477, num_pairs: 1000 }_PriorityQueueDecKey"/>
    <n v="457.55698000000001"/>
    <n v="1014"/>
    <n v="791.06100000000004"/>
    <n v="1023"/>
  </r>
  <r>
    <n v="28"/>
    <x v="4"/>
    <x v="2"/>
    <x v="6"/>
    <x v="0"/>
    <s v="FactorPairs { seed: 465477, num_pairs: 1000 }"/>
    <n v="21.625489999999999"/>
    <n v="2.1625490000000001E-2"/>
    <s v="PriorityQueueDecKey"/>
    <s v="Dimacs9th(USARoaddNY)_FactorPairs { seed: 465477, num_pairs: 1000 }_PriorityQueueDecKey"/>
    <n v="457.55698000000001"/>
    <n v="1014"/>
    <n v="791.06100000000004"/>
    <n v="1023"/>
  </r>
  <r>
    <n v="29"/>
    <x v="4"/>
    <x v="2"/>
    <x v="7"/>
    <x v="0"/>
    <s v="FactorPairs { seed: 465477, num_pairs: 1000 }"/>
    <n v="36.384540000000001"/>
    <n v="3.638454E-2"/>
    <s v="PriorityQueueDecKey"/>
    <s v="Dimacs9th(USARoaddNY)_FactorPairs { seed: 465477, num_pairs: 1000 }_PriorityQueueDecKey"/>
    <n v="457.55698000000001"/>
    <n v="1014"/>
    <n v="791.06100000000004"/>
    <n v="1023"/>
  </r>
  <r>
    <n v="30"/>
    <x v="4"/>
    <x v="2"/>
    <x v="8"/>
    <x v="0"/>
    <s v="FactorPairs { seed: 465477, num_pairs: 1000 }"/>
    <n v="28.992495999999999"/>
    <n v="2.8992496E-2"/>
    <s v="PriorityQueueDecKey"/>
    <s v="Dimacs9th(USARoaddNY)_FactorPairs { seed: 465477, num_pairs: 1000 }_PriorityQueueDecKey"/>
    <n v="457.55698000000001"/>
    <n v="1014"/>
    <n v="791.06100000000004"/>
    <n v="1023"/>
  </r>
  <r>
    <n v="31"/>
    <x v="4"/>
    <x v="2"/>
    <x v="9"/>
    <x v="0"/>
    <s v="FactorPairs { seed: 465477, num_pairs: 1000 }"/>
    <n v="36.098132999999997"/>
    <n v="3.6098133999999997E-2"/>
    <s v="PriorityQueueDecKey"/>
    <s v="Dimacs9th(USARoaddNY)_FactorPairs { seed: 465477, num_pairs: 1000 }_PriorityQueueDecKey"/>
    <n v="457.55698000000001"/>
    <n v="1014"/>
    <n v="791.06100000000004"/>
    <n v="1023"/>
  </r>
  <r>
    <n v="32"/>
    <x v="4"/>
    <x v="2"/>
    <x v="10"/>
    <x v="0"/>
    <s v="FactorPairs { seed: 465477, num_pairs: 1000 }"/>
    <n v="19.766369999999998"/>
    <n v="1.9766372000000001E-2"/>
    <s v="PriorityQueue"/>
    <s v="Dimacs9th(USARoaddNY)_FactorPairs { seed: 465477, num_pairs: 1000 }_PriorityQueue"/>
    <n v="522.55539999999996"/>
    <n v="1155"/>
    <n v="893.16780000000006"/>
    <n v="2047"/>
  </r>
  <r>
    <n v="33"/>
    <x v="5"/>
    <x v="0"/>
    <x v="0"/>
    <x v="0"/>
    <s v="FactorPairs { seed: 465477, num_pairs: 1000 }"/>
    <n v="17.241935999999999"/>
    <n v="1.7241935999999999E-2"/>
    <s v="PriorityQueue"/>
    <s v="Dimacs9th(USARoaddBAY)_FactorPairs { seed: 465477, num_pairs: 1000 }_PriorityQueue"/>
    <n v="344.85352"/>
    <n v="1042"/>
    <n v="673.49770000000001"/>
    <n v="2047"/>
  </r>
  <r>
    <n v="34"/>
    <x v="5"/>
    <x v="0"/>
    <x v="1"/>
    <x v="0"/>
    <s v="FactorPairs { seed: 465477, num_pairs: 1000 }"/>
    <n v="14.241279"/>
    <n v="1.4241279000000001E-2"/>
    <s v="PriorityQueue"/>
    <s v="Dimacs9th(USARoaddBAY)_FactorPairs { seed: 465477, num_pairs: 1000 }_PriorityQueue"/>
    <n v="344.85352"/>
    <n v="1042"/>
    <n v="673.49770000000001"/>
    <n v="2047"/>
  </r>
  <r>
    <n v="35"/>
    <x v="5"/>
    <x v="0"/>
    <x v="2"/>
    <x v="0"/>
    <s v="FactorPairs { seed: 465477, num_pairs: 1000 }"/>
    <n v="16.723434000000001"/>
    <n v="1.6723434999999998E-2"/>
    <s v="PriorityQueue"/>
    <s v="Dimacs9th(USARoaddBAY)_FactorPairs { seed: 465477, num_pairs: 1000 }_PriorityQueue"/>
    <n v="344.85352"/>
    <n v="1042"/>
    <n v="673.49770000000001"/>
    <n v="2047"/>
  </r>
  <r>
    <n v="36"/>
    <x v="5"/>
    <x v="0"/>
    <x v="3"/>
    <x v="0"/>
    <s v="FactorPairs { seed: 465477, num_pairs: 1000 }"/>
    <n v="21.956990000000001"/>
    <n v="2.1956989999999999E-2"/>
    <s v="PriorityQueue"/>
    <s v="Dimacs9th(USARoaddBAY)_FactorPairs { seed: 465477, num_pairs: 1000 }_PriorityQueue"/>
    <n v="344.85352"/>
    <n v="1042"/>
    <n v="673.49770000000001"/>
    <n v="2047"/>
  </r>
  <r>
    <n v="37"/>
    <x v="5"/>
    <x v="0"/>
    <x v="4"/>
    <x v="0"/>
    <s v="FactorPairs { seed: 465477, num_pairs: 1000 }"/>
    <n v="14.637098"/>
    <n v="1.4637099000000001E-2"/>
    <s v="PriorityQueueDecKey"/>
    <s v="Dimacs9th(USARoaddBAY)_FactorPairs { seed: 465477, num_pairs: 1000 }_PriorityQueueDecKey"/>
    <n v="318.2595"/>
    <n v="940"/>
    <n v="620.91210000000001"/>
    <n v="1023"/>
  </r>
  <r>
    <n v="38"/>
    <x v="5"/>
    <x v="0"/>
    <x v="5"/>
    <x v="0"/>
    <s v="FactorPairs { seed: 465477, num_pairs: 1000 }"/>
    <n v="16.624561"/>
    <n v="1.662456E-2"/>
    <s v="PriorityQueueDecKey"/>
    <s v="Dimacs9th(USARoaddBAY)_FactorPairs { seed: 465477, num_pairs: 1000 }_PriorityQueueDecKey"/>
    <n v="318.2595"/>
    <n v="940"/>
    <n v="620.91210000000001"/>
    <n v="1023"/>
  </r>
  <r>
    <n v="39"/>
    <x v="5"/>
    <x v="0"/>
    <x v="6"/>
    <x v="0"/>
    <s v="FactorPairs { seed: 465477, num_pairs: 1000 }"/>
    <n v="25.608830000000001"/>
    <n v="2.5608829999999999E-2"/>
    <s v="PriorityQueueDecKey"/>
    <s v="Dimacs9th(USARoaddBAY)_FactorPairs { seed: 465477, num_pairs: 1000 }_PriorityQueueDecKey"/>
    <n v="318.2595"/>
    <n v="940"/>
    <n v="620.91210000000001"/>
    <n v="1023"/>
  </r>
  <r>
    <n v="40"/>
    <x v="5"/>
    <x v="0"/>
    <x v="7"/>
    <x v="0"/>
    <s v="FactorPairs { seed: 465477, num_pairs: 1000 }"/>
    <n v="43.483849999999997"/>
    <n v="4.3483849999999998E-2"/>
    <s v="PriorityQueueDecKey"/>
    <s v="Dimacs9th(USARoaddBAY)_FactorPairs { seed: 465477, num_pairs: 1000 }_PriorityQueueDecKey"/>
    <n v="318.2595"/>
    <n v="940"/>
    <n v="620.91210000000001"/>
    <n v="1023"/>
  </r>
  <r>
    <n v="41"/>
    <x v="5"/>
    <x v="0"/>
    <x v="8"/>
    <x v="0"/>
    <s v="FactorPairs { seed: 465477, num_pairs: 1000 }"/>
    <n v="34.115017000000002"/>
    <n v="3.4115015999999998E-2"/>
    <s v="PriorityQueueDecKey"/>
    <s v="Dimacs9th(USARoaddBAY)_FactorPairs { seed: 465477, num_pairs: 1000 }_PriorityQueueDecKey"/>
    <n v="318.2595"/>
    <n v="940"/>
    <n v="620.91210000000001"/>
    <n v="1023"/>
  </r>
  <r>
    <n v="42"/>
    <x v="5"/>
    <x v="0"/>
    <x v="9"/>
    <x v="0"/>
    <s v="FactorPairs { seed: 465477, num_pairs: 1000 }"/>
    <n v="42.550370000000001"/>
    <n v="4.2550369999999997E-2"/>
    <s v="PriorityQueueDecKey"/>
    <s v="Dimacs9th(USARoaddBAY)_FactorPairs { seed: 465477, num_pairs: 1000 }_PriorityQueueDecKey"/>
    <n v="318.2595"/>
    <n v="940"/>
    <n v="620.91210000000001"/>
    <n v="1023"/>
  </r>
  <r>
    <n v="44"/>
    <x v="5"/>
    <x v="1"/>
    <x v="0"/>
    <x v="0"/>
    <s v="FactorPairs { seed: 465477, num_pairs: 1000 }"/>
    <n v="13.840641"/>
    <n v="1.3840641000000001E-2"/>
    <s v="PriorityQueue"/>
    <s v="Dimacs9th(USARoaddBAY)_FactorPairs { seed: 465477, num_pairs: 1000 }_PriorityQueue"/>
    <n v="344.85352"/>
    <n v="1042"/>
    <n v="673.49770000000001"/>
    <n v="2047"/>
  </r>
  <r>
    <n v="45"/>
    <x v="5"/>
    <x v="1"/>
    <x v="1"/>
    <x v="0"/>
    <s v="FactorPairs { seed: 465477, num_pairs: 1000 }"/>
    <n v="10.569716"/>
    <n v="1.0569716999999999E-2"/>
    <s v="PriorityQueue"/>
    <s v="Dimacs9th(USARoaddBAY)_FactorPairs { seed: 465477, num_pairs: 1000 }_PriorityQueue"/>
    <n v="344.85352"/>
    <n v="1042"/>
    <n v="673.49770000000001"/>
    <n v="2047"/>
  </r>
  <r>
    <n v="46"/>
    <x v="5"/>
    <x v="1"/>
    <x v="2"/>
    <x v="0"/>
    <s v="FactorPairs { seed: 465477, num_pairs: 1000 }"/>
    <n v="12.805356"/>
    <n v="1.2805356E-2"/>
    <s v="PriorityQueue"/>
    <s v="Dimacs9th(USARoaddBAY)_FactorPairs { seed: 465477, num_pairs: 1000 }_PriorityQueue"/>
    <n v="344.85352"/>
    <n v="1042"/>
    <n v="673.49770000000001"/>
    <n v="2047"/>
  </r>
  <r>
    <n v="47"/>
    <x v="5"/>
    <x v="1"/>
    <x v="3"/>
    <x v="0"/>
    <s v="FactorPairs { seed: 465477, num_pairs: 1000 }"/>
    <n v="18.051693"/>
    <n v="1.8051693000000001E-2"/>
    <s v="PriorityQueue"/>
    <s v="Dimacs9th(USARoaddBAY)_FactorPairs { seed: 465477, num_pairs: 1000 }_PriorityQueue"/>
    <n v="344.85352"/>
    <n v="1042"/>
    <n v="673.49770000000001"/>
    <n v="2047"/>
  </r>
  <r>
    <n v="48"/>
    <x v="5"/>
    <x v="1"/>
    <x v="4"/>
    <x v="0"/>
    <s v="FactorPairs { seed: 465477, num_pairs: 1000 }"/>
    <n v="10.876514"/>
    <n v="1.0876514E-2"/>
    <s v="PriorityQueueDecKey"/>
    <s v="Dimacs9th(USARoaddBAY)_FactorPairs { seed: 465477, num_pairs: 1000 }_PriorityQueueDecKey"/>
    <n v="318.2595"/>
    <n v="940"/>
    <n v="620.91210000000001"/>
    <n v="1023"/>
  </r>
  <r>
    <n v="49"/>
    <x v="5"/>
    <x v="1"/>
    <x v="5"/>
    <x v="0"/>
    <s v="FactorPairs { seed: 465477, num_pairs: 1000 }"/>
    <n v="12.642709"/>
    <n v="1.2642709E-2"/>
    <s v="PriorityQueueDecKey"/>
    <s v="Dimacs9th(USARoaddBAY)_FactorPairs { seed: 465477, num_pairs: 1000 }_PriorityQueueDecKey"/>
    <n v="318.2595"/>
    <n v="940"/>
    <n v="620.91210000000001"/>
    <n v="1023"/>
  </r>
  <r>
    <n v="50"/>
    <x v="5"/>
    <x v="1"/>
    <x v="6"/>
    <x v="0"/>
    <s v="FactorPairs { seed: 465477, num_pairs: 1000 }"/>
    <n v="21.411740000000002"/>
    <n v="2.1411739999999999E-2"/>
    <s v="PriorityQueueDecKey"/>
    <s v="Dimacs9th(USARoaddBAY)_FactorPairs { seed: 465477, num_pairs: 1000 }_PriorityQueueDecKey"/>
    <n v="318.2595"/>
    <n v="940"/>
    <n v="620.91210000000001"/>
    <n v="1023"/>
  </r>
  <r>
    <n v="51"/>
    <x v="5"/>
    <x v="1"/>
    <x v="7"/>
    <x v="0"/>
    <s v="FactorPairs { seed: 465477, num_pairs: 1000 }"/>
    <n v="37.854399999999998"/>
    <n v="3.7854400000000003E-2"/>
    <s v="PriorityQueueDecKey"/>
    <s v="Dimacs9th(USARoaddBAY)_FactorPairs { seed: 465477, num_pairs: 1000 }_PriorityQueueDecKey"/>
    <n v="318.2595"/>
    <n v="940"/>
    <n v="620.91210000000001"/>
    <n v="1023"/>
  </r>
  <r>
    <n v="52"/>
    <x v="5"/>
    <x v="1"/>
    <x v="8"/>
    <x v="0"/>
    <s v="FactorPairs { seed: 465477, num_pairs: 1000 }"/>
    <n v="29.114519999999999"/>
    <n v="2.9114517999999999E-2"/>
    <s v="PriorityQueueDecKey"/>
    <s v="Dimacs9th(USARoaddBAY)_FactorPairs { seed: 465477, num_pairs: 1000 }_PriorityQueueDecKey"/>
    <n v="318.2595"/>
    <n v="940"/>
    <n v="620.91210000000001"/>
    <n v="1023"/>
  </r>
  <r>
    <n v="53"/>
    <x v="5"/>
    <x v="1"/>
    <x v="9"/>
    <x v="0"/>
    <s v="FactorPairs { seed: 465477, num_pairs: 1000 }"/>
    <n v="37.778934"/>
    <n v="3.7778935999999999E-2"/>
    <s v="PriorityQueueDecKey"/>
    <s v="Dimacs9th(USARoaddBAY)_FactorPairs { seed: 465477, num_pairs: 1000 }_PriorityQueueDecKey"/>
    <n v="318.2595"/>
    <n v="940"/>
    <n v="620.91210000000001"/>
    <n v="1023"/>
  </r>
  <r>
    <n v="55"/>
    <x v="5"/>
    <x v="2"/>
    <x v="0"/>
    <x v="0"/>
    <s v="FactorPairs { seed: 465477, num_pairs: 1000 }"/>
    <n v="16.133548999999999"/>
    <n v="1.6133549000000001E-2"/>
    <s v="PriorityQueue"/>
    <s v="Dimacs9th(USARoaddBAY)_FactorPairs { seed: 465477, num_pairs: 1000 }_PriorityQueue"/>
    <n v="344.85352"/>
    <n v="1042"/>
    <n v="673.49770000000001"/>
    <n v="2047"/>
  </r>
  <r>
    <n v="56"/>
    <x v="5"/>
    <x v="2"/>
    <x v="1"/>
    <x v="0"/>
    <s v="FactorPairs { seed: 465477, num_pairs: 1000 }"/>
    <n v="13.118277000000001"/>
    <n v="1.3118276E-2"/>
    <s v="PriorityQueue"/>
    <s v="Dimacs9th(USARoaddBAY)_FactorPairs { seed: 465477, num_pairs: 1000 }_PriorityQueue"/>
    <n v="344.85352"/>
    <n v="1042"/>
    <n v="673.49770000000001"/>
    <n v="2047"/>
  </r>
  <r>
    <n v="57"/>
    <x v="5"/>
    <x v="2"/>
    <x v="2"/>
    <x v="0"/>
    <s v="FactorPairs { seed: 465477, num_pairs: 1000 }"/>
    <n v="15.278779"/>
    <n v="1.5278778999999999E-2"/>
    <s v="PriorityQueue"/>
    <s v="Dimacs9th(USARoaddBAY)_FactorPairs { seed: 465477, num_pairs: 1000 }_PriorityQueue"/>
    <n v="344.85352"/>
    <n v="1042"/>
    <n v="673.49770000000001"/>
    <n v="2047"/>
  </r>
  <r>
    <n v="58"/>
    <x v="5"/>
    <x v="2"/>
    <x v="3"/>
    <x v="0"/>
    <s v="FactorPairs { seed: 465477, num_pairs: 1000 }"/>
    <n v="20.513390000000001"/>
    <n v="2.0513389999999999E-2"/>
    <s v="PriorityQueue"/>
    <s v="Dimacs9th(USARoaddBAY)_FactorPairs { seed: 465477, num_pairs: 1000 }_PriorityQueue"/>
    <n v="344.85352"/>
    <n v="1042"/>
    <n v="673.49770000000001"/>
    <n v="2047"/>
  </r>
  <r>
    <n v="59"/>
    <x v="5"/>
    <x v="2"/>
    <x v="4"/>
    <x v="0"/>
    <s v="FactorPairs { seed: 465477, num_pairs: 1000 }"/>
    <n v="13.168464999999999"/>
    <n v="1.3168464E-2"/>
    <s v="PriorityQueueDecKey"/>
    <s v="Dimacs9th(USARoaddBAY)_FactorPairs { seed: 465477, num_pairs: 1000 }_PriorityQueueDecKey"/>
    <n v="318.2595"/>
    <n v="940"/>
    <n v="620.91210000000001"/>
    <n v="1023"/>
  </r>
  <r>
    <n v="60"/>
    <x v="5"/>
    <x v="2"/>
    <x v="5"/>
    <x v="0"/>
    <s v="FactorPairs { seed: 465477, num_pairs: 1000 }"/>
    <n v="15.002738000000001"/>
    <n v="1.5002738E-2"/>
    <s v="PriorityQueueDecKey"/>
    <s v="Dimacs9th(USARoaddBAY)_FactorPairs { seed: 465477, num_pairs: 1000 }_PriorityQueueDecKey"/>
    <n v="318.2595"/>
    <n v="940"/>
    <n v="620.91210000000001"/>
    <n v="1023"/>
  </r>
  <r>
    <n v="61"/>
    <x v="5"/>
    <x v="2"/>
    <x v="6"/>
    <x v="0"/>
    <s v="FactorPairs { seed: 465477, num_pairs: 1000 }"/>
    <n v="23.740718999999999"/>
    <n v="2.3740718000000001E-2"/>
    <s v="PriorityQueueDecKey"/>
    <s v="Dimacs9th(USARoaddBAY)_FactorPairs { seed: 465477, num_pairs: 1000 }_PriorityQueueDecKey"/>
    <n v="318.2595"/>
    <n v="940"/>
    <n v="620.91210000000001"/>
    <n v="1023"/>
  </r>
  <r>
    <n v="62"/>
    <x v="5"/>
    <x v="2"/>
    <x v="7"/>
    <x v="0"/>
    <s v="FactorPairs { seed: 465477, num_pairs: 1000 }"/>
    <n v="39.989837999999999"/>
    <n v="3.9989837E-2"/>
    <s v="PriorityQueueDecKey"/>
    <s v="Dimacs9th(USARoaddBAY)_FactorPairs { seed: 465477, num_pairs: 1000 }_PriorityQueueDecKey"/>
    <n v="318.2595"/>
    <n v="940"/>
    <n v="620.91210000000001"/>
    <n v="1023"/>
  </r>
  <r>
    <n v="63"/>
    <x v="5"/>
    <x v="2"/>
    <x v="8"/>
    <x v="0"/>
    <s v="FactorPairs { seed: 465477, num_pairs: 1000 }"/>
    <n v="31.459264999999998"/>
    <n v="3.1459264000000001E-2"/>
    <s v="PriorityQueueDecKey"/>
    <s v="Dimacs9th(USARoaddBAY)_FactorPairs { seed: 465477, num_pairs: 1000 }_PriorityQueueDecKey"/>
    <n v="318.2595"/>
    <n v="940"/>
    <n v="620.91210000000001"/>
    <n v="1023"/>
  </r>
  <r>
    <n v="64"/>
    <x v="5"/>
    <x v="2"/>
    <x v="9"/>
    <x v="0"/>
    <s v="FactorPairs { seed: 465477, num_pairs: 1000 }"/>
    <n v="39.896934999999999"/>
    <n v="3.9896935000000001E-2"/>
    <s v="PriorityQueueDecKey"/>
    <s v="Dimacs9th(USARoaddBAY)_FactorPairs { seed: 465477, num_pairs: 1000 }_PriorityQueueDecKey"/>
    <n v="318.2595"/>
    <n v="940"/>
    <n v="620.91210000000001"/>
    <n v="1023"/>
  </r>
  <r>
    <n v="65"/>
    <x v="5"/>
    <x v="2"/>
    <x v="10"/>
    <x v="0"/>
    <s v="FactorPairs { seed: 465477, num_pairs: 1000 }"/>
    <n v="21.646834999999999"/>
    <n v="2.1646835E-2"/>
    <s v="PriorityQueue"/>
    <s v="Dimacs9th(USARoaddBAY)_FactorPairs { seed: 465477, num_pairs: 1000 }_PriorityQueue"/>
    <n v="344.85352"/>
    <n v="1042"/>
    <n v="673.49770000000001"/>
    <n v="2047"/>
  </r>
  <r>
    <n v="66"/>
    <x v="6"/>
    <x v="0"/>
    <x v="0"/>
    <x v="0"/>
    <s v="FactorPairs { seed: 465477, num_pairs: 1000 }"/>
    <n v="24.848469999999999"/>
    <n v="2.4848470000000001E-2"/>
    <s v="PriorityQueue"/>
    <s v="Dimacs9th(USARoaddCOL)_FactorPairs { seed: 465477, num_pairs: 1000 }_PriorityQueue"/>
    <n v="386.88864000000001"/>
    <n v="1090"/>
    <n v="782.66200000000003"/>
    <n v="2047"/>
  </r>
  <r>
    <n v="67"/>
    <x v="6"/>
    <x v="0"/>
    <x v="1"/>
    <x v="0"/>
    <s v="FactorPairs { seed: 465477, num_pairs: 1000 }"/>
    <n v="20.661895999999999"/>
    <n v="2.0661895999999999E-2"/>
    <s v="PriorityQueue"/>
    <s v="Dimacs9th(USARoaddCOL)_FactorPairs { seed: 465477, num_pairs: 1000 }_PriorityQueue"/>
    <n v="386.88864000000001"/>
    <n v="1090"/>
    <n v="782.66200000000003"/>
    <n v="2047"/>
  </r>
  <r>
    <n v="68"/>
    <x v="6"/>
    <x v="0"/>
    <x v="2"/>
    <x v="0"/>
    <s v="FactorPairs { seed: 465477, num_pairs: 1000 }"/>
    <n v="24.125544000000001"/>
    <n v="2.4125543999999999E-2"/>
    <s v="PriorityQueue"/>
    <s v="Dimacs9th(USARoaddCOL)_FactorPairs { seed: 465477, num_pairs: 1000 }_PriorityQueue"/>
    <n v="386.88864000000001"/>
    <n v="1090"/>
    <n v="782.66200000000003"/>
    <n v="2047"/>
  </r>
  <r>
    <n v="69"/>
    <x v="6"/>
    <x v="0"/>
    <x v="3"/>
    <x v="0"/>
    <s v="FactorPairs { seed: 465477, num_pairs: 1000 }"/>
    <n v="30.980506999999999"/>
    <n v="3.0980507000000001E-2"/>
    <s v="PriorityQueue"/>
    <s v="Dimacs9th(USARoaddCOL)_FactorPairs { seed: 465477, num_pairs: 1000 }_PriorityQueue"/>
    <n v="386.88864000000001"/>
    <n v="1090"/>
    <n v="782.66200000000003"/>
    <n v="2047"/>
  </r>
  <r>
    <n v="70"/>
    <x v="6"/>
    <x v="0"/>
    <x v="4"/>
    <x v="0"/>
    <s v="FactorPairs { seed: 465477, num_pairs: 1000 }"/>
    <n v="21.277536000000001"/>
    <n v="2.1277536E-2"/>
    <s v="PriorityQueueDecKey"/>
    <s v="Dimacs9th(USARoaddCOL)_FactorPairs { seed: 465477, num_pairs: 1000 }_PriorityQueueDecKey"/>
    <n v="360.42444"/>
    <n v="998"/>
    <n v="707.56719999999996"/>
    <n v="1023"/>
  </r>
  <r>
    <n v="71"/>
    <x v="6"/>
    <x v="0"/>
    <x v="5"/>
    <x v="0"/>
    <s v="FactorPairs { seed: 465477, num_pairs: 1000 }"/>
    <n v="24.088068"/>
    <n v="2.4088068000000001E-2"/>
    <s v="PriorityQueueDecKey"/>
    <s v="Dimacs9th(USARoaddCOL)_FactorPairs { seed: 465477, num_pairs: 1000 }_PriorityQueueDecKey"/>
    <n v="360.42444"/>
    <n v="998"/>
    <n v="707.56719999999996"/>
    <n v="1023"/>
  </r>
  <r>
    <n v="72"/>
    <x v="6"/>
    <x v="0"/>
    <x v="6"/>
    <x v="0"/>
    <s v="FactorPairs { seed: 465477, num_pairs: 1000 }"/>
    <n v="36.118107000000002"/>
    <n v="3.6118104999999998E-2"/>
    <s v="PriorityQueueDecKey"/>
    <s v="Dimacs9th(USARoaddCOL)_FactorPairs { seed: 465477, num_pairs: 1000 }_PriorityQueueDecKey"/>
    <n v="360.42444"/>
    <n v="998"/>
    <n v="707.56719999999996"/>
    <n v="1023"/>
  </r>
  <r>
    <n v="73"/>
    <x v="6"/>
    <x v="0"/>
    <x v="7"/>
    <x v="0"/>
    <s v="FactorPairs { seed: 465477, num_pairs: 1000 }"/>
    <n v="61.547817000000002"/>
    <n v="6.1547815999999998E-2"/>
    <s v="PriorityQueueDecKey"/>
    <s v="Dimacs9th(USARoaddCOL)_FactorPairs { seed: 465477, num_pairs: 1000 }_PriorityQueueDecKey"/>
    <n v="360.42444"/>
    <n v="998"/>
    <n v="707.56719999999996"/>
    <n v="1023"/>
  </r>
  <r>
    <n v="74"/>
    <x v="6"/>
    <x v="0"/>
    <x v="8"/>
    <x v="0"/>
    <s v="FactorPairs { seed: 465477, num_pairs: 1000 }"/>
    <n v="48.557490000000001"/>
    <n v="4.8557490000000002E-2"/>
    <s v="PriorityQueueDecKey"/>
    <s v="Dimacs9th(USARoaddCOL)_FactorPairs { seed: 465477, num_pairs: 1000 }_PriorityQueueDecKey"/>
    <n v="360.42444"/>
    <n v="998"/>
    <n v="707.56719999999996"/>
    <n v="1023"/>
  </r>
  <r>
    <n v="75"/>
    <x v="6"/>
    <x v="0"/>
    <x v="9"/>
    <x v="0"/>
    <s v="FactorPairs { seed: 465477, num_pairs: 1000 }"/>
    <n v="59.487690000000001"/>
    <n v="5.9487690000000003E-2"/>
    <s v="PriorityQueueDecKey"/>
    <s v="Dimacs9th(USARoaddCOL)_FactorPairs { seed: 465477, num_pairs: 1000 }_PriorityQueueDecKey"/>
    <n v="360.42444"/>
    <n v="998"/>
    <n v="707.56719999999996"/>
    <n v="1023"/>
  </r>
  <r>
    <n v="77"/>
    <x v="6"/>
    <x v="1"/>
    <x v="0"/>
    <x v="0"/>
    <s v="FactorPairs { seed: 465477, num_pairs: 1000 }"/>
    <n v="20.193771000000002"/>
    <n v="2.019377E-2"/>
    <s v="PriorityQueue"/>
    <s v="Dimacs9th(USARoaddCOL)_FactorPairs { seed: 465477, num_pairs: 1000 }_PriorityQueue"/>
    <n v="386.88864000000001"/>
    <n v="1090"/>
    <n v="782.66200000000003"/>
    <n v="2047"/>
  </r>
  <r>
    <n v="78"/>
    <x v="6"/>
    <x v="1"/>
    <x v="1"/>
    <x v="0"/>
    <s v="FactorPairs { seed: 465477, num_pairs: 1000 }"/>
    <n v="15.518233"/>
    <n v="1.5518232999999999E-2"/>
    <s v="PriorityQueue"/>
    <s v="Dimacs9th(USARoaddCOL)_FactorPairs { seed: 465477, num_pairs: 1000 }_PriorityQueue"/>
    <n v="386.88864000000001"/>
    <n v="1090"/>
    <n v="782.66200000000003"/>
    <n v="2047"/>
  </r>
  <r>
    <n v="79"/>
    <x v="6"/>
    <x v="1"/>
    <x v="2"/>
    <x v="0"/>
    <s v="FactorPairs { seed: 465477, num_pairs: 1000 }"/>
    <n v="18.632673"/>
    <n v="1.8632672999999999E-2"/>
    <s v="PriorityQueue"/>
    <s v="Dimacs9th(USARoaddCOL)_FactorPairs { seed: 465477, num_pairs: 1000 }_PriorityQueue"/>
    <n v="386.88864000000001"/>
    <n v="1090"/>
    <n v="782.66200000000003"/>
    <n v="2047"/>
  </r>
  <r>
    <n v="80"/>
    <x v="6"/>
    <x v="1"/>
    <x v="3"/>
    <x v="0"/>
    <s v="FactorPairs { seed: 465477, num_pairs: 1000 }"/>
    <n v="25.330963000000001"/>
    <n v="2.5330963000000001E-2"/>
    <s v="PriorityQueue"/>
    <s v="Dimacs9th(USARoaddCOL)_FactorPairs { seed: 465477, num_pairs: 1000 }_PriorityQueue"/>
    <n v="386.88864000000001"/>
    <n v="1090"/>
    <n v="782.66200000000003"/>
    <n v="2047"/>
  </r>
  <r>
    <n v="81"/>
    <x v="6"/>
    <x v="1"/>
    <x v="4"/>
    <x v="0"/>
    <s v="FactorPairs { seed: 465477, num_pairs: 1000 }"/>
    <n v="15.88556"/>
    <n v="1.588556E-2"/>
    <s v="PriorityQueueDecKey"/>
    <s v="Dimacs9th(USARoaddCOL)_FactorPairs { seed: 465477, num_pairs: 1000 }_PriorityQueueDecKey"/>
    <n v="360.42444"/>
    <n v="998"/>
    <n v="707.56719999999996"/>
    <n v="1023"/>
  </r>
  <r>
    <n v="82"/>
    <x v="6"/>
    <x v="1"/>
    <x v="5"/>
    <x v="0"/>
    <s v="FactorPairs { seed: 465477, num_pairs: 1000 }"/>
    <n v="18.331676000000002"/>
    <n v="1.8331677000000001E-2"/>
    <s v="PriorityQueueDecKey"/>
    <s v="Dimacs9th(USARoaddCOL)_FactorPairs { seed: 465477, num_pairs: 1000 }_PriorityQueueDecKey"/>
    <n v="360.42444"/>
    <n v="998"/>
    <n v="707.56719999999996"/>
    <n v="1023"/>
  </r>
  <r>
    <n v="83"/>
    <x v="6"/>
    <x v="1"/>
    <x v="6"/>
    <x v="0"/>
    <s v="FactorPairs { seed: 465477, num_pairs: 1000 }"/>
    <n v="30.111402999999999"/>
    <n v="3.0111401999999999E-2"/>
    <s v="PriorityQueueDecKey"/>
    <s v="Dimacs9th(USARoaddCOL)_FactorPairs { seed: 465477, num_pairs: 1000 }_PriorityQueueDecKey"/>
    <n v="360.42444"/>
    <n v="998"/>
    <n v="707.56719999999996"/>
    <n v="1023"/>
  </r>
  <r>
    <n v="84"/>
    <x v="6"/>
    <x v="1"/>
    <x v="7"/>
    <x v="0"/>
    <s v="FactorPairs { seed: 465477, num_pairs: 1000 }"/>
    <n v="53.568930000000002"/>
    <n v="5.3568932999999999E-2"/>
    <s v="PriorityQueueDecKey"/>
    <s v="Dimacs9th(USARoaddCOL)_FactorPairs { seed: 465477, num_pairs: 1000 }_PriorityQueueDecKey"/>
    <n v="360.42444"/>
    <n v="998"/>
    <n v="707.56719999999996"/>
    <n v="1023"/>
  </r>
  <r>
    <n v="85"/>
    <x v="6"/>
    <x v="1"/>
    <x v="8"/>
    <x v="0"/>
    <s v="FactorPairs { seed: 465477, num_pairs: 1000 }"/>
    <n v="41.210169999999998"/>
    <n v="4.1210169999999997E-2"/>
    <s v="PriorityQueueDecKey"/>
    <s v="Dimacs9th(USARoaddCOL)_FactorPairs { seed: 465477, num_pairs: 1000 }_PriorityQueueDecKey"/>
    <n v="360.42444"/>
    <n v="998"/>
    <n v="707.56719999999996"/>
    <n v="1023"/>
  </r>
  <r>
    <n v="86"/>
    <x v="6"/>
    <x v="1"/>
    <x v="9"/>
    <x v="0"/>
    <s v="FactorPairs { seed: 465477, num_pairs: 1000 }"/>
    <n v="52.819541999999998"/>
    <n v="5.2819542999999997E-2"/>
    <s v="PriorityQueueDecKey"/>
    <s v="Dimacs9th(USARoaddCOL)_FactorPairs { seed: 465477, num_pairs: 1000 }_PriorityQueueDecKey"/>
    <n v="360.42444"/>
    <n v="998"/>
    <n v="707.56719999999996"/>
    <n v="1023"/>
  </r>
  <r>
    <n v="88"/>
    <x v="6"/>
    <x v="2"/>
    <x v="0"/>
    <x v="0"/>
    <s v="FactorPairs { seed: 465477, num_pairs: 1000 }"/>
    <n v="23.510283000000001"/>
    <n v="2.3510283E-2"/>
    <s v="PriorityQueue"/>
    <s v="Dimacs9th(USARoaddCOL)_FactorPairs { seed: 465477, num_pairs: 1000 }_PriorityQueue"/>
    <n v="386.88864000000001"/>
    <n v="1090"/>
    <n v="782.66200000000003"/>
    <n v="2047"/>
  </r>
  <r>
    <n v="89"/>
    <x v="6"/>
    <x v="2"/>
    <x v="1"/>
    <x v="0"/>
    <s v="FactorPairs { seed: 465477, num_pairs: 1000 }"/>
    <n v="19.052603000000001"/>
    <n v="1.9052601999999998E-2"/>
    <s v="PriorityQueue"/>
    <s v="Dimacs9th(USARoaddCOL)_FactorPairs { seed: 465477, num_pairs: 1000 }_PriorityQueue"/>
    <n v="386.88864000000001"/>
    <n v="1090"/>
    <n v="782.66200000000003"/>
    <n v="2047"/>
  </r>
  <r>
    <n v="90"/>
    <x v="6"/>
    <x v="2"/>
    <x v="2"/>
    <x v="0"/>
    <s v="FactorPairs { seed: 465477, num_pairs: 1000 }"/>
    <n v="22.226693999999998"/>
    <n v="2.2226695000000001E-2"/>
    <s v="PriorityQueue"/>
    <s v="Dimacs9th(USARoaddCOL)_FactorPairs { seed: 465477, num_pairs: 1000 }_PriorityQueue"/>
    <n v="386.88864000000001"/>
    <n v="1090"/>
    <n v="782.66200000000003"/>
    <n v="2047"/>
  </r>
  <r>
    <n v="91"/>
    <x v="6"/>
    <x v="2"/>
    <x v="3"/>
    <x v="0"/>
    <s v="FactorPairs { seed: 465477, num_pairs: 1000 }"/>
    <n v="28.849342"/>
    <n v="2.8849343E-2"/>
    <s v="PriorityQueue"/>
    <s v="Dimacs9th(USARoaddCOL)_FactorPairs { seed: 465477, num_pairs: 1000 }_PriorityQueue"/>
    <n v="386.88864000000001"/>
    <n v="1090"/>
    <n v="782.66200000000003"/>
    <n v="2047"/>
  </r>
  <r>
    <n v="92"/>
    <x v="6"/>
    <x v="2"/>
    <x v="4"/>
    <x v="0"/>
    <s v="FactorPairs { seed: 465477, num_pairs: 1000 }"/>
    <n v="19.256218000000001"/>
    <n v="1.9256216999999999E-2"/>
    <s v="PriorityQueueDecKey"/>
    <s v="Dimacs9th(USARoaddCOL)_FactorPairs { seed: 465477, num_pairs: 1000 }_PriorityQueueDecKey"/>
    <n v="360.42444"/>
    <n v="998"/>
    <n v="707.56719999999996"/>
    <n v="1023"/>
  </r>
  <r>
    <n v="93"/>
    <x v="6"/>
    <x v="2"/>
    <x v="5"/>
    <x v="0"/>
    <s v="FactorPairs { seed: 465477, num_pairs: 1000 }"/>
    <n v="21.72484"/>
    <n v="2.1724839999999999E-2"/>
    <s v="PriorityQueueDecKey"/>
    <s v="Dimacs9th(USARoaddCOL)_FactorPairs { seed: 465477, num_pairs: 1000 }_PriorityQueueDecKey"/>
    <n v="360.42444"/>
    <n v="998"/>
    <n v="707.56719999999996"/>
    <n v="1023"/>
  </r>
  <r>
    <n v="94"/>
    <x v="6"/>
    <x v="2"/>
    <x v="6"/>
    <x v="0"/>
    <s v="FactorPairs { seed: 465477, num_pairs: 1000 }"/>
    <n v="33.527186999999998"/>
    <n v="3.3527187999999999E-2"/>
    <s v="PriorityQueueDecKey"/>
    <s v="Dimacs9th(USARoaddCOL)_FactorPairs { seed: 465477, num_pairs: 1000 }_PriorityQueueDecKey"/>
    <n v="360.42444"/>
    <n v="998"/>
    <n v="707.56719999999996"/>
    <n v="1023"/>
  </r>
  <r>
    <n v="95"/>
    <x v="6"/>
    <x v="2"/>
    <x v="7"/>
    <x v="0"/>
    <s v="FactorPairs { seed: 465477, num_pairs: 1000 }"/>
    <n v="56.891010000000001"/>
    <n v="5.6891009999999999E-2"/>
    <s v="PriorityQueueDecKey"/>
    <s v="Dimacs9th(USARoaddCOL)_FactorPairs { seed: 465477, num_pairs: 1000 }_PriorityQueueDecKey"/>
    <n v="360.42444"/>
    <n v="998"/>
    <n v="707.56719999999996"/>
    <n v="1023"/>
  </r>
  <r>
    <n v="96"/>
    <x v="6"/>
    <x v="2"/>
    <x v="8"/>
    <x v="0"/>
    <s v="FactorPairs { seed: 465477, num_pairs: 1000 }"/>
    <n v="44.649464000000002"/>
    <n v="4.4649463E-2"/>
    <s v="PriorityQueueDecKey"/>
    <s v="Dimacs9th(USARoaddCOL)_FactorPairs { seed: 465477, num_pairs: 1000 }_PriorityQueueDecKey"/>
    <n v="360.42444"/>
    <n v="998"/>
    <n v="707.56719999999996"/>
    <n v="1023"/>
  </r>
  <r>
    <n v="97"/>
    <x v="6"/>
    <x v="2"/>
    <x v="9"/>
    <x v="0"/>
    <s v="FactorPairs { seed: 465477, num_pairs: 1000 }"/>
    <n v="56.075870000000002"/>
    <n v="5.607587E-2"/>
    <s v="PriorityQueueDecKey"/>
    <s v="Dimacs9th(USARoaddCOL)_FactorPairs { seed: 465477, num_pairs: 1000 }_PriorityQueueDecKey"/>
    <n v="360.42444"/>
    <n v="998"/>
    <n v="707.56719999999996"/>
    <n v="1023"/>
  </r>
  <r>
    <n v="98"/>
    <x v="6"/>
    <x v="2"/>
    <x v="10"/>
    <x v="0"/>
    <s v="FactorPairs { seed: 465477, num_pairs: 1000 }"/>
    <n v="30.283353999999999"/>
    <n v="3.0283353999999998E-2"/>
    <s v="PriorityQueue"/>
    <s v="Dimacs9th(USARoaddCOL)_FactorPairs { seed: 465477, num_pairs: 1000 }_PriorityQueue"/>
    <n v="386.88864000000001"/>
    <n v="1090"/>
    <n v="782.66200000000003"/>
    <n v="2047"/>
  </r>
  <r>
    <n v="99"/>
    <x v="7"/>
    <x v="0"/>
    <x v="0"/>
    <x v="0"/>
    <s v="FactorPairs { seed: 465477, num_pairs: 1000 }"/>
    <n v="181.78477000000001"/>
    <n v="0.18178478000000001"/>
    <s v="PriorityQueue"/>
    <s v="Dimacs9th(USARoaddLKS)_FactorPairs { seed: 465477, num_pairs: 1000 }_PriorityQueue"/>
    <n v="754.82719999999995"/>
    <n v="2336"/>
    <n v="1579.4185"/>
    <n v="4095"/>
  </r>
  <r>
    <n v="100"/>
    <x v="7"/>
    <x v="0"/>
    <x v="1"/>
    <x v="0"/>
    <s v="FactorPairs { seed: 465477, num_pairs: 1000 }"/>
    <n v="149.40692000000001"/>
    <n v="0.14940692"/>
    <s v="PriorityQueue"/>
    <s v="Dimacs9th(USARoaddLKS)_FactorPairs { seed: 465477, num_pairs: 1000 }_PriorityQueue"/>
    <n v="754.82719999999995"/>
    <n v="2336"/>
    <n v="1579.4185"/>
    <n v="4095"/>
  </r>
  <r>
    <n v="101"/>
    <x v="7"/>
    <x v="0"/>
    <x v="2"/>
    <x v="0"/>
    <s v="FactorPairs { seed: 465477, num_pairs: 1000 }"/>
    <n v="181.82988"/>
    <n v="0.18182988"/>
    <s v="PriorityQueue"/>
    <s v="Dimacs9th(USARoaddLKS)_FactorPairs { seed: 465477, num_pairs: 1000 }_PriorityQueue"/>
    <n v="754.82719999999995"/>
    <n v="2336"/>
    <n v="1579.4185"/>
    <n v="4095"/>
  </r>
  <r>
    <n v="102"/>
    <x v="7"/>
    <x v="0"/>
    <x v="3"/>
    <x v="0"/>
    <s v="FactorPairs { seed: 465477, num_pairs: 1000 }"/>
    <n v="219.55665999999999"/>
    <n v="0.21955665999999999"/>
    <s v="PriorityQueue"/>
    <s v="Dimacs9th(USARoaddLKS)_FactorPairs { seed: 465477, num_pairs: 1000 }_PriorityQueue"/>
    <n v="754.82719999999995"/>
    <n v="2336"/>
    <n v="1579.4185"/>
    <n v="4095"/>
  </r>
  <r>
    <n v="103"/>
    <x v="7"/>
    <x v="0"/>
    <x v="4"/>
    <x v="0"/>
    <s v="FactorPairs { seed: 465477, num_pairs: 1000 }"/>
    <n v="155.38051999999999"/>
    <n v="0.15538051999999999"/>
    <s v="PriorityQueueDecKey"/>
    <s v="Dimacs9th(USARoaddLKS)_FactorPairs { seed: 465477, num_pairs: 1000 }_PriorityQueueDecKey"/>
    <n v="693.15089999999998"/>
    <n v="2101"/>
    <n v="1472.2958000000001"/>
    <n v="4095"/>
  </r>
  <r>
    <n v="104"/>
    <x v="7"/>
    <x v="0"/>
    <x v="5"/>
    <x v="0"/>
    <s v="FactorPairs { seed: 465477, num_pairs: 1000 }"/>
    <n v="184.63357999999999"/>
    <n v="0.18463357999999999"/>
    <s v="PriorityQueueDecKey"/>
    <s v="Dimacs9th(USARoaddLKS)_FactorPairs { seed: 465477, num_pairs: 1000 }_PriorityQueueDecKey"/>
    <n v="693.15089999999998"/>
    <n v="2101"/>
    <n v="1472.2958000000001"/>
    <n v="4095"/>
  </r>
  <r>
    <n v="105"/>
    <x v="7"/>
    <x v="0"/>
    <x v="6"/>
    <x v="0"/>
    <s v="FactorPairs { seed: 465477, num_pairs: 1000 }"/>
    <n v="256.83292"/>
    <n v="0.25683293000000001"/>
    <s v="PriorityQueueDecKey"/>
    <s v="Dimacs9th(USARoaddLKS)_FactorPairs { seed: 465477, num_pairs: 1000 }_PriorityQueueDecKey"/>
    <n v="693.15089999999998"/>
    <n v="2101"/>
    <n v="1472.2958000000001"/>
    <n v="4095"/>
  </r>
  <r>
    <n v="106"/>
    <x v="7"/>
    <x v="0"/>
    <x v="7"/>
    <x v="0"/>
    <s v="FactorPairs { seed: 465477, num_pairs: 1000 }"/>
    <n v="429.39179999999999"/>
    <n v="0.42939179999999999"/>
    <s v="PriorityQueueDecKey"/>
    <s v="Dimacs9th(USARoaddLKS)_FactorPairs { seed: 465477, num_pairs: 1000 }_PriorityQueueDecKey"/>
    <n v="693.15089999999998"/>
    <n v="2101"/>
    <n v="1472.2958000000001"/>
    <n v="4095"/>
  </r>
  <r>
    <n v="107"/>
    <x v="7"/>
    <x v="0"/>
    <x v="8"/>
    <x v="0"/>
    <s v="FactorPairs { seed: 465477, num_pairs: 1000 }"/>
    <n v="343.44788"/>
    <n v="0.34344785999999999"/>
    <s v="PriorityQueueDecKey"/>
    <s v="Dimacs9th(USARoaddLKS)_FactorPairs { seed: 465477, num_pairs: 1000 }_PriorityQueueDecKey"/>
    <n v="693.15089999999998"/>
    <n v="2101"/>
    <n v="1472.2958000000001"/>
    <n v="4095"/>
  </r>
  <r>
    <n v="108"/>
    <x v="7"/>
    <x v="0"/>
    <x v="9"/>
    <x v="0"/>
    <s v="FactorPairs { seed: 465477, num_pairs: 1000 }"/>
    <n v="414.23647999999997"/>
    <n v="0.41423650000000001"/>
    <s v="PriorityQueueDecKey"/>
    <s v="Dimacs9th(USARoaddLKS)_FactorPairs { seed: 465477, num_pairs: 1000 }_PriorityQueueDecKey"/>
    <n v="693.15089999999998"/>
    <n v="2101"/>
    <n v="1472.2958000000001"/>
    <n v="4095"/>
  </r>
  <r>
    <n v="110"/>
    <x v="7"/>
    <x v="1"/>
    <x v="0"/>
    <x v="0"/>
    <s v="FactorPairs { seed: 465477, num_pairs: 1000 }"/>
    <n v="152.09447"/>
    <n v="0.15209447000000001"/>
    <s v="PriorityQueue"/>
    <s v="Dimacs9th(USARoaddLKS)_FactorPairs { seed: 465477, num_pairs: 1000 }_PriorityQueue"/>
    <n v="754.82719999999995"/>
    <n v="2336"/>
    <n v="1579.4185"/>
    <n v="4095"/>
  </r>
  <r>
    <n v="111"/>
    <x v="7"/>
    <x v="1"/>
    <x v="1"/>
    <x v="0"/>
    <s v="FactorPairs { seed: 465477, num_pairs: 1000 }"/>
    <n v="117.92700000000001"/>
    <n v="0.117927"/>
    <s v="PriorityQueue"/>
    <s v="Dimacs9th(USARoaddLKS)_FactorPairs { seed: 465477, num_pairs: 1000 }_PriorityQueue"/>
    <n v="754.82719999999995"/>
    <n v="2336"/>
    <n v="1579.4185"/>
    <n v="4095"/>
  </r>
  <r>
    <n v="112"/>
    <x v="7"/>
    <x v="1"/>
    <x v="2"/>
    <x v="0"/>
    <s v="FactorPairs { seed: 465477, num_pairs: 1000 }"/>
    <n v="146.71021999999999"/>
    <n v="0.14671022"/>
    <s v="PriorityQueue"/>
    <s v="Dimacs9th(USARoaddLKS)_FactorPairs { seed: 465477, num_pairs: 1000 }_PriorityQueue"/>
    <n v="754.82719999999995"/>
    <n v="2336"/>
    <n v="1579.4185"/>
    <n v="4095"/>
  </r>
  <r>
    <n v="113"/>
    <x v="7"/>
    <x v="1"/>
    <x v="3"/>
    <x v="0"/>
    <s v="FactorPairs { seed: 465477, num_pairs: 1000 }"/>
    <n v="184.61893000000001"/>
    <n v="0.18461891999999999"/>
    <s v="PriorityQueue"/>
    <s v="Dimacs9th(USARoaddLKS)_FactorPairs { seed: 465477, num_pairs: 1000 }_PriorityQueue"/>
    <n v="754.82719999999995"/>
    <n v="2336"/>
    <n v="1579.4185"/>
    <n v="4095"/>
  </r>
  <r>
    <n v="114"/>
    <x v="7"/>
    <x v="1"/>
    <x v="4"/>
    <x v="0"/>
    <s v="FactorPairs { seed: 465477, num_pairs: 1000 }"/>
    <n v="121.07933"/>
    <n v="0.12107933"/>
    <s v="PriorityQueueDecKey"/>
    <s v="Dimacs9th(USARoaddLKS)_FactorPairs { seed: 465477, num_pairs: 1000 }_PriorityQueueDecKey"/>
    <n v="693.15089999999998"/>
    <n v="2101"/>
    <n v="1472.2958000000001"/>
    <n v="4095"/>
  </r>
  <r>
    <n v="115"/>
    <x v="7"/>
    <x v="1"/>
    <x v="5"/>
    <x v="0"/>
    <s v="FactorPairs { seed: 465477, num_pairs: 1000 }"/>
    <n v="145.94191000000001"/>
    <n v="0.14594191000000001"/>
    <s v="PriorityQueueDecKey"/>
    <s v="Dimacs9th(USARoaddLKS)_FactorPairs { seed: 465477, num_pairs: 1000 }_PriorityQueueDecKey"/>
    <n v="693.15089999999998"/>
    <n v="2101"/>
    <n v="1472.2958000000001"/>
    <n v="4095"/>
  </r>
  <r>
    <n v="116"/>
    <x v="7"/>
    <x v="1"/>
    <x v="6"/>
    <x v="0"/>
    <s v="FactorPairs { seed: 465477, num_pairs: 1000 }"/>
    <n v="219.14688000000001"/>
    <n v="0.21914687999999999"/>
    <s v="PriorityQueueDecKey"/>
    <s v="Dimacs9th(USARoaddLKS)_FactorPairs { seed: 465477, num_pairs: 1000 }_PriorityQueueDecKey"/>
    <n v="693.15089999999998"/>
    <n v="2101"/>
    <n v="1472.2958000000001"/>
    <n v="4095"/>
  </r>
  <r>
    <n v="117"/>
    <x v="7"/>
    <x v="1"/>
    <x v="7"/>
    <x v="0"/>
    <s v="FactorPairs { seed: 465477, num_pairs: 1000 }"/>
    <n v="381.92782999999997"/>
    <n v="0.38192781999999997"/>
    <s v="PriorityQueueDecKey"/>
    <s v="Dimacs9th(USARoaddLKS)_FactorPairs { seed: 465477, num_pairs: 1000 }_PriorityQueueDecKey"/>
    <n v="693.15089999999998"/>
    <n v="2101"/>
    <n v="1472.2958000000001"/>
    <n v="4095"/>
  </r>
  <r>
    <n v="118"/>
    <x v="7"/>
    <x v="1"/>
    <x v="8"/>
    <x v="0"/>
    <s v="FactorPairs { seed: 465477, num_pairs: 1000 }"/>
    <n v="299.72561999999999"/>
    <n v="0.29972562000000003"/>
    <s v="PriorityQueueDecKey"/>
    <s v="Dimacs9th(USARoaddLKS)_FactorPairs { seed: 465477, num_pairs: 1000 }_PriorityQueueDecKey"/>
    <n v="693.15089999999998"/>
    <n v="2101"/>
    <n v="1472.2958000000001"/>
    <n v="4095"/>
  </r>
  <r>
    <n v="119"/>
    <x v="7"/>
    <x v="1"/>
    <x v="9"/>
    <x v="0"/>
    <s v="FactorPairs { seed: 465477, num_pairs: 1000 }"/>
    <n v="373.70850000000002"/>
    <n v="0.3737085"/>
    <s v="PriorityQueueDecKey"/>
    <s v="Dimacs9th(USARoaddLKS)_FactorPairs { seed: 465477, num_pairs: 1000 }_PriorityQueueDecKey"/>
    <n v="693.15089999999998"/>
    <n v="2101"/>
    <n v="1472.2958000000001"/>
    <n v="4095"/>
  </r>
  <r>
    <n v="121"/>
    <x v="7"/>
    <x v="2"/>
    <x v="0"/>
    <x v="0"/>
    <s v="FactorPairs { seed: 465477, num_pairs: 1000 }"/>
    <n v="174.19112000000001"/>
    <n v="0.17419112"/>
    <s v="PriorityQueue"/>
    <s v="Dimacs9th(USARoaddLKS)_FactorPairs { seed: 465477, num_pairs: 1000 }_PriorityQueue"/>
    <n v="754.82719999999995"/>
    <n v="2336"/>
    <n v="1579.4185"/>
    <n v="4095"/>
  </r>
  <r>
    <n v="122"/>
    <x v="7"/>
    <x v="2"/>
    <x v="1"/>
    <x v="0"/>
    <s v="FactorPairs { seed: 465477, num_pairs: 1000 }"/>
    <n v="140.32062999999999"/>
    <n v="0.14032063"/>
    <s v="PriorityQueue"/>
    <s v="Dimacs9th(USARoaddLKS)_FactorPairs { seed: 465477, num_pairs: 1000 }_PriorityQueue"/>
    <n v="754.82719999999995"/>
    <n v="2336"/>
    <n v="1579.4185"/>
    <n v="4095"/>
  </r>
  <r>
    <n v="123"/>
    <x v="7"/>
    <x v="2"/>
    <x v="2"/>
    <x v="0"/>
    <s v="FactorPairs { seed: 465477, num_pairs: 1000 }"/>
    <n v="169.82005000000001"/>
    <n v="0.16982005999999999"/>
    <s v="PriorityQueue"/>
    <s v="Dimacs9th(USARoaddLKS)_FactorPairs { seed: 465477, num_pairs: 1000 }_PriorityQueue"/>
    <n v="754.82719999999995"/>
    <n v="2336"/>
    <n v="1579.4185"/>
    <n v="4095"/>
  </r>
  <r>
    <n v="124"/>
    <x v="7"/>
    <x v="2"/>
    <x v="3"/>
    <x v="0"/>
    <s v="FactorPairs { seed: 465477, num_pairs: 1000 }"/>
    <n v="208.03540000000001"/>
    <n v="0.20803540000000001"/>
    <s v="PriorityQueue"/>
    <s v="Dimacs9th(USARoaddLKS)_FactorPairs { seed: 465477, num_pairs: 1000 }_PriorityQueue"/>
    <n v="754.82719999999995"/>
    <n v="2336"/>
    <n v="1579.4185"/>
    <n v="4095"/>
  </r>
  <r>
    <n v="125"/>
    <x v="7"/>
    <x v="2"/>
    <x v="4"/>
    <x v="0"/>
    <s v="FactorPairs { seed: 465477, num_pairs: 1000 }"/>
    <n v="142.50058000000001"/>
    <n v="0.14250057999999999"/>
    <s v="PriorityQueueDecKey"/>
    <s v="Dimacs9th(USARoaddLKS)_FactorPairs { seed: 465477, num_pairs: 1000 }_PriorityQueueDecKey"/>
    <n v="693.15089999999998"/>
    <n v="2101"/>
    <n v="1472.2958000000001"/>
    <n v="4095"/>
  </r>
  <r>
    <n v="126"/>
    <x v="7"/>
    <x v="2"/>
    <x v="5"/>
    <x v="0"/>
    <s v="FactorPairs { seed: 465477, num_pairs: 1000 }"/>
    <n v="168.06800999999999"/>
    <n v="0.168068"/>
    <s v="PriorityQueueDecKey"/>
    <s v="Dimacs9th(USARoaddLKS)_FactorPairs { seed: 465477, num_pairs: 1000 }_PriorityQueueDecKey"/>
    <n v="693.15089999999998"/>
    <n v="2101"/>
    <n v="1472.2958000000001"/>
    <n v="4095"/>
  </r>
  <r>
    <n v="127"/>
    <x v="7"/>
    <x v="2"/>
    <x v="6"/>
    <x v="0"/>
    <s v="FactorPairs { seed: 465477, num_pairs: 1000 }"/>
    <n v="239.90459000000001"/>
    <n v="0.23990458000000001"/>
    <s v="PriorityQueueDecKey"/>
    <s v="Dimacs9th(USARoaddLKS)_FactorPairs { seed: 465477, num_pairs: 1000 }_PriorityQueueDecKey"/>
    <n v="693.15089999999998"/>
    <n v="2101"/>
    <n v="1472.2958000000001"/>
    <n v="4095"/>
  </r>
  <r>
    <n v="128"/>
    <x v="7"/>
    <x v="2"/>
    <x v="7"/>
    <x v="0"/>
    <s v="FactorPairs { seed: 465477, num_pairs: 1000 }"/>
    <n v="403.24563999999998"/>
    <n v="0.40324563000000002"/>
    <s v="PriorityQueueDecKey"/>
    <s v="Dimacs9th(USARoaddLKS)_FactorPairs { seed: 465477, num_pairs: 1000 }_PriorityQueueDecKey"/>
    <n v="693.15089999999998"/>
    <n v="2101"/>
    <n v="1472.2958000000001"/>
    <n v="4095"/>
  </r>
  <r>
    <n v="129"/>
    <x v="7"/>
    <x v="2"/>
    <x v="8"/>
    <x v="0"/>
    <s v="FactorPairs { seed: 465477, num_pairs: 1000 }"/>
    <n v="322.93065999999999"/>
    <n v="0.32293065999999998"/>
    <s v="PriorityQueueDecKey"/>
    <s v="Dimacs9th(USARoaddLKS)_FactorPairs { seed: 465477, num_pairs: 1000 }_PriorityQueueDecKey"/>
    <n v="693.15089999999998"/>
    <n v="2101"/>
    <n v="1472.2958000000001"/>
    <n v="4095"/>
  </r>
  <r>
    <n v="130"/>
    <x v="7"/>
    <x v="2"/>
    <x v="9"/>
    <x v="0"/>
    <s v="FactorPairs { seed: 465477, num_pairs: 1000 }"/>
    <n v="394.49099999999999"/>
    <n v="0.39449099999999998"/>
    <s v="PriorityQueueDecKey"/>
    <s v="Dimacs9th(USARoaddLKS)_FactorPairs { seed: 465477, num_pairs: 1000 }_PriorityQueueDecKey"/>
    <n v="693.15089999999998"/>
    <n v="2101"/>
    <n v="1472.2958000000001"/>
    <n v="4095"/>
  </r>
  <r>
    <n v="131"/>
    <x v="7"/>
    <x v="2"/>
    <x v="10"/>
    <x v="0"/>
    <s v="FactorPairs { seed: 465477, num_pairs: 1000 }"/>
    <n v="241.19934000000001"/>
    <n v="0.24119934000000001"/>
    <s v="PriorityQueue"/>
    <s v="Dimacs9th(USARoaddLKS)_FactorPairs { seed: 465477, num_pairs: 1000 }_PriorityQueue"/>
    <n v="754.82719999999995"/>
    <n v="2336"/>
    <n v="1579.4185"/>
    <n v="4095"/>
  </r>
  <r>
    <n v="132"/>
    <x v="8"/>
    <x v="0"/>
    <x v="0"/>
    <x v="0"/>
    <s v="FactorPairs { seed: 465477, num_pairs: 1000 }"/>
    <n v="455.04750000000001"/>
    <n v="0.45504749999999999"/>
    <s v="PriorityQueue"/>
    <s v="Dimacs9th(USARoaddW)_FactorPairs { seed: 465477, num_pairs: 1000 }_PriorityQueue"/>
    <n v="1259.6129000000001"/>
    <n v="4459"/>
    <n v="2410.6682000000001"/>
    <n v="8191"/>
  </r>
  <r>
    <n v="133"/>
    <x v="8"/>
    <x v="0"/>
    <x v="1"/>
    <x v="0"/>
    <s v="FactorPairs { seed: 465477, num_pairs: 1000 }"/>
    <n v="378.80529999999999"/>
    <n v="0.37880530000000001"/>
    <s v="PriorityQueue"/>
    <s v="Dimacs9th(USARoaddW)_FactorPairs { seed: 465477, num_pairs: 1000 }_PriorityQueue"/>
    <n v="1259.6129000000001"/>
    <n v="4459"/>
    <n v="2410.6682000000001"/>
    <n v="8191"/>
  </r>
  <r>
    <n v="134"/>
    <x v="8"/>
    <x v="0"/>
    <x v="2"/>
    <x v="0"/>
    <s v="FactorPairs { seed: 465477, num_pairs: 1000 }"/>
    <n v="457.66309999999999"/>
    <n v="0.45766309999999999"/>
    <s v="PriorityQueue"/>
    <s v="Dimacs9th(USARoaddW)_FactorPairs { seed: 465477, num_pairs: 1000 }_PriorityQueue"/>
    <n v="1259.6129000000001"/>
    <n v="4459"/>
    <n v="2410.6682000000001"/>
    <n v="8191"/>
  </r>
  <r>
    <n v="135"/>
    <x v="8"/>
    <x v="0"/>
    <x v="3"/>
    <x v="0"/>
    <s v="FactorPairs { seed: 465477, num_pairs: 1000 }"/>
    <n v="533.46294999999998"/>
    <n v="0.53346294000000005"/>
    <s v="PriorityQueue"/>
    <s v="Dimacs9th(USARoaddW)_FactorPairs { seed: 465477, num_pairs: 1000 }_PriorityQueue"/>
    <n v="1259.6129000000001"/>
    <n v="4459"/>
    <n v="2410.6682000000001"/>
    <n v="8191"/>
  </r>
  <r>
    <n v="136"/>
    <x v="8"/>
    <x v="0"/>
    <x v="4"/>
    <x v="0"/>
    <s v="FactorPairs { seed: 465477, num_pairs: 1000 }"/>
    <n v="397.10989999999998"/>
    <n v="0.39710990000000002"/>
    <s v="PriorityQueueDecKey"/>
    <s v="Dimacs9th(USARoaddW)_FactorPairs { seed: 465477, num_pairs: 1000 }_PriorityQueueDecKey"/>
    <n v="1175.7424000000001"/>
    <n v="4100"/>
    <n v="2220.0475999999999"/>
    <n v="8191"/>
  </r>
  <r>
    <n v="137"/>
    <x v="8"/>
    <x v="0"/>
    <x v="5"/>
    <x v="0"/>
    <s v="FactorPairs { seed: 465477, num_pairs: 1000 }"/>
    <n v="466.5274"/>
    <n v="0.46652739999999998"/>
    <s v="PriorityQueueDecKey"/>
    <s v="Dimacs9th(USARoaddW)_FactorPairs { seed: 465477, num_pairs: 1000 }_PriorityQueueDecKey"/>
    <n v="1175.7424000000001"/>
    <n v="4100"/>
    <n v="2220.0475999999999"/>
    <n v="8191"/>
  </r>
  <r>
    <n v="138"/>
    <x v="8"/>
    <x v="0"/>
    <x v="6"/>
    <x v="0"/>
    <s v="FactorPairs { seed: 465477, num_pairs: 1000 }"/>
    <n v="626.43920000000003"/>
    <n v="0.62643919999999997"/>
    <s v="PriorityQueueDecKey"/>
    <s v="Dimacs9th(USARoaddW)_FactorPairs { seed: 465477, num_pairs: 1000 }_PriorityQueueDecKey"/>
    <n v="1175.7424000000001"/>
    <n v="4100"/>
    <n v="2220.0475999999999"/>
    <n v="8191"/>
  </r>
  <r>
    <n v="139"/>
    <x v="8"/>
    <x v="0"/>
    <x v="7"/>
    <x v="0"/>
    <s v="FactorPairs { seed: 465477, num_pairs: 1000 }"/>
    <n v="1046.4077"/>
    <n v="1.0464077000000001"/>
    <s v="PriorityQueueDecKey"/>
    <s v="Dimacs9th(USARoaddW)_FactorPairs { seed: 465477, num_pairs: 1000 }_PriorityQueueDecKey"/>
    <n v="1175.7424000000001"/>
    <n v="4100"/>
    <n v="2220.0475999999999"/>
    <n v="8191"/>
  </r>
  <r>
    <n v="140"/>
    <x v="8"/>
    <x v="0"/>
    <x v="8"/>
    <x v="0"/>
    <s v="FactorPairs { seed: 465477, num_pairs: 1000 }"/>
    <n v="830.55449999999996"/>
    <n v="0.83055449999999997"/>
    <s v="PriorityQueueDecKey"/>
    <s v="Dimacs9th(USARoaddW)_FactorPairs { seed: 465477, num_pairs: 1000 }_PriorityQueueDecKey"/>
    <n v="1175.7424000000001"/>
    <n v="4100"/>
    <n v="2220.0475999999999"/>
    <n v="8191"/>
  </r>
  <r>
    <n v="141"/>
    <x v="8"/>
    <x v="0"/>
    <x v="9"/>
    <x v="0"/>
    <s v="FactorPairs { seed: 465477, num_pairs: 1000 }"/>
    <n v="988.54510000000005"/>
    <n v="0.98854509999999995"/>
    <s v="PriorityQueueDecKey"/>
    <s v="Dimacs9th(USARoaddW)_FactorPairs { seed: 465477, num_pairs: 1000 }_PriorityQueueDecKey"/>
    <n v="1175.7424000000001"/>
    <n v="4100"/>
    <n v="2220.0475999999999"/>
    <n v="8191"/>
  </r>
  <r>
    <n v="143"/>
    <x v="8"/>
    <x v="1"/>
    <x v="0"/>
    <x v="0"/>
    <s v="FactorPairs { seed: 465477, num_pairs: 1000 }"/>
    <n v="376.99927000000002"/>
    <n v="0.37699926"/>
    <s v="PriorityQueue"/>
    <s v="Dimacs9th(USARoaddW)_FactorPairs { seed: 465477, num_pairs: 1000 }_PriorityQueue"/>
    <n v="1259.6129000000001"/>
    <n v="4459"/>
    <n v="2410.6682000000001"/>
    <n v="8191"/>
  </r>
  <r>
    <n v="144"/>
    <x v="8"/>
    <x v="1"/>
    <x v="1"/>
    <x v="0"/>
    <s v="FactorPairs { seed: 465477, num_pairs: 1000 }"/>
    <n v="292.41507000000001"/>
    <n v="0.29241507999999999"/>
    <s v="PriorityQueue"/>
    <s v="Dimacs9th(USARoaddW)_FactorPairs { seed: 465477, num_pairs: 1000 }_PriorityQueue"/>
    <n v="1259.6129000000001"/>
    <n v="4459"/>
    <n v="2410.6682000000001"/>
    <n v="8191"/>
  </r>
  <r>
    <n v="145"/>
    <x v="8"/>
    <x v="1"/>
    <x v="2"/>
    <x v="0"/>
    <s v="FactorPairs { seed: 465477, num_pairs: 1000 }"/>
    <n v="367.43822999999998"/>
    <n v="0.36743822999999998"/>
    <s v="PriorityQueue"/>
    <s v="Dimacs9th(USARoaddW)_FactorPairs { seed: 465477, num_pairs: 1000 }_PriorityQueue"/>
    <n v="1259.6129000000001"/>
    <n v="4459"/>
    <n v="2410.6682000000001"/>
    <n v="8191"/>
  </r>
  <r>
    <n v="146"/>
    <x v="8"/>
    <x v="1"/>
    <x v="3"/>
    <x v="0"/>
    <s v="FactorPairs { seed: 465477, num_pairs: 1000 }"/>
    <n v="441.92126000000002"/>
    <n v="0.44192125999999998"/>
    <s v="PriorityQueue"/>
    <s v="Dimacs9th(USARoaddW)_FactorPairs { seed: 465477, num_pairs: 1000 }_PriorityQueue"/>
    <n v="1259.6129000000001"/>
    <n v="4459"/>
    <n v="2410.6682000000001"/>
    <n v="8191"/>
  </r>
  <r>
    <n v="147"/>
    <x v="8"/>
    <x v="1"/>
    <x v="4"/>
    <x v="0"/>
    <s v="FactorPairs { seed: 465477, num_pairs: 1000 }"/>
    <n v="306.09192000000002"/>
    <n v="0.30609189999999997"/>
    <s v="PriorityQueueDecKey"/>
    <s v="Dimacs9th(USARoaddW)_FactorPairs { seed: 465477, num_pairs: 1000 }_PriorityQueueDecKey"/>
    <n v="1175.7424000000001"/>
    <n v="4100"/>
    <n v="2220.0475999999999"/>
    <n v="8191"/>
  </r>
  <r>
    <n v="148"/>
    <x v="8"/>
    <x v="1"/>
    <x v="5"/>
    <x v="0"/>
    <s v="FactorPairs { seed: 465477, num_pairs: 1000 }"/>
    <n v="368.75659999999999"/>
    <n v="0.36875659999999999"/>
    <s v="PriorityQueueDecKey"/>
    <s v="Dimacs9th(USARoaddW)_FactorPairs { seed: 465477, num_pairs: 1000 }_PriorityQueueDecKey"/>
    <n v="1175.7424000000001"/>
    <n v="4100"/>
    <n v="2220.0475999999999"/>
    <n v="8191"/>
  </r>
  <r>
    <n v="149"/>
    <x v="8"/>
    <x v="1"/>
    <x v="6"/>
    <x v="0"/>
    <s v="FactorPairs { seed: 465477, num_pairs: 1000 }"/>
    <n v="527.41112999999996"/>
    <n v="0.52741110000000002"/>
    <s v="PriorityQueueDecKey"/>
    <s v="Dimacs9th(USARoaddW)_FactorPairs { seed: 465477, num_pairs: 1000 }_PriorityQueueDecKey"/>
    <n v="1175.7424000000001"/>
    <n v="4100"/>
    <n v="2220.0475999999999"/>
    <n v="8191"/>
  </r>
  <r>
    <n v="150"/>
    <x v="8"/>
    <x v="1"/>
    <x v="7"/>
    <x v="0"/>
    <s v="FactorPairs { seed: 465477, num_pairs: 1000 }"/>
    <n v="924.85299999999995"/>
    <n v="0.92485300000000004"/>
    <s v="PriorityQueueDecKey"/>
    <s v="Dimacs9th(USARoaddW)_FactorPairs { seed: 465477, num_pairs: 1000 }_PriorityQueueDecKey"/>
    <n v="1175.7424000000001"/>
    <n v="4100"/>
    <n v="2220.0475999999999"/>
    <n v="8191"/>
  </r>
  <r>
    <n v="151"/>
    <x v="8"/>
    <x v="1"/>
    <x v="8"/>
    <x v="0"/>
    <s v="FactorPairs { seed: 465477, num_pairs: 1000 }"/>
    <n v="717.75750000000005"/>
    <n v="0.71775750000000005"/>
    <s v="PriorityQueueDecKey"/>
    <s v="Dimacs9th(USARoaddW)_FactorPairs { seed: 465477, num_pairs: 1000 }_PriorityQueueDecKey"/>
    <n v="1175.7424000000001"/>
    <n v="4100"/>
    <n v="2220.0475999999999"/>
    <n v="8191"/>
  </r>
  <r>
    <n v="152"/>
    <x v="8"/>
    <x v="1"/>
    <x v="9"/>
    <x v="0"/>
    <s v="FactorPairs { seed: 465477, num_pairs: 1000 }"/>
    <n v="882.43989999999997"/>
    <n v="0.88243985000000003"/>
    <s v="PriorityQueueDecKey"/>
    <s v="Dimacs9th(USARoaddW)_FactorPairs { seed: 465477, num_pairs: 1000 }_PriorityQueueDecKey"/>
    <n v="1175.7424000000001"/>
    <n v="4100"/>
    <n v="2220.0475999999999"/>
    <n v="8191"/>
  </r>
  <r>
    <n v="154"/>
    <x v="8"/>
    <x v="2"/>
    <x v="0"/>
    <x v="0"/>
    <s v="FactorPairs { seed: 465477, num_pairs: 1000 }"/>
    <n v="430.32387999999997"/>
    <n v="0.43032387"/>
    <s v="PriorityQueue"/>
    <s v="Dimacs9th(USARoaddW)_FactorPairs { seed: 465477, num_pairs: 1000 }_PriorityQueue"/>
    <n v="1259.6129000000001"/>
    <n v="4459"/>
    <n v="2410.6682000000001"/>
    <n v="8191"/>
  </r>
  <r>
    <n v="155"/>
    <x v="8"/>
    <x v="2"/>
    <x v="1"/>
    <x v="0"/>
    <s v="FactorPairs { seed: 465477, num_pairs: 1000 }"/>
    <n v="344.29343"/>
    <n v="0.34429342000000002"/>
    <s v="PriorityQueue"/>
    <s v="Dimacs9th(USARoaddW)_FactorPairs { seed: 465477, num_pairs: 1000 }_PriorityQueue"/>
    <n v="1259.6129000000001"/>
    <n v="4459"/>
    <n v="2410.6682000000001"/>
    <n v="8191"/>
  </r>
  <r>
    <n v="156"/>
    <x v="8"/>
    <x v="2"/>
    <x v="2"/>
    <x v="0"/>
    <s v="FactorPairs { seed: 465477, num_pairs: 1000 }"/>
    <n v="417.62572999999998"/>
    <n v="0.41762572999999997"/>
    <s v="PriorityQueue"/>
    <s v="Dimacs9th(USARoaddW)_FactorPairs { seed: 465477, num_pairs: 1000 }_PriorityQueue"/>
    <n v="1259.6129000000001"/>
    <n v="4459"/>
    <n v="2410.6682000000001"/>
    <n v="8191"/>
  </r>
  <r>
    <n v="157"/>
    <x v="8"/>
    <x v="2"/>
    <x v="3"/>
    <x v="0"/>
    <s v="FactorPairs { seed: 465477, num_pairs: 1000 }"/>
    <n v="492.39974999999998"/>
    <n v="0.49239975000000002"/>
    <s v="PriorityQueue"/>
    <s v="Dimacs9th(USARoaddW)_FactorPairs { seed: 465477, num_pairs: 1000 }_PriorityQueue"/>
    <n v="1259.6129000000001"/>
    <n v="4459"/>
    <n v="2410.6682000000001"/>
    <n v="8191"/>
  </r>
  <r>
    <n v="158"/>
    <x v="8"/>
    <x v="2"/>
    <x v="4"/>
    <x v="0"/>
    <s v="FactorPairs { seed: 465477, num_pairs: 1000 }"/>
    <n v="356.81616000000002"/>
    <n v="0.35681616999999999"/>
    <s v="PriorityQueueDecKey"/>
    <s v="Dimacs9th(USARoaddW)_FactorPairs { seed: 465477, num_pairs: 1000 }_PriorityQueueDecKey"/>
    <n v="1175.7424000000001"/>
    <n v="4100"/>
    <n v="2220.0475999999999"/>
    <n v="8191"/>
  </r>
  <r>
    <n v="159"/>
    <x v="8"/>
    <x v="2"/>
    <x v="5"/>
    <x v="0"/>
    <s v="FactorPairs { seed: 465477, num_pairs: 1000 }"/>
    <n v="420.09003000000001"/>
    <n v="0.42009002000000001"/>
    <s v="PriorityQueueDecKey"/>
    <s v="Dimacs9th(USARoaddW)_FactorPairs { seed: 465477, num_pairs: 1000 }_PriorityQueueDecKey"/>
    <n v="1175.7424000000001"/>
    <n v="4100"/>
    <n v="2220.0475999999999"/>
    <n v="8191"/>
  </r>
  <r>
    <n v="160"/>
    <x v="8"/>
    <x v="2"/>
    <x v="6"/>
    <x v="0"/>
    <s v="FactorPairs { seed: 465477, num_pairs: 1000 }"/>
    <n v="574.58849999999995"/>
    <n v="0.57458849999999995"/>
    <s v="PriorityQueueDecKey"/>
    <s v="Dimacs9th(USARoaddW)_FactorPairs { seed: 465477, num_pairs: 1000 }_PriorityQueueDecKey"/>
    <n v="1175.7424000000001"/>
    <n v="4100"/>
    <n v="2220.0475999999999"/>
    <n v="8191"/>
  </r>
  <r>
    <n v="161"/>
    <x v="8"/>
    <x v="2"/>
    <x v="7"/>
    <x v="0"/>
    <s v="FactorPairs { seed: 465477, num_pairs: 1000 }"/>
    <n v="975.87369999999999"/>
    <n v="0.97587369999999996"/>
    <s v="PriorityQueueDecKey"/>
    <s v="Dimacs9th(USARoaddW)_FactorPairs { seed: 465477, num_pairs: 1000 }_PriorityQueueDecKey"/>
    <n v="1175.7424000000001"/>
    <n v="4100"/>
    <n v="2220.0475999999999"/>
    <n v="8191"/>
  </r>
  <r>
    <n v="162"/>
    <x v="8"/>
    <x v="2"/>
    <x v="8"/>
    <x v="0"/>
    <s v="FactorPairs { seed: 465477, num_pairs: 1000 }"/>
    <n v="770.75134000000003"/>
    <n v="0.77075136"/>
    <s v="PriorityQueueDecKey"/>
    <s v="Dimacs9th(USARoaddW)_FactorPairs { seed: 465477, num_pairs: 1000 }_PriorityQueueDecKey"/>
    <n v="1175.7424000000001"/>
    <n v="4100"/>
    <n v="2220.0475999999999"/>
    <n v="8191"/>
  </r>
  <r>
    <n v="163"/>
    <x v="8"/>
    <x v="2"/>
    <x v="9"/>
    <x v="0"/>
    <s v="FactorPairs { seed: 465477, num_pairs: 1000 }"/>
    <n v="930.00109999999995"/>
    <n v="0.93000110000000002"/>
    <s v="PriorityQueueDecKey"/>
    <s v="Dimacs9th(USARoaddW)_FactorPairs { seed: 465477, num_pairs: 1000 }_PriorityQueueDecKey"/>
    <n v="1175.7424000000001"/>
    <n v="4100"/>
    <n v="2220.0475999999999"/>
    <n v="8191"/>
  </r>
  <r>
    <n v="164"/>
    <x v="8"/>
    <x v="2"/>
    <x v="10"/>
    <x v="0"/>
    <s v="FactorPairs { seed: 465477, num_pairs: 1000 }"/>
    <n v="636.2106"/>
    <n v="0.63621055999999998"/>
    <s v="PriorityQueue"/>
    <s v="Dimacs9th(USARoaddW)_FactorPairs { seed: 465477, num_pairs: 1000 }_PriorityQueue"/>
    <n v="1259.6129000000001"/>
    <n v="4459"/>
    <n v="2410.6682000000001"/>
    <n v="8191"/>
  </r>
  <r>
    <n v="165"/>
    <x v="9"/>
    <x v="0"/>
    <x v="0"/>
    <x v="0"/>
    <s v="FactorPairs { seed: 465477, num_pairs: 1000 }"/>
    <n v="2158.8145"/>
    <n v="2.1588143999999998"/>
    <s v="PriorityQueue"/>
    <s v="Dimacs9th(USARoaddUSA)_FactorPairs { seed: 465477, num_pairs: 1000 }_PriorityQueue"/>
    <n v="2778.7175000000002"/>
    <n v="7164"/>
    <n v="5268.0739999999996"/>
    <n v="8191"/>
  </r>
  <r>
    <n v="166"/>
    <x v="9"/>
    <x v="0"/>
    <x v="1"/>
    <x v="0"/>
    <s v="FactorPairs { seed: 465477, num_pairs: 1000 }"/>
    <n v="1862.9974"/>
    <n v="1.8629974"/>
    <s v="PriorityQueue"/>
    <s v="Dimacs9th(USARoaddUSA)_FactorPairs { seed: 465477, num_pairs: 1000 }_PriorityQueue"/>
    <n v="2778.7175000000002"/>
    <n v="7164"/>
    <n v="5268.0739999999996"/>
    <n v="8191"/>
  </r>
  <r>
    <n v="167"/>
    <x v="9"/>
    <x v="0"/>
    <x v="2"/>
    <x v="0"/>
    <s v="FactorPairs { seed: 465477, num_pairs: 1000 }"/>
    <n v="2159.5154000000002"/>
    <n v="2.1595154000000001"/>
    <s v="PriorityQueue"/>
    <s v="Dimacs9th(USARoaddUSA)_FactorPairs { seed: 465477, num_pairs: 1000 }_PriorityQueue"/>
    <n v="2778.7175000000002"/>
    <n v="7164"/>
    <n v="5268.0739999999996"/>
    <n v="8191"/>
  </r>
  <r>
    <n v="168"/>
    <x v="9"/>
    <x v="0"/>
    <x v="3"/>
    <x v="0"/>
    <s v="FactorPairs { seed: 465477, num_pairs: 1000 }"/>
    <n v="2605.9312"/>
    <n v="2.605931"/>
    <s v="PriorityQueue"/>
    <s v="Dimacs9th(USARoaddUSA)_FactorPairs { seed: 465477, num_pairs: 1000 }_PriorityQueue"/>
    <n v="2778.7175000000002"/>
    <n v="7164"/>
    <n v="5268.0739999999996"/>
    <n v="8191"/>
  </r>
  <r>
    <n v="169"/>
    <x v="9"/>
    <x v="0"/>
    <x v="4"/>
    <x v="0"/>
    <s v="FactorPairs { seed: 465477, num_pairs: 1000 }"/>
    <n v="2130.2280000000001"/>
    <n v="2.1302279999999998"/>
    <s v="PriorityQueueDecKey"/>
    <s v="Dimacs9th(USARoaddUSA)_FactorPairs { seed: 465477, num_pairs: 1000 }_PriorityQueueDecKey"/>
    <n v="2594.6147000000001"/>
    <n v="6681"/>
    <n v="4890.3975"/>
    <n v="8191"/>
  </r>
  <r>
    <n v="170"/>
    <x v="9"/>
    <x v="0"/>
    <x v="5"/>
    <x v="0"/>
    <s v="FactorPairs { seed: 465477, num_pairs: 1000 }"/>
    <n v="2345.3964999999998"/>
    <n v="2.3453965000000001"/>
    <s v="PriorityQueueDecKey"/>
    <s v="Dimacs9th(USARoaddUSA)_FactorPairs { seed: 465477, num_pairs: 1000 }_PriorityQueueDecKey"/>
    <n v="2594.6147000000001"/>
    <n v="6681"/>
    <n v="4890.3975"/>
    <n v="8191"/>
  </r>
  <r>
    <n v="171"/>
    <x v="9"/>
    <x v="0"/>
    <x v="6"/>
    <x v="0"/>
    <s v="FactorPairs { seed: 465477, num_pairs: 1000 }"/>
    <n v="2917.9856"/>
    <n v="2.9179857"/>
    <s v="PriorityQueueDecKey"/>
    <s v="Dimacs9th(USARoaddUSA)_FactorPairs { seed: 465477, num_pairs: 1000 }_PriorityQueueDecKey"/>
    <n v="2594.6147000000001"/>
    <n v="6681"/>
    <n v="4890.3975"/>
    <n v="8191"/>
  </r>
  <r>
    <n v="172"/>
    <x v="9"/>
    <x v="0"/>
    <x v="7"/>
    <x v="0"/>
    <s v="FactorPairs { seed: 465477, num_pairs: 1000 }"/>
    <n v="4978.1210000000001"/>
    <n v="4.9781212999999997"/>
    <s v="PriorityQueueDecKey"/>
    <s v="Dimacs9th(USARoaddUSA)_FactorPairs { seed: 465477, num_pairs: 1000 }_PriorityQueueDecKey"/>
    <n v="2594.6147000000001"/>
    <n v="6681"/>
    <n v="4890.3975"/>
    <n v="8191"/>
  </r>
  <r>
    <n v="173"/>
    <x v="9"/>
    <x v="0"/>
    <x v="8"/>
    <x v="0"/>
    <s v="FactorPairs { seed: 465477, num_pairs: 1000 }"/>
    <n v="4014.5711999999999"/>
    <n v="38.477122999999999"/>
    <s v="PriorityQueueDecKey"/>
    <s v="Dimacs9th(USARoaddUSA)_FactorPairs { seed: 465477, num_pairs: 1000 }_PriorityQueueDecKey"/>
    <n v="2594.6147000000001"/>
    <n v="6681"/>
    <n v="4890.3975"/>
    <n v="8191"/>
  </r>
  <r>
    <n v="174"/>
    <x v="9"/>
    <x v="0"/>
    <x v="9"/>
    <x v="0"/>
    <s v="FactorPairs { seed: 465477, num_pairs: 1000 }"/>
    <n v="4337.433"/>
    <n v="4.3374332999999998"/>
    <s v="PriorityQueueDecKey"/>
    <s v="Dimacs9th(USARoaddUSA)_FactorPairs { seed: 465477, num_pairs: 1000 }_PriorityQueueDecKey"/>
    <n v="2594.6147000000001"/>
    <n v="6681"/>
    <n v="4890.3975"/>
    <n v="8191"/>
  </r>
  <r>
    <n v="176"/>
    <x v="9"/>
    <x v="1"/>
    <x v="0"/>
    <x v="0"/>
    <s v="FactorPairs { seed: 465477, num_pairs: 1000 }"/>
    <n v="1778.0597"/>
    <n v="1.7780597"/>
    <s v="PriorityQueue"/>
    <s v="Dimacs9th(USARoaddUSA)_FactorPairs { seed: 465477, num_pairs: 1000 }_PriorityQueue"/>
    <n v="2778.7175000000002"/>
    <n v="7164"/>
    <n v="5268.0739999999996"/>
    <n v="8191"/>
  </r>
  <r>
    <n v="177"/>
    <x v="9"/>
    <x v="1"/>
    <x v="1"/>
    <x v="0"/>
    <s v="FactorPairs { seed: 465477, num_pairs: 1000 }"/>
    <n v="1434.3979999999999"/>
    <n v="1.4343979"/>
    <s v="PriorityQueue"/>
    <s v="Dimacs9th(USARoaddUSA)_FactorPairs { seed: 465477, num_pairs: 1000 }_PriorityQueue"/>
    <n v="2778.7175000000002"/>
    <n v="7164"/>
    <n v="5268.0739999999996"/>
    <n v="8191"/>
  </r>
  <r>
    <n v="178"/>
    <x v="9"/>
    <x v="1"/>
    <x v="2"/>
    <x v="0"/>
    <s v="FactorPairs { seed: 465477, num_pairs: 1000 }"/>
    <n v="1716.5687"/>
    <n v="1.7165687000000001"/>
    <s v="PriorityQueue"/>
    <s v="Dimacs9th(USARoaddUSA)_FactorPairs { seed: 465477, num_pairs: 1000 }_PriorityQueue"/>
    <n v="2778.7175000000002"/>
    <n v="7164"/>
    <n v="5268.0739999999996"/>
    <n v="8191"/>
  </r>
  <r>
    <n v="179"/>
    <x v="9"/>
    <x v="1"/>
    <x v="3"/>
    <x v="0"/>
    <s v="FactorPairs { seed: 465477, num_pairs: 1000 }"/>
    <n v="2003.5204000000001"/>
    <n v="2.0035205"/>
    <s v="PriorityQueue"/>
    <s v="Dimacs9th(USARoaddUSA)_FactorPairs { seed: 465477, num_pairs: 1000 }_PriorityQueue"/>
    <n v="2778.7175000000002"/>
    <n v="7164"/>
    <n v="5268.0739999999996"/>
    <n v="8191"/>
  </r>
  <r>
    <n v="180"/>
    <x v="9"/>
    <x v="1"/>
    <x v="4"/>
    <x v="0"/>
    <s v="FactorPairs { seed: 465477, num_pairs: 1000 }"/>
    <n v="1591.7697000000001"/>
    <n v="1.5917697"/>
    <s v="PriorityQueueDecKey"/>
    <s v="Dimacs9th(USARoaddUSA)_FactorPairs { seed: 465477, num_pairs: 1000 }_PriorityQueueDecKey"/>
    <n v="2594.6147000000001"/>
    <n v="6681"/>
    <n v="4890.3975"/>
    <n v="8191"/>
  </r>
  <r>
    <n v="181"/>
    <x v="9"/>
    <x v="1"/>
    <x v="5"/>
    <x v="0"/>
    <s v="FactorPairs { seed: 465477, num_pairs: 1000 }"/>
    <n v="1772.384"/>
    <n v="1.772384"/>
    <s v="PriorityQueueDecKey"/>
    <s v="Dimacs9th(USARoaddUSA)_FactorPairs { seed: 465477, num_pairs: 1000 }_PriorityQueueDecKey"/>
    <n v="2594.6147000000001"/>
    <n v="6681"/>
    <n v="4890.3975"/>
    <n v="8191"/>
  </r>
  <r>
    <n v="182"/>
    <x v="9"/>
    <x v="1"/>
    <x v="6"/>
    <x v="0"/>
    <s v="FactorPairs { seed: 465477, num_pairs: 1000 }"/>
    <n v="2375.5832999999998"/>
    <n v="2.3755831999999999"/>
    <s v="PriorityQueueDecKey"/>
    <s v="Dimacs9th(USARoaddUSA)_FactorPairs { seed: 465477, num_pairs: 1000 }_PriorityQueueDecKey"/>
    <n v="2594.6147000000001"/>
    <n v="6681"/>
    <n v="4890.3975"/>
    <n v="8191"/>
  </r>
  <r>
    <n v="183"/>
    <x v="9"/>
    <x v="1"/>
    <x v="7"/>
    <x v="0"/>
    <s v="FactorPairs { seed: 465477, num_pairs: 1000 }"/>
    <n v="4222.0879999999997"/>
    <n v="4.2220880000000003"/>
    <s v="PriorityQueueDecKey"/>
    <s v="Dimacs9th(USARoaddUSA)_FactorPairs { seed: 465477, num_pairs: 1000 }_PriorityQueueDecKey"/>
    <n v="2594.6147000000001"/>
    <n v="6681"/>
    <n v="4890.3975"/>
    <n v="8191"/>
  </r>
  <r>
    <n v="184"/>
    <x v="9"/>
    <x v="1"/>
    <x v="8"/>
    <x v="0"/>
    <s v="FactorPairs { seed: 465477, num_pairs: 1000 }"/>
    <n v="3176.17"/>
    <n v="3.1761699000000001"/>
    <s v="PriorityQueueDecKey"/>
    <s v="Dimacs9th(USARoaddUSA)_FactorPairs { seed: 465477, num_pairs: 1000 }_PriorityQueueDecKey"/>
    <n v="2594.6147000000001"/>
    <n v="6681"/>
    <n v="4890.3975"/>
    <n v="8191"/>
  </r>
  <r>
    <n v="185"/>
    <x v="9"/>
    <x v="1"/>
    <x v="9"/>
    <x v="0"/>
    <s v="FactorPairs { seed: 465477, num_pairs: 1000 }"/>
    <n v="3823.402"/>
    <n v="3.8234021999999999"/>
    <s v="PriorityQueueDecKey"/>
    <s v="Dimacs9th(USARoaddUSA)_FactorPairs { seed: 465477, num_pairs: 1000 }_PriorityQueueDecKey"/>
    <n v="2594.6147000000001"/>
    <n v="6681"/>
    <n v="4890.3975"/>
    <n v="8191"/>
  </r>
  <r>
    <n v="187"/>
    <x v="9"/>
    <x v="2"/>
    <x v="0"/>
    <x v="0"/>
    <s v="FactorPairs { seed: 465477, num_pairs: 1000 }"/>
    <n v="2117.9158000000002"/>
    <n v="2.1179158999999999"/>
    <s v="PriorityQueue"/>
    <s v="Dimacs9th(USARoaddUSA)_FactorPairs { seed: 465477, num_pairs: 1000 }_PriorityQueue"/>
    <n v="2778.7175000000002"/>
    <n v="7164"/>
    <n v="5268.0739999999996"/>
    <n v="8191"/>
  </r>
  <r>
    <n v="188"/>
    <x v="9"/>
    <x v="2"/>
    <x v="1"/>
    <x v="0"/>
    <s v="FactorPairs { seed: 465477, num_pairs: 1000 }"/>
    <n v="1953.9160999999999"/>
    <n v="1.9539162000000001"/>
    <s v="PriorityQueue"/>
    <s v="Dimacs9th(USARoaddUSA)_FactorPairs { seed: 465477, num_pairs: 1000 }_PriorityQueue"/>
    <n v="2778.7175000000002"/>
    <n v="7164"/>
    <n v="5268.0739999999996"/>
    <n v="8191"/>
  </r>
  <r>
    <n v="189"/>
    <x v="9"/>
    <x v="2"/>
    <x v="2"/>
    <x v="0"/>
    <s v="FactorPairs { seed: 465477, num_pairs: 1000 }"/>
    <n v="2281.7148000000002"/>
    <n v="2.2817150000000002"/>
    <s v="PriorityQueue"/>
    <s v="Dimacs9th(USARoaddUSA)_FactorPairs { seed: 465477, num_pairs: 1000 }_PriorityQueue"/>
    <n v="2778.7175000000002"/>
    <n v="7164"/>
    <n v="5268.0739999999996"/>
    <n v="8191"/>
  </r>
  <r>
    <n v="190"/>
    <x v="9"/>
    <x v="2"/>
    <x v="3"/>
    <x v="0"/>
    <s v="FactorPairs { seed: 465477, num_pairs: 1000 }"/>
    <n v="2864.6484"/>
    <n v="2.8646482999999998"/>
    <s v="PriorityQueue"/>
    <s v="Dimacs9th(USARoaddUSA)_FactorPairs { seed: 465477, num_pairs: 1000 }_PriorityQueue"/>
    <n v="2778.7175000000002"/>
    <n v="7164"/>
    <n v="5268.0739999999996"/>
    <n v="8191"/>
  </r>
  <r>
    <n v="191"/>
    <x v="9"/>
    <x v="2"/>
    <x v="4"/>
    <x v="0"/>
    <s v="FactorPairs { seed: 465477, num_pairs: 1000 }"/>
    <n v="2829.2687999999998"/>
    <n v="2.8292687000000001"/>
    <s v="PriorityQueueDecKey"/>
    <s v="Dimacs9th(USARoaddUSA)_FactorPairs { seed: 465477, num_pairs: 1000 }_PriorityQueueDecKey"/>
    <n v="2594.6147000000001"/>
    <n v="6681"/>
    <n v="4890.3975"/>
    <n v="8191"/>
  </r>
  <r>
    <n v="192"/>
    <x v="9"/>
    <x v="2"/>
    <x v="5"/>
    <x v="0"/>
    <s v="FactorPairs { seed: 465477, num_pairs: 1000 }"/>
    <n v="2552.3312999999998"/>
    <n v="2.5523311999999998"/>
    <s v="PriorityQueueDecKey"/>
    <s v="Dimacs9th(USARoaddUSA)_FactorPairs { seed: 465477, num_pairs: 1000 }_PriorityQueueDecKey"/>
    <n v="2594.6147000000001"/>
    <n v="6681"/>
    <n v="4890.3975"/>
    <n v="8191"/>
  </r>
  <r>
    <n v="193"/>
    <x v="9"/>
    <x v="2"/>
    <x v="6"/>
    <x v="0"/>
    <s v="FactorPairs { seed: 465477, num_pairs: 1000 }"/>
    <n v="2875.5789"/>
    <n v="2.8755788999999998"/>
    <s v="PriorityQueueDecKey"/>
    <s v="Dimacs9th(USARoaddUSA)_FactorPairs { seed: 465477, num_pairs: 1000 }_PriorityQueueDecKey"/>
    <n v="2594.6147000000001"/>
    <n v="6681"/>
    <n v="4890.3975"/>
    <n v="8191"/>
  </r>
  <r>
    <n v="194"/>
    <x v="9"/>
    <x v="2"/>
    <x v="7"/>
    <x v="0"/>
    <s v="FactorPairs { seed: 465477, num_pairs: 1000 }"/>
    <n v="4474.5043999999998"/>
    <n v="4.4745045000000001"/>
    <s v="PriorityQueueDecKey"/>
    <s v="Dimacs9th(USARoaddUSA)_FactorPairs { seed: 465477, num_pairs: 1000 }_PriorityQueueDecKey"/>
    <n v="2594.6147000000001"/>
    <n v="6681"/>
    <n v="4890.3975"/>
    <n v="8191"/>
  </r>
  <r>
    <n v="195"/>
    <x v="9"/>
    <x v="2"/>
    <x v="8"/>
    <x v="0"/>
    <s v="FactorPairs { seed: 465477, num_pairs: 1000 }"/>
    <n v="3430.7087000000001"/>
    <n v="3.4307086"/>
    <s v="PriorityQueueDecKey"/>
    <s v="Dimacs9th(USARoaddUSA)_FactorPairs { seed: 465477, num_pairs: 1000 }_PriorityQueueDecKey"/>
    <n v="2594.6147000000001"/>
    <n v="6681"/>
    <n v="4890.3975"/>
    <n v="8191"/>
  </r>
  <r>
    <n v="196"/>
    <x v="9"/>
    <x v="2"/>
    <x v="9"/>
    <x v="0"/>
    <s v="FactorPairs { seed: 465477, num_pairs: 1000 }"/>
    <n v="4056.4158000000002"/>
    <n v="4.0564156000000002"/>
    <s v="PriorityQueueDecKey"/>
    <s v="Dimacs9th(USARoaddUSA)_FactorPairs { seed: 465477, num_pairs: 1000 }_PriorityQueueDecKey"/>
    <n v="2594.6147000000001"/>
    <n v="6681"/>
    <n v="4890.3975"/>
    <n v="8191"/>
  </r>
  <r>
    <n v="197"/>
    <x v="9"/>
    <x v="2"/>
    <x v="10"/>
    <x v="0"/>
    <s v="FactorPairs { seed: 465477, num_pairs: 1000 }"/>
    <n v="3386.8633"/>
    <n v="3.3868632000000001"/>
    <s v="PriorityQueue"/>
    <s v="Dimacs9th(USARoaddUSA)_FactorPairs { seed: 465477, num_pairs: 1000 }_PriorityQueue"/>
    <n v="2778.7175000000002"/>
    <n v="7164"/>
    <n v="5268.0739999999996"/>
    <n v="8191"/>
  </r>
  <r>
    <m/>
    <x v="10"/>
    <x v="3"/>
    <x v="11"/>
    <x v="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8C2E2-F2D4-4E4B-9706-000203C0BFDA}" name="PivotTable1" cacheId="2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1:I21" firstHeaderRow="0" firstDataRow="1" firstDataCol="3"/>
  <pivotFields count="11">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5"/>
        <item x="6"/>
        <item x="7"/>
        <item x="4"/>
        <item x="9"/>
        <item x="8"/>
        <item m="1" x="10"/>
        <item m="1" x="11"/>
        <item m="1" x="12"/>
        <item m="1" x="13"/>
        <item m="1" x="14"/>
        <item m="1" x="15"/>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m="1" x="2"/>
        <item m="1" x="3"/>
      </items>
      <extLst>
        <ext xmlns:x14="http://schemas.microsoft.com/office/spreadsheetml/2009/9/main" uri="{2946ED86-A175-432a-8AC1-64E0C546D7DE}">
          <x14:pivotField fillDownLabels="1"/>
        </ext>
      </extLst>
    </pivotField>
  </pivotFields>
  <rowFields count="3">
    <field x="1"/>
    <field x="5"/>
    <field x="10"/>
  </rowFields>
  <rowItems count="20">
    <i>
      <x/>
      <x/>
      <x/>
    </i>
    <i r="2">
      <x v="1"/>
    </i>
    <i>
      <x v="1"/>
      <x/>
      <x/>
    </i>
    <i r="2">
      <x v="1"/>
    </i>
    <i>
      <x v="2"/>
      <x/>
      <x/>
    </i>
    <i r="2">
      <x v="1"/>
    </i>
    <i>
      <x v="3"/>
      <x/>
      <x/>
    </i>
    <i r="2">
      <x v="1"/>
    </i>
    <i>
      <x v="4"/>
      <x/>
      <x/>
    </i>
    <i r="2">
      <x v="1"/>
    </i>
    <i>
      <x v="5"/>
      <x/>
      <x/>
    </i>
    <i r="2">
      <x v="1"/>
    </i>
    <i>
      <x v="12"/>
      <x/>
      <x/>
    </i>
    <i r="2">
      <x v="1"/>
    </i>
    <i>
      <x v="13"/>
      <x/>
      <x/>
    </i>
    <i r="2">
      <x v="1"/>
    </i>
    <i>
      <x v="14"/>
      <x/>
      <x/>
    </i>
    <i r="2">
      <x v="1"/>
    </i>
    <i>
      <x v="15"/>
      <x/>
      <x/>
    </i>
    <i r="2">
      <x v="1"/>
    </i>
  </rowItems>
  <colFields count="1">
    <field x="-2"/>
  </colFields>
  <colItems count="5">
    <i>
      <x/>
    </i>
    <i i="1">
      <x v="1"/>
    </i>
    <i i="2">
      <x v="2"/>
    </i>
    <i i="3">
      <x v="3"/>
    </i>
    <i i="4">
      <x v="4"/>
    </i>
  </colItems>
  <dataFields count="5">
    <dataField name="Count of i" fld="0" subtotal="count" baseField="10" baseItem="0"/>
    <dataField name="Average of Average Heap Size" fld="6" subtotal="average" baseField="10" baseItem="0"/>
    <dataField name="Average of Maximum Number of Items" fld="7" subtotal="average" baseField="10" baseItem="0"/>
    <dataField name="Average of Average Heap Capacity" fld="8" subtotal="average" baseField="10" baseItem="0"/>
    <dataField name="Average of Maximum Heap Capacity" fld="9"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68F17-FE33-4DD9-8017-BDE88E5D0412}" name="PivotTable2" cacheId="2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AlgorithmVariant">
  <location ref="A3:G14" firstHeaderRow="0" firstDataRow="1" firstDataCol="1" rowPageCount="1" colPageCount="1"/>
  <pivotFields count="14">
    <pivotField dataField="1" showAll="0" defaultSubtotal="0"/>
    <pivotField showAll="0" defaultSubtotal="0">
      <items count="17">
        <item x="5"/>
        <item x="6"/>
        <item x="7"/>
        <item x="4"/>
        <item x="9"/>
        <item x="8"/>
        <item m="1" x="11"/>
        <item m="1" x="14"/>
        <item m="1" x="12"/>
        <item m="1" x="15"/>
        <item x="0"/>
        <item x="1"/>
        <item x="2"/>
        <item x="3"/>
        <item m="1" x="13"/>
        <item m="1" x="16"/>
        <item x="10"/>
      </items>
    </pivotField>
    <pivotField showAll="0" defaultSubtotal="0">
      <items count="4">
        <item x="1"/>
        <item x="0"/>
        <item x="2"/>
        <item x="3"/>
      </items>
    </pivotField>
    <pivotField axis="axisRow" showAll="0" sortType="descending" defaultSubtotal="0">
      <items count="15">
        <item x="11"/>
        <item m="1" x="14"/>
        <item x="9"/>
        <item x="8"/>
        <item x="7"/>
        <item m="1" x="13"/>
        <item x="6"/>
        <item x="5"/>
        <item x="4"/>
        <item x="0"/>
        <item m="1" x="12"/>
        <item x="3"/>
        <item x="2"/>
        <item x="1"/>
        <item x="10"/>
      </items>
    </pivotField>
    <pivotField axis="axisPage" multipleItemSelectionAllowed="1" showAll="0" defaultSubtotal="0">
      <items count="2">
        <item x="0"/>
        <item h="1" x="1"/>
      </items>
    </pivotField>
    <pivotField showAll="0" defaultSubtotal="0"/>
    <pivotField dataField="1"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s>
  <rowFields count="1">
    <field x="3"/>
  </rowFields>
  <rowItems count="11">
    <i>
      <x v="2"/>
    </i>
    <i>
      <x v="3"/>
    </i>
    <i>
      <x v="4"/>
    </i>
    <i>
      <x v="6"/>
    </i>
    <i>
      <x v="7"/>
    </i>
    <i>
      <x v="8"/>
    </i>
    <i>
      <x v="9"/>
    </i>
    <i>
      <x v="11"/>
    </i>
    <i>
      <x v="12"/>
    </i>
    <i>
      <x v="13"/>
    </i>
    <i>
      <x v="14"/>
    </i>
  </rowItems>
  <colFields count="1">
    <field x="-2"/>
  </colFields>
  <colItems count="6">
    <i>
      <x/>
    </i>
    <i i="1">
      <x v="1"/>
    </i>
    <i i="2">
      <x v="2"/>
    </i>
    <i i="3">
      <x v="3"/>
    </i>
    <i i="4">
      <x v="4"/>
    </i>
    <i i="5">
      <x v="5"/>
    </i>
  </colItems>
  <pageFields count="1">
    <pageField fld="4" hier="-1"/>
  </pageFields>
  <dataFields count="6">
    <dataField name="NumExperiments" fld="0" subtotal="count" baseField="3" baseItem="2"/>
    <dataField name="AvgElapsedTime" fld="6" subtotal="average" baseField="3" baseItem="3" numFmtId="3"/>
    <dataField name="AvgHeapSize" fld="10" subtotal="average" baseField="3" baseItem="0" numFmtId="3"/>
    <dataField name="MaxHeapSize" fld="11" subtotal="average" baseField="3" baseItem="0" numFmtId="3"/>
    <dataField name="AvgHeapCapacity" fld="12" baseField="3" baseItem="0" numFmtId="3"/>
    <dataField name="MaxHeapCapacity" fld="13" baseField="3" baseItem="0" numFmtId="3"/>
  </dataFields>
  <formats count="5">
    <format dxfId="13">
      <pivotArea dataOnly="0" labelOnly="1" outline="0" fieldPosition="0">
        <references count="1">
          <reference field="4294967294" count="6">
            <x v="0"/>
            <x v="1"/>
            <x v="2"/>
            <x v="3"/>
            <x v="4"/>
            <x v="5"/>
          </reference>
        </references>
      </pivotArea>
    </format>
    <format dxfId="12">
      <pivotArea outline="0" fieldPosition="0">
        <references count="1">
          <reference field="4294967294" count="1">
            <x v="4"/>
          </reference>
        </references>
      </pivotArea>
    </format>
    <format dxfId="11">
      <pivotArea outline="0" fieldPosition="0">
        <references count="1">
          <reference field="4294967294" count="1">
            <x v="3"/>
          </reference>
        </references>
      </pivotArea>
    </format>
    <format dxfId="10">
      <pivotArea outline="0" fieldPosition="0">
        <references count="1">
          <reference field="4294967294" count="1">
            <x v="2"/>
          </reference>
        </references>
      </pivotArea>
    </format>
    <format dxfId="9">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28623A-48BC-455F-8875-48FC31B96A1C}" name="PivotTable3" cacheId="2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GraphRepresentation">
  <location ref="A3:C6" firstHeaderRow="0" firstDataRow="1" firstDataCol="1" rowPageCount="1" colPageCount="1"/>
  <pivotFields count="14">
    <pivotField dataField="1" showAll="0" defaultSubtotal="0"/>
    <pivotField showAll="0" defaultSubtotal="0">
      <items count="17">
        <item h="1" x="5"/>
        <item h="1" x="6"/>
        <item h="1" x="7"/>
        <item h="1" x="4"/>
        <item h="1" x="9"/>
        <item h="1" x="8"/>
        <item h="1" m="1" x="11"/>
        <item h="1" m="1" x="14"/>
        <item h="1" m="1" x="12"/>
        <item h="1" m="1" x="15"/>
        <item x="0"/>
        <item x="1"/>
        <item x="2"/>
        <item x="3"/>
        <item h="1" m="1" x="13"/>
        <item h="1" m="1" x="16"/>
        <item h="1" x="10"/>
      </items>
    </pivotField>
    <pivotField axis="axisRow" showAll="0" sortType="descending" defaultSubtotal="0">
      <items count="4">
        <item x="3"/>
        <item x="2"/>
        <item x="0"/>
        <item x="1"/>
      </items>
    </pivotField>
    <pivotField showAll="0" defaultSubtotal="0">
      <items count="15">
        <item x="10"/>
        <item x="1"/>
        <item x="2"/>
        <item x="3"/>
        <item m="1" x="12"/>
        <item x="0"/>
        <item x="4"/>
        <item x="5"/>
        <item x="6"/>
        <item m="1" x="13"/>
        <item x="7"/>
        <item x="8"/>
        <item x="9"/>
        <item m="1" x="14"/>
        <item x="11"/>
      </items>
    </pivotField>
    <pivotField axis="axisPage" multipleItemSelectionAllowed="1" showAll="0" defaultSubtotal="0">
      <items count="2">
        <item x="0"/>
        <item h="1" x="1"/>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3">
    <i>
      <x v="1"/>
    </i>
    <i>
      <x v="2"/>
    </i>
    <i>
      <x v="3"/>
    </i>
  </rowItems>
  <colFields count="1">
    <field x="-2"/>
  </colFields>
  <colItems count="2">
    <i>
      <x/>
    </i>
    <i i="1">
      <x v="1"/>
    </i>
  </colItems>
  <pageFields count="1">
    <pageField fld="4" hier="-1"/>
  </pageFields>
  <dataFields count="2">
    <dataField name="NumExperiments" fld="0" subtotal="count" baseField="2" baseItem="0"/>
    <dataField name="AvgElapsedTime" fld="6" subtotal="average" baseField="2" baseItem="0"/>
  </dataFields>
  <formats count="2">
    <format dxfId="8">
      <pivotArea dataOnly="0" labelOnly="1" outline="0" fieldPosition="0">
        <references count="1">
          <reference field="4294967294" count="2">
            <x v="0"/>
            <x v="1"/>
          </reference>
        </references>
      </pivotArea>
    </format>
    <format dxfId="7">
      <pivotArea dataOnly="0" outline="0" fieldPosition="0">
        <references count="1">
          <reference field="4294967294" count="1">
            <x v="1"/>
          </reference>
        </references>
      </pivotArea>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ph_Data1" xr10:uid="{71815C24-0E94-4006-979E-D566317E42AA}" sourceName="Graph Data">
  <pivotTables>
    <pivotTable tabId="10" name="PivotTable2"/>
  </pivotTables>
  <data>
    <tabular pivotCacheId="1283115565">
      <items count="17">
        <i x="5" s="1"/>
        <i x="6" s="1"/>
        <i x="7" s="1"/>
        <i x="4" s="1"/>
        <i x="9" s="1"/>
        <i x="8" s="1"/>
        <i x="0" s="1"/>
        <i x="1" s="1"/>
        <i x="2" s="1"/>
        <i x="3" s="1"/>
        <i x="11" s="1" nd="1"/>
        <i x="14" s="1" nd="1"/>
        <i x="12" s="1" nd="1"/>
        <i x="15" s="1" nd="1"/>
        <i x="13" s="1" nd="1"/>
        <i x="16" s="1" nd="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ph_Representation1" xr10:uid="{6CC88BCA-7476-4B09-8760-E78E903E9B1D}" sourceName="Graph Representation">
  <pivotTables>
    <pivotTable tabId="10" name="PivotTable2"/>
  </pivotTables>
  <data>
    <tabular pivotCacheId="1283115565">
      <items count="4">
        <i x="1" s="1"/>
        <i x="0" s="1"/>
        <i x="2"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gorithm1" xr10:uid="{19AE1FFA-E700-49B7-BE72-373150F7F124}" sourceName="Algorithm">
  <pivotTables>
    <pivotTable tabId="11" name="PivotTable3"/>
  </pivotTables>
  <data>
    <tabular pivotCacheId="1283115565">
      <items count="15">
        <i x="10" s="1"/>
        <i x="1" s="1"/>
        <i x="2" s="1"/>
        <i x="3" s="1"/>
        <i x="0" s="1"/>
        <i x="4" s="1"/>
        <i x="5" s="1"/>
        <i x="6" s="1"/>
        <i x="7" s="1"/>
        <i x="8" s="1"/>
        <i x="9" s="1"/>
        <i x="12" s="1" nd="1"/>
        <i x="13" s="1" nd="1"/>
        <i x="14" s="1" nd="1"/>
        <i x="11"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ph_Data3" xr10:uid="{50516E7D-9D64-4658-8C29-2801666FB91A}" sourceName="Graph Data">
  <pivotTables>
    <pivotTable tabId="11" name="PivotTable3"/>
  </pivotTables>
  <data>
    <tabular pivotCacheId="1283115565">
      <items count="17">
        <i x="5"/>
        <i x="6"/>
        <i x="7"/>
        <i x="4"/>
        <i x="9"/>
        <i x="8"/>
        <i x="0" s="1"/>
        <i x="1" s="1"/>
        <i x="2" s="1"/>
        <i x="3" s="1"/>
        <i x="11" nd="1"/>
        <i x="14" nd="1"/>
        <i x="12" nd="1"/>
        <i x="15" nd="1"/>
        <i x="13" nd="1"/>
        <i x="16" nd="1"/>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ph Data 1" xr10:uid="{AA768D4B-BA16-466A-8952-E62B974F3C17}" cache="Slicer_Graph_Data1" caption="Graph Data" columnCount="2" rowHeight="241300"/>
  <slicer name="Graph Representation 1" xr10:uid="{02FBA497-6C69-4C49-9590-2CC6EA7855B8}" cache="Slicer_Graph_Representation1" caption="Graph Represent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lgorithm 1" xr10:uid="{FA6491E7-D6EF-49A9-9FE7-1C19A32C4DEC}" cache="Slicer_Algorithm1" caption="Algorithm" columnCount="2" rowHeight="241300"/>
  <slicer name="Graph Data 3" xr10:uid="{C68CF01E-61A7-48C5-AD0F-B5830A266409}" cache="Slicer_Graph_Data3" caption="Graph Data"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1"/>
  <sheetViews>
    <sheetView topLeftCell="C1" workbookViewId="0">
      <pane ySplit="1" topLeftCell="A209" activePane="bottomLeft" state="frozen"/>
      <selection activeCell="A52" sqref="A52:I71"/>
      <selection pane="bottomLeft" activeCell="A52" sqref="A52:I71"/>
    </sheetView>
  </sheetViews>
  <sheetFormatPr defaultRowHeight="15" x14ac:dyDescent="0.25"/>
  <cols>
    <col min="1" max="1" width="4" bestFit="1" customWidth="1"/>
    <col min="2" max="2" width="65.7109375" bestFit="1" customWidth="1"/>
    <col min="3" max="3" width="20.7109375" bestFit="1" customWidth="1"/>
    <col min="4" max="4" width="64.5703125" bestFit="1" customWidth="1"/>
    <col min="5" max="5" width="7.85546875" bestFit="1" customWidth="1"/>
    <col min="6" max="6" width="41" bestFit="1" customWidth="1"/>
    <col min="7" max="7" width="20.7109375" bestFit="1" customWidth="1"/>
    <col min="8" max="8" width="27.5703125" bestFit="1" customWidth="1"/>
    <col min="9" max="9" width="29.140625" bestFit="1" customWidth="1"/>
    <col min="10" max="10" width="136.7109375" bestFit="1" customWidth="1"/>
    <col min="11" max="11" width="17.5703125" bestFit="1" customWidth="1"/>
    <col min="12" max="12" width="25.85546875" bestFit="1" customWidth="1"/>
    <col min="13" max="13" width="21.5703125" bestFit="1" customWidth="1"/>
    <col min="14" max="14" width="23.140625" bestFit="1" customWidth="1"/>
  </cols>
  <sheetData>
    <row r="1" spans="1:14" x14ac:dyDescent="0.25">
      <c r="A1" t="s">
        <v>0</v>
      </c>
      <c r="B1" t="s">
        <v>1</v>
      </c>
      <c r="C1" t="s">
        <v>2</v>
      </c>
      <c r="D1" t="s">
        <v>3</v>
      </c>
      <c r="E1" t="s">
        <v>4</v>
      </c>
      <c r="F1" t="s">
        <v>5</v>
      </c>
      <c r="G1" t="s">
        <v>6</v>
      </c>
      <c r="H1" t="s">
        <v>7</v>
      </c>
      <c r="I1" t="s">
        <v>29</v>
      </c>
      <c r="J1" t="s">
        <v>36</v>
      </c>
      <c r="K1" t="s">
        <v>25</v>
      </c>
      <c r="L1" t="s">
        <v>26</v>
      </c>
      <c r="M1" t="s">
        <v>27</v>
      </c>
      <c r="N1" t="s">
        <v>28</v>
      </c>
    </row>
    <row r="2" spans="1:14" x14ac:dyDescent="0.25">
      <c r="A2">
        <v>0</v>
      </c>
      <c r="B2" t="s">
        <v>62</v>
      </c>
      <c r="C2" t="s">
        <v>22</v>
      </c>
      <c r="D2" t="s">
        <v>8</v>
      </c>
      <c r="E2" t="s">
        <v>9</v>
      </c>
      <c r="F2" t="s">
        <v>10</v>
      </c>
      <c r="G2" s="10">
        <v>4.0446935000000002</v>
      </c>
      <c r="H2">
        <v>4.0446934000000004E-3</v>
      </c>
      <c r="I2" t="str">
        <f>IF(NOT(ISERROR(FIND("WithMap",D2))),"PriorityQueueDecKey",IF(NOT(ISERROR(FIND("OfIndices",D2))),"PriorityQueueDecKey","PriorityQueue"))</f>
        <v>PriorityQueue</v>
      </c>
      <c r="J2" t="str">
        <f>B2&amp;"_"&amp;F2&amp;"_"&amp;I2</f>
        <v>Random(GraphRandom { seed: 9864, num_nodes: 50000, density: 0.0001 })_FactorPairs { seed: 465477, num_pairs: 1000 }_PriorityQueue</v>
      </c>
      <c r="K2">
        <f t="shared" ref="K2:K65" si="0">VLOOKUP($J2,table_mem_lookup,6,FALSE)</f>
        <v>22301.75</v>
      </c>
      <c r="L2">
        <f t="shared" ref="L2:L65" si="1">VLOOKUP($J2,table_mem_lookup,7,FALSE)</f>
        <v>31821</v>
      </c>
      <c r="M2">
        <f t="shared" ref="M2:M65" si="2">VLOOKUP($J2,table_mem_lookup,8,FALSE)</f>
        <v>28040.629000000001</v>
      </c>
      <c r="N2">
        <f t="shared" ref="N2:N65" si="3">VLOOKUP($J2,table_mem_lookup,9,FALSE)</f>
        <v>32767</v>
      </c>
    </row>
    <row r="3" spans="1:14" x14ac:dyDescent="0.25">
      <c r="A3">
        <v>1</v>
      </c>
      <c r="B3" t="s">
        <v>62</v>
      </c>
      <c r="C3" t="s">
        <v>22</v>
      </c>
      <c r="D3" t="s">
        <v>11</v>
      </c>
      <c r="E3" t="s">
        <v>9</v>
      </c>
      <c r="F3" t="s">
        <v>10</v>
      </c>
      <c r="G3" s="10">
        <v>3.5210176</v>
      </c>
      <c r="H3">
        <v>3.5210175000000002E-3</v>
      </c>
      <c r="I3" t="str">
        <f t="shared" ref="I3:I66" si="4">IF(NOT(ISERROR(FIND("WithMap",D3))),"PriorityQueueDecKey",IF(NOT(ISERROR(FIND("OfIndices",D3))),"PriorityQueueDecKey","PriorityQueue"))</f>
        <v>PriorityQueue</v>
      </c>
      <c r="J3" t="str">
        <f t="shared" ref="J3:J66" si="5">B3&amp;"_"&amp;F3&amp;"_"&amp;I3</f>
        <v>Random(GraphRandom { seed: 9864, num_nodes: 50000, density: 0.0001 })_FactorPairs { seed: 465477, num_pairs: 1000 }_PriorityQueue</v>
      </c>
      <c r="K3">
        <f t="shared" si="0"/>
        <v>22301.75</v>
      </c>
      <c r="L3">
        <f t="shared" si="1"/>
        <v>31821</v>
      </c>
      <c r="M3">
        <f t="shared" si="2"/>
        <v>28040.629000000001</v>
      </c>
      <c r="N3">
        <f t="shared" si="3"/>
        <v>32767</v>
      </c>
    </row>
    <row r="4" spans="1:14" x14ac:dyDescent="0.25">
      <c r="A4">
        <v>2</v>
      </c>
      <c r="B4" t="s">
        <v>62</v>
      </c>
      <c r="C4" t="s">
        <v>22</v>
      </c>
      <c r="D4" t="s">
        <v>63</v>
      </c>
      <c r="E4" t="s">
        <v>9</v>
      </c>
      <c r="F4" t="s">
        <v>10</v>
      </c>
      <c r="G4" s="10">
        <v>3.5397020000000001</v>
      </c>
      <c r="H4">
        <v>3.539702E-3</v>
      </c>
      <c r="I4" t="str">
        <f t="shared" si="4"/>
        <v>PriorityQueue</v>
      </c>
      <c r="J4" t="str">
        <f t="shared" si="5"/>
        <v>Random(GraphRandom { seed: 9864, num_nodes: 50000, density: 0.0001 })_FactorPairs { seed: 465477, num_pairs: 1000 }_PriorityQueue</v>
      </c>
      <c r="K4">
        <f t="shared" si="0"/>
        <v>22301.75</v>
      </c>
      <c r="L4">
        <f t="shared" si="1"/>
        <v>31821</v>
      </c>
      <c r="M4">
        <f t="shared" si="2"/>
        <v>28040.629000000001</v>
      </c>
      <c r="N4">
        <f t="shared" si="3"/>
        <v>32767</v>
      </c>
    </row>
    <row r="5" spans="1:14" x14ac:dyDescent="0.25">
      <c r="A5">
        <v>3</v>
      </c>
      <c r="B5" t="s">
        <v>62</v>
      </c>
      <c r="C5" t="s">
        <v>22</v>
      </c>
      <c r="D5" t="s">
        <v>64</v>
      </c>
      <c r="E5" t="s">
        <v>9</v>
      </c>
      <c r="F5" t="s">
        <v>10</v>
      </c>
      <c r="G5" s="10">
        <v>4.9222260000000002</v>
      </c>
      <c r="H5">
        <v>4.922226E-3</v>
      </c>
      <c r="I5" t="str">
        <f t="shared" si="4"/>
        <v>PriorityQueue</v>
      </c>
      <c r="J5" t="str">
        <f t="shared" si="5"/>
        <v>Random(GraphRandom { seed: 9864, num_nodes: 50000, density: 0.0001 })_FactorPairs { seed: 465477, num_pairs: 1000 }_PriorityQueue</v>
      </c>
      <c r="K5">
        <f t="shared" si="0"/>
        <v>22301.75</v>
      </c>
      <c r="L5">
        <f t="shared" si="1"/>
        <v>31821</v>
      </c>
      <c r="M5">
        <f t="shared" si="2"/>
        <v>28040.629000000001</v>
      </c>
      <c r="N5">
        <f t="shared" si="3"/>
        <v>32767</v>
      </c>
    </row>
    <row r="6" spans="1:14" x14ac:dyDescent="0.25">
      <c r="A6">
        <v>4</v>
      </c>
      <c r="B6" t="s">
        <v>62</v>
      </c>
      <c r="C6" t="s">
        <v>22</v>
      </c>
      <c r="D6" t="s">
        <v>12</v>
      </c>
      <c r="E6" t="s">
        <v>9</v>
      </c>
      <c r="F6" t="s">
        <v>10</v>
      </c>
      <c r="G6" s="10">
        <v>4.0796020000000004</v>
      </c>
      <c r="H6">
        <v>4.0796017000000002E-3</v>
      </c>
      <c r="I6" t="str">
        <f t="shared" si="4"/>
        <v>PriorityQueueDecKey</v>
      </c>
      <c r="J6" t="str">
        <f t="shared" si="5"/>
        <v>Random(GraphRandom { seed: 9864, num_nodes: 50000, density: 0.0001 })_FactorPairs { seed: 465477, num_pairs: 1000 }_PriorityQueueDecKey</v>
      </c>
      <c r="K6">
        <f t="shared" si="0"/>
        <v>16034.004000000001</v>
      </c>
      <c r="L6">
        <f t="shared" si="1"/>
        <v>22466</v>
      </c>
      <c r="M6">
        <f t="shared" si="2"/>
        <v>27373.684000000001</v>
      </c>
      <c r="N6">
        <f t="shared" si="3"/>
        <v>32767</v>
      </c>
    </row>
    <row r="7" spans="1:14" x14ac:dyDescent="0.25">
      <c r="A7">
        <v>5</v>
      </c>
      <c r="B7" t="s">
        <v>62</v>
      </c>
      <c r="C7" t="s">
        <v>22</v>
      </c>
      <c r="D7" t="s">
        <v>65</v>
      </c>
      <c r="E7" t="s">
        <v>9</v>
      </c>
      <c r="F7" t="s">
        <v>10</v>
      </c>
      <c r="G7" s="10">
        <v>3.6341407000000001</v>
      </c>
      <c r="H7">
        <v>3.6341408E-3</v>
      </c>
      <c r="I7" t="str">
        <f t="shared" si="4"/>
        <v>PriorityQueueDecKey</v>
      </c>
      <c r="J7" t="str">
        <f t="shared" si="5"/>
        <v>Random(GraphRandom { seed: 9864, num_nodes: 50000, density: 0.0001 })_FactorPairs { seed: 465477, num_pairs: 1000 }_PriorityQueueDecKey</v>
      </c>
      <c r="K7">
        <f t="shared" si="0"/>
        <v>16034.004000000001</v>
      </c>
      <c r="L7">
        <f t="shared" si="1"/>
        <v>22466</v>
      </c>
      <c r="M7">
        <f t="shared" si="2"/>
        <v>27373.684000000001</v>
      </c>
      <c r="N7">
        <f t="shared" si="3"/>
        <v>32767</v>
      </c>
    </row>
    <row r="8" spans="1:14" x14ac:dyDescent="0.25">
      <c r="A8">
        <v>6</v>
      </c>
      <c r="B8" t="s">
        <v>62</v>
      </c>
      <c r="C8" t="s">
        <v>22</v>
      </c>
      <c r="D8" t="s">
        <v>66</v>
      </c>
      <c r="E8" t="s">
        <v>9</v>
      </c>
      <c r="F8" t="s">
        <v>10</v>
      </c>
      <c r="G8" s="10">
        <v>5.0301666000000003</v>
      </c>
      <c r="H8">
        <v>5.0301670000000003E-3</v>
      </c>
      <c r="I8" t="str">
        <f t="shared" si="4"/>
        <v>PriorityQueueDecKey</v>
      </c>
      <c r="J8" t="str">
        <f t="shared" si="5"/>
        <v>Random(GraphRandom { seed: 9864, num_nodes: 50000, density: 0.0001 })_FactorPairs { seed: 465477, num_pairs: 1000 }_PriorityQueueDecKey</v>
      </c>
      <c r="K8">
        <f t="shared" si="0"/>
        <v>16034.004000000001</v>
      </c>
      <c r="L8">
        <f t="shared" si="1"/>
        <v>22466</v>
      </c>
      <c r="M8">
        <f t="shared" si="2"/>
        <v>27373.684000000001</v>
      </c>
      <c r="N8">
        <f t="shared" si="3"/>
        <v>32767</v>
      </c>
    </row>
    <row r="9" spans="1:14" x14ac:dyDescent="0.25">
      <c r="A9">
        <v>7</v>
      </c>
      <c r="B9" t="s">
        <v>62</v>
      </c>
      <c r="C9" t="s">
        <v>22</v>
      </c>
      <c r="D9" t="s">
        <v>13</v>
      </c>
      <c r="E9" t="s">
        <v>9</v>
      </c>
      <c r="F9" t="s">
        <v>10</v>
      </c>
      <c r="G9" s="10">
        <v>12.254770000000001</v>
      </c>
      <c r="H9">
        <v>1.225477E-2</v>
      </c>
      <c r="I9" t="str">
        <f t="shared" si="4"/>
        <v>PriorityQueueDecKey</v>
      </c>
      <c r="J9" t="str">
        <f t="shared" si="5"/>
        <v>Random(GraphRandom { seed: 9864, num_nodes: 50000, density: 0.0001 })_FactorPairs { seed: 465477, num_pairs: 1000 }_PriorityQueueDecKey</v>
      </c>
      <c r="K9">
        <f t="shared" si="0"/>
        <v>16034.004000000001</v>
      </c>
      <c r="L9">
        <f t="shared" si="1"/>
        <v>22466</v>
      </c>
      <c r="M9">
        <f t="shared" si="2"/>
        <v>27373.684000000001</v>
      </c>
      <c r="N9">
        <f t="shared" si="3"/>
        <v>32767</v>
      </c>
    </row>
    <row r="10" spans="1:14" x14ac:dyDescent="0.25">
      <c r="A10">
        <v>8</v>
      </c>
      <c r="B10" t="s">
        <v>62</v>
      </c>
      <c r="C10" t="s">
        <v>22</v>
      </c>
      <c r="D10" t="s">
        <v>67</v>
      </c>
      <c r="E10" t="s">
        <v>9</v>
      </c>
      <c r="F10" t="s">
        <v>10</v>
      </c>
      <c r="G10" s="10">
        <v>8.6541169999999994</v>
      </c>
      <c r="H10">
        <v>8.6541169999999994E-3</v>
      </c>
      <c r="I10" t="str">
        <f t="shared" si="4"/>
        <v>PriorityQueueDecKey</v>
      </c>
      <c r="J10" t="str">
        <f t="shared" si="5"/>
        <v>Random(GraphRandom { seed: 9864, num_nodes: 50000, density: 0.0001 })_FactorPairs { seed: 465477, num_pairs: 1000 }_PriorityQueueDecKey</v>
      </c>
      <c r="K10">
        <f t="shared" si="0"/>
        <v>16034.004000000001</v>
      </c>
      <c r="L10">
        <f t="shared" si="1"/>
        <v>22466</v>
      </c>
      <c r="M10">
        <f t="shared" si="2"/>
        <v>27373.684000000001</v>
      </c>
      <c r="N10">
        <f t="shared" si="3"/>
        <v>32767</v>
      </c>
    </row>
    <row r="11" spans="1:14" x14ac:dyDescent="0.25">
      <c r="A11">
        <v>9</v>
      </c>
      <c r="B11" t="s">
        <v>62</v>
      </c>
      <c r="C11" t="s">
        <v>22</v>
      </c>
      <c r="D11" t="s">
        <v>68</v>
      </c>
      <c r="E11" t="s">
        <v>9</v>
      </c>
      <c r="F11" t="s">
        <v>10</v>
      </c>
      <c r="G11" s="10">
        <v>9.8584689999999995</v>
      </c>
      <c r="H11">
        <v>9.8584689999999999E-3</v>
      </c>
      <c r="I11" t="str">
        <f t="shared" si="4"/>
        <v>PriorityQueueDecKey</v>
      </c>
      <c r="J11" t="str">
        <f t="shared" si="5"/>
        <v>Random(GraphRandom { seed: 9864, num_nodes: 50000, density: 0.0001 })_FactorPairs { seed: 465477, num_pairs: 1000 }_PriorityQueueDecKey</v>
      </c>
      <c r="K11">
        <f t="shared" si="0"/>
        <v>16034.004000000001</v>
      </c>
      <c r="L11">
        <f t="shared" si="1"/>
        <v>22466</v>
      </c>
      <c r="M11">
        <f t="shared" si="2"/>
        <v>27373.684000000001</v>
      </c>
      <c r="N11">
        <f t="shared" si="3"/>
        <v>32767</v>
      </c>
    </row>
    <row r="12" spans="1:14" x14ac:dyDescent="0.25">
      <c r="A12">
        <v>11</v>
      </c>
      <c r="B12" t="s">
        <v>62</v>
      </c>
      <c r="C12" t="s">
        <v>23</v>
      </c>
      <c r="D12" t="s">
        <v>8</v>
      </c>
      <c r="E12" t="s">
        <v>9</v>
      </c>
      <c r="F12" t="s">
        <v>10</v>
      </c>
      <c r="G12" s="10">
        <v>3.6689823000000001</v>
      </c>
      <c r="H12">
        <v>3.6689823E-3</v>
      </c>
      <c r="I12" t="str">
        <f t="shared" si="4"/>
        <v>PriorityQueue</v>
      </c>
      <c r="J12" t="str">
        <f t="shared" si="5"/>
        <v>Random(GraphRandom { seed: 9864, num_nodes: 50000, density: 0.0001 })_FactorPairs { seed: 465477, num_pairs: 1000 }_PriorityQueue</v>
      </c>
      <c r="K12">
        <f t="shared" si="0"/>
        <v>22301.75</v>
      </c>
      <c r="L12">
        <f t="shared" si="1"/>
        <v>31821</v>
      </c>
      <c r="M12">
        <f t="shared" si="2"/>
        <v>28040.629000000001</v>
      </c>
      <c r="N12">
        <f t="shared" si="3"/>
        <v>32767</v>
      </c>
    </row>
    <row r="13" spans="1:14" x14ac:dyDescent="0.25">
      <c r="A13">
        <v>12</v>
      </c>
      <c r="B13" t="s">
        <v>62</v>
      </c>
      <c r="C13" t="s">
        <v>23</v>
      </c>
      <c r="D13" t="s">
        <v>11</v>
      </c>
      <c r="E13" t="s">
        <v>9</v>
      </c>
      <c r="F13" t="s">
        <v>10</v>
      </c>
      <c r="G13" s="10">
        <v>3.1059703999999999</v>
      </c>
      <c r="H13">
        <v>3.1059703000000001E-3</v>
      </c>
      <c r="I13" t="str">
        <f t="shared" si="4"/>
        <v>PriorityQueue</v>
      </c>
      <c r="J13" t="str">
        <f t="shared" si="5"/>
        <v>Random(GraphRandom { seed: 9864, num_nodes: 50000, density: 0.0001 })_FactorPairs { seed: 465477, num_pairs: 1000 }_PriorityQueue</v>
      </c>
      <c r="K13">
        <f t="shared" si="0"/>
        <v>22301.75</v>
      </c>
      <c r="L13">
        <f t="shared" si="1"/>
        <v>31821</v>
      </c>
      <c r="M13">
        <f t="shared" si="2"/>
        <v>28040.629000000001</v>
      </c>
      <c r="N13">
        <f t="shared" si="3"/>
        <v>32767</v>
      </c>
    </row>
    <row r="14" spans="1:14" x14ac:dyDescent="0.25">
      <c r="A14">
        <v>13</v>
      </c>
      <c r="B14" t="s">
        <v>62</v>
      </c>
      <c r="C14" t="s">
        <v>23</v>
      </c>
      <c r="D14" t="s">
        <v>63</v>
      </c>
      <c r="E14" t="s">
        <v>9</v>
      </c>
      <c r="F14" t="s">
        <v>10</v>
      </c>
      <c r="G14" s="10">
        <v>3.3214657000000001</v>
      </c>
      <c r="H14">
        <v>3.3214657999999998E-3</v>
      </c>
      <c r="I14" t="str">
        <f t="shared" si="4"/>
        <v>PriorityQueue</v>
      </c>
      <c r="J14" t="str">
        <f t="shared" si="5"/>
        <v>Random(GraphRandom { seed: 9864, num_nodes: 50000, density: 0.0001 })_FactorPairs { seed: 465477, num_pairs: 1000 }_PriorityQueue</v>
      </c>
      <c r="K14">
        <f t="shared" si="0"/>
        <v>22301.75</v>
      </c>
      <c r="L14">
        <f t="shared" si="1"/>
        <v>31821</v>
      </c>
      <c r="M14">
        <f t="shared" si="2"/>
        <v>28040.629000000001</v>
      </c>
      <c r="N14">
        <f t="shared" si="3"/>
        <v>32767</v>
      </c>
    </row>
    <row r="15" spans="1:14" x14ac:dyDescent="0.25">
      <c r="A15">
        <v>14</v>
      </c>
      <c r="B15" t="s">
        <v>62</v>
      </c>
      <c r="C15" t="s">
        <v>23</v>
      </c>
      <c r="D15" t="s">
        <v>64</v>
      </c>
      <c r="E15" t="s">
        <v>9</v>
      </c>
      <c r="F15" t="s">
        <v>10</v>
      </c>
      <c r="G15" s="10">
        <v>4.2064915000000003</v>
      </c>
      <c r="H15">
        <v>4.2064915999999999E-3</v>
      </c>
      <c r="I15" t="str">
        <f t="shared" si="4"/>
        <v>PriorityQueue</v>
      </c>
      <c r="J15" t="str">
        <f t="shared" si="5"/>
        <v>Random(GraphRandom { seed: 9864, num_nodes: 50000, density: 0.0001 })_FactorPairs { seed: 465477, num_pairs: 1000 }_PriorityQueue</v>
      </c>
      <c r="K15">
        <f t="shared" si="0"/>
        <v>22301.75</v>
      </c>
      <c r="L15">
        <f t="shared" si="1"/>
        <v>31821</v>
      </c>
      <c r="M15">
        <f t="shared" si="2"/>
        <v>28040.629000000001</v>
      </c>
      <c r="N15">
        <f t="shared" si="3"/>
        <v>32767</v>
      </c>
    </row>
    <row r="16" spans="1:14" x14ac:dyDescent="0.25">
      <c r="A16">
        <v>15</v>
      </c>
      <c r="B16" t="s">
        <v>62</v>
      </c>
      <c r="C16" t="s">
        <v>23</v>
      </c>
      <c r="D16" t="s">
        <v>12</v>
      </c>
      <c r="E16" t="s">
        <v>9</v>
      </c>
      <c r="F16" t="s">
        <v>10</v>
      </c>
      <c r="G16" s="10">
        <v>3.7465446</v>
      </c>
      <c r="H16">
        <v>3.7465446999999999E-3</v>
      </c>
      <c r="I16" t="str">
        <f t="shared" si="4"/>
        <v>PriorityQueueDecKey</v>
      </c>
      <c r="J16" t="str">
        <f t="shared" si="5"/>
        <v>Random(GraphRandom { seed: 9864, num_nodes: 50000, density: 0.0001 })_FactorPairs { seed: 465477, num_pairs: 1000 }_PriorityQueueDecKey</v>
      </c>
      <c r="K16">
        <f t="shared" si="0"/>
        <v>16034.004000000001</v>
      </c>
      <c r="L16">
        <f t="shared" si="1"/>
        <v>22466</v>
      </c>
      <c r="M16">
        <f t="shared" si="2"/>
        <v>27373.684000000001</v>
      </c>
      <c r="N16">
        <f t="shared" si="3"/>
        <v>32767</v>
      </c>
    </row>
    <row r="17" spans="1:14" x14ac:dyDescent="0.25">
      <c r="A17">
        <v>16</v>
      </c>
      <c r="B17" t="s">
        <v>62</v>
      </c>
      <c r="C17" t="s">
        <v>23</v>
      </c>
      <c r="D17" t="s">
        <v>65</v>
      </c>
      <c r="E17" t="s">
        <v>9</v>
      </c>
      <c r="F17" t="s">
        <v>10</v>
      </c>
      <c r="G17" s="10">
        <v>3.7482199999999999</v>
      </c>
      <c r="H17">
        <v>3.74822E-3</v>
      </c>
      <c r="I17" t="str">
        <f t="shared" si="4"/>
        <v>PriorityQueueDecKey</v>
      </c>
      <c r="J17" t="str">
        <f t="shared" si="5"/>
        <v>Random(GraphRandom { seed: 9864, num_nodes: 50000, density: 0.0001 })_FactorPairs { seed: 465477, num_pairs: 1000 }_PriorityQueueDecKey</v>
      </c>
      <c r="K17">
        <f t="shared" si="0"/>
        <v>16034.004000000001</v>
      </c>
      <c r="L17">
        <f t="shared" si="1"/>
        <v>22466</v>
      </c>
      <c r="M17">
        <f t="shared" si="2"/>
        <v>27373.684000000001</v>
      </c>
      <c r="N17">
        <f t="shared" si="3"/>
        <v>32767</v>
      </c>
    </row>
    <row r="18" spans="1:14" x14ac:dyDescent="0.25">
      <c r="A18">
        <v>17</v>
      </c>
      <c r="B18" t="s">
        <v>62</v>
      </c>
      <c r="C18" t="s">
        <v>23</v>
      </c>
      <c r="D18" t="s">
        <v>66</v>
      </c>
      <c r="E18" t="s">
        <v>9</v>
      </c>
      <c r="F18" t="s">
        <v>10</v>
      </c>
      <c r="G18" s="10">
        <v>5.1194230000000003</v>
      </c>
      <c r="H18">
        <v>5.1194229999999997E-3</v>
      </c>
      <c r="I18" t="str">
        <f t="shared" si="4"/>
        <v>PriorityQueueDecKey</v>
      </c>
      <c r="J18" t="str">
        <f t="shared" si="5"/>
        <v>Random(GraphRandom { seed: 9864, num_nodes: 50000, density: 0.0001 })_FactorPairs { seed: 465477, num_pairs: 1000 }_PriorityQueueDecKey</v>
      </c>
      <c r="K18">
        <f t="shared" si="0"/>
        <v>16034.004000000001</v>
      </c>
      <c r="L18">
        <f t="shared" si="1"/>
        <v>22466</v>
      </c>
      <c r="M18">
        <f t="shared" si="2"/>
        <v>27373.684000000001</v>
      </c>
      <c r="N18">
        <f t="shared" si="3"/>
        <v>32767</v>
      </c>
    </row>
    <row r="19" spans="1:14" x14ac:dyDescent="0.25">
      <c r="A19">
        <v>18</v>
      </c>
      <c r="B19" t="s">
        <v>62</v>
      </c>
      <c r="C19" t="s">
        <v>23</v>
      </c>
      <c r="D19" t="s">
        <v>13</v>
      </c>
      <c r="E19" t="s">
        <v>9</v>
      </c>
      <c r="F19" t="s">
        <v>10</v>
      </c>
      <c r="G19" s="10">
        <v>11.900672999999999</v>
      </c>
      <c r="H19">
        <v>1.1900673000000001E-2</v>
      </c>
      <c r="I19" t="str">
        <f t="shared" si="4"/>
        <v>PriorityQueueDecKey</v>
      </c>
      <c r="J19" t="str">
        <f t="shared" si="5"/>
        <v>Random(GraphRandom { seed: 9864, num_nodes: 50000, density: 0.0001 })_FactorPairs { seed: 465477, num_pairs: 1000 }_PriorityQueueDecKey</v>
      </c>
      <c r="K19">
        <f t="shared" si="0"/>
        <v>16034.004000000001</v>
      </c>
      <c r="L19">
        <f t="shared" si="1"/>
        <v>22466</v>
      </c>
      <c r="M19">
        <f t="shared" si="2"/>
        <v>27373.684000000001</v>
      </c>
      <c r="N19">
        <f t="shared" si="3"/>
        <v>32767</v>
      </c>
    </row>
    <row r="20" spans="1:14" x14ac:dyDescent="0.25">
      <c r="A20">
        <v>19</v>
      </c>
      <c r="B20" t="s">
        <v>62</v>
      </c>
      <c r="C20" t="s">
        <v>23</v>
      </c>
      <c r="D20" t="s">
        <v>67</v>
      </c>
      <c r="E20" t="s">
        <v>9</v>
      </c>
      <c r="F20" t="s">
        <v>10</v>
      </c>
      <c r="G20" s="10">
        <v>7.8606429999999996</v>
      </c>
      <c r="H20">
        <v>7.8606430000000005E-3</v>
      </c>
      <c r="I20" t="str">
        <f t="shared" si="4"/>
        <v>PriorityQueueDecKey</v>
      </c>
      <c r="J20" t="str">
        <f t="shared" si="5"/>
        <v>Random(GraphRandom { seed: 9864, num_nodes: 50000, density: 0.0001 })_FactorPairs { seed: 465477, num_pairs: 1000 }_PriorityQueueDecKey</v>
      </c>
      <c r="K20">
        <f t="shared" si="0"/>
        <v>16034.004000000001</v>
      </c>
      <c r="L20">
        <f t="shared" si="1"/>
        <v>22466</v>
      </c>
      <c r="M20">
        <f t="shared" si="2"/>
        <v>27373.684000000001</v>
      </c>
      <c r="N20">
        <f t="shared" si="3"/>
        <v>32767</v>
      </c>
    </row>
    <row r="21" spans="1:14" x14ac:dyDescent="0.25">
      <c r="A21">
        <v>20</v>
      </c>
      <c r="B21" t="s">
        <v>62</v>
      </c>
      <c r="C21" t="s">
        <v>23</v>
      </c>
      <c r="D21" t="s">
        <v>68</v>
      </c>
      <c r="E21" t="s">
        <v>9</v>
      </c>
      <c r="F21" t="s">
        <v>10</v>
      </c>
      <c r="G21" s="10">
        <v>9.6386190000000003</v>
      </c>
      <c r="H21">
        <v>9.6386200000000005E-3</v>
      </c>
      <c r="I21" t="str">
        <f t="shared" si="4"/>
        <v>PriorityQueueDecKey</v>
      </c>
      <c r="J21" t="str">
        <f t="shared" si="5"/>
        <v>Random(GraphRandom { seed: 9864, num_nodes: 50000, density: 0.0001 })_FactorPairs { seed: 465477, num_pairs: 1000 }_PriorityQueueDecKey</v>
      </c>
      <c r="K21">
        <f t="shared" si="0"/>
        <v>16034.004000000001</v>
      </c>
      <c r="L21">
        <f t="shared" si="1"/>
        <v>22466</v>
      </c>
      <c r="M21">
        <f t="shared" si="2"/>
        <v>27373.684000000001</v>
      </c>
      <c r="N21">
        <f t="shared" si="3"/>
        <v>32767</v>
      </c>
    </row>
    <row r="22" spans="1:14" x14ac:dyDescent="0.25">
      <c r="A22">
        <v>22</v>
      </c>
      <c r="B22" t="s">
        <v>62</v>
      </c>
      <c r="C22" t="s">
        <v>14</v>
      </c>
      <c r="D22" t="s">
        <v>8</v>
      </c>
      <c r="E22" t="s">
        <v>9</v>
      </c>
      <c r="F22" t="s">
        <v>10</v>
      </c>
      <c r="G22" s="10">
        <v>3.9478173000000001</v>
      </c>
      <c r="H22">
        <v>3.9478172999999998E-3</v>
      </c>
      <c r="I22" t="str">
        <f t="shared" si="4"/>
        <v>PriorityQueue</v>
      </c>
      <c r="J22" t="str">
        <f t="shared" si="5"/>
        <v>Random(GraphRandom { seed: 9864, num_nodes: 50000, density: 0.0001 })_FactorPairs { seed: 465477, num_pairs: 1000 }_PriorityQueue</v>
      </c>
      <c r="K22">
        <f t="shared" si="0"/>
        <v>22301.75</v>
      </c>
      <c r="L22">
        <f t="shared" si="1"/>
        <v>31821</v>
      </c>
      <c r="M22">
        <f t="shared" si="2"/>
        <v>28040.629000000001</v>
      </c>
      <c r="N22">
        <f t="shared" si="3"/>
        <v>32767</v>
      </c>
    </row>
    <row r="23" spans="1:14" x14ac:dyDescent="0.25">
      <c r="A23">
        <v>23</v>
      </c>
      <c r="B23" t="s">
        <v>62</v>
      </c>
      <c r="C23" t="s">
        <v>14</v>
      </c>
      <c r="D23" t="s">
        <v>11</v>
      </c>
      <c r="E23" t="s">
        <v>9</v>
      </c>
      <c r="F23" t="s">
        <v>10</v>
      </c>
      <c r="G23" s="10">
        <v>3.6820004000000002</v>
      </c>
      <c r="H23">
        <v>3.6820003E-3</v>
      </c>
      <c r="I23" t="str">
        <f t="shared" si="4"/>
        <v>PriorityQueue</v>
      </c>
      <c r="J23" t="str">
        <f t="shared" si="5"/>
        <v>Random(GraphRandom { seed: 9864, num_nodes: 50000, density: 0.0001 })_FactorPairs { seed: 465477, num_pairs: 1000 }_PriorityQueue</v>
      </c>
      <c r="K23">
        <f t="shared" si="0"/>
        <v>22301.75</v>
      </c>
      <c r="L23">
        <f t="shared" si="1"/>
        <v>31821</v>
      </c>
      <c r="M23">
        <f t="shared" si="2"/>
        <v>28040.629000000001</v>
      </c>
      <c r="N23">
        <f t="shared" si="3"/>
        <v>32767</v>
      </c>
    </row>
    <row r="24" spans="1:14" x14ac:dyDescent="0.25">
      <c r="A24">
        <v>24</v>
      </c>
      <c r="B24" t="s">
        <v>62</v>
      </c>
      <c r="C24" t="s">
        <v>14</v>
      </c>
      <c r="D24" t="s">
        <v>63</v>
      </c>
      <c r="E24" t="s">
        <v>9</v>
      </c>
      <c r="F24" t="s">
        <v>10</v>
      </c>
      <c r="G24" s="10">
        <v>3.6598777999999998</v>
      </c>
      <c r="H24">
        <v>3.6598777E-3</v>
      </c>
      <c r="I24" t="str">
        <f t="shared" si="4"/>
        <v>PriorityQueue</v>
      </c>
      <c r="J24" t="str">
        <f t="shared" si="5"/>
        <v>Random(GraphRandom { seed: 9864, num_nodes: 50000, density: 0.0001 })_FactorPairs { seed: 465477, num_pairs: 1000 }_PriorityQueue</v>
      </c>
      <c r="K24">
        <f t="shared" si="0"/>
        <v>22301.75</v>
      </c>
      <c r="L24">
        <f t="shared" si="1"/>
        <v>31821</v>
      </c>
      <c r="M24">
        <f t="shared" si="2"/>
        <v>28040.629000000001</v>
      </c>
      <c r="N24">
        <f t="shared" si="3"/>
        <v>32767</v>
      </c>
    </row>
    <row r="25" spans="1:14" x14ac:dyDescent="0.25">
      <c r="A25">
        <v>25</v>
      </c>
      <c r="B25" t="s">
        <v>62</v>
      </c>
      <c r="C25" t="s">
        <v>14</v>
      </c>
      <c r="D25" t="s">
        <v>64</v>
      </c>
      <c r="E25" t="s">
        <v>9</v>
      </c>
      <c r="F25" t="s">
        <v>10</v>
      </c>
      <c r="G25" s="10">
        <v>4.4591764999999999</v>
      </c>
      <c r="H25">
        <v>4.4591767000000003E-3</v>
      </c>
      <c r="I25" t="str">
        <f t="shared" si="4"/>
        <v>PriorityQueue</v>
      </c>
      <c r="J25" t="str">
        <f t="shared" si="5"/>
        <v>Random(GraphRandom { seed: 9864, num_nodes: 50000, density: 0.0001 })_FactorPairs { seed: 465477, num_pairs: 1000 }_PriorityQueue</v>
      </c>
      <c r="K25">
        <f t="shared" si="0"/>
        <v>22301.75</v>
      </c>
      <c r="L25">
        <f t="shared" si="1"/>
        <v>31821</v>
      </c>
      <c r="M25">
        <f t="shared" si="2"/>
        <v>28040.629000000001</v>
      </c>
      <c r="N25">
        <f t="shared" si="3"/>
        <v>32767</v>
      </c>
    </row>
    <row r="26" spans="1:14" x14ac:dyDescent="0.25">
      <c r="A26">
        <v>26</v>
      </c>
      <c r="B26" t="s">
        <v>62</v>
      </c>
      <c r="C26" t="s">
        <v>14</v>
      </c>
      <c r="D26" t="s">
        <v>12</v>
      </c>
      <c r="E26" t="s">
        <v>9</v>
      </c>
      <c r="F26" t="s">
        <v>10</v>
      </c>
      <c r="G26" s="10">
        <v>3.9567649999999999</v>
      </c>
      <c r="H26">
        <v>3.9567650000000001E-3</v>
      </c>
      <c r="I26" t="str">
        <f t="shared" si="4"/>
        <v>PriorityQueueDecKey</v>
      </c>
      <c r="J26" t="str">
        <f t="shared" si="5"/>
        <v>Random(GraphRandom { seed: 9864, num_nodes: 50000, density: 0.0001 })_FactorPairs { seed: 465477, num_pairs: 1000 }_PriorityQueueDecKey</v>
      </c>
      <c r="K26">
        <f t="shared" si="0"/>
        <v>16034.004000000001</v>
      </c>
      <c r="L26">
        <f t="shared" si="1"/>
        <v>22466</v>
      </c>
      <c r="M26">
        <f t="shared" si="2"/>
        <v>27373.684000000001</v>
      </c>
      <c r="N26">
        <f t="shared" si="3"/>
        <v>32767</v>
      </c>
    </row>
    <row r="27" spans="1:14" x14ac:dyDescent="0.25">
      <c r="A27">
        <v>27</v>
      </c>
      <c r="B27" t="s">
        <v>62</v>
      </c>
      <c r="C27" t="s">
        <v>14</v>
      </c>
      <c r="D27" t="s">
        <v>65</v>
      </c>
      <c r="E27" t="s">
        <v>9</v>
      </c>
      <c r="F27" t="s">
        <v>10</v>
      </c>
      <c r="G27" s="10">
        <v>3.6900393999999999</v>
      </c>
      <c r="H27">
        <v>3.6900395000000002E-3</v>
      </c>
      <c r="I27" t="str">
        <f t="shared" si="4"/>
        <v>PriorityQueueDecKey</v>
      </c>
      <c r="J27" t="str">
        <f t="shared" si="5"/>
        <v>Random(GraphRandom { seed: 9864, num_nodes: 50000, density: 0.0001 })_FactorPairs { seed: 465477, num_pairs: 1000 }_PriorityQueueDecKey</v>
      </c>
      <c r="K27">
        <f t="shared" si="0"/>
        <v>16034.004000000001</v>
      </c>
      <c r="L27">
        <f t="shared" si="1"/>
        <v>22466</v>
      </c>
      <c r="M27">
        <f t="shared" si="2"/>
        <v>27373.684000000001</v>
      </c>
      <c r="N27">
        <f t="shared" si="3"/>
        <v>32767</v>
      </c>
    </row>
    <row r="28" spans="1:14" x14ac:dyDescent="0.25">
      <c r="A28">
        <v>28</v>
      </c>
      <c r="B28" t="s">
        <v>62</v>
      </c>
      <c r="C28" t="s">
        <v>14</v>
      </c>
      <c r="D28" t="s">
        <v>66</v>
      </c>
      <c r="E28" t="s">
        <v>9</v>
      </c>
      <c r="F28" t="s">
        <v>10</v>
      </c>
      <c r="G28" s="10">
        <v>5.1763139999999996</v>
      </c>
      <c r="H28">
        <v>5.1763136999999999E-3</v>
      </c>
      <c r="I28" t="str">
        <f t="shared" si="4"/>
        <v>PriorityQueueDecKey</v>
      </c>
      <c r="J28" t="str">
        <f t="shared" si="5"/>
        <v>Random(GraphRandom { seed: 9864, num_nodes: 50000, density: 0.0001 })_FactorPairs { seed: 465477, num_pairs: 1000 }_PriorityQueueDecKey</v>
      </c>
      <c r="K28">
        <f t="shared" si="0"/>
        <v>16034.004000000001</v>
      </c>
      <c r="L28">
        <f t="shared" si="1"/>
        <v>22466</v>
      </c>
      <c r="M28">
        <f t="shared" si="2"/>
        <v>27373.684000000001</v>
      </c>
      <c r="N28">
        <f t="shared" si="3"/>
        <v>32767</v>
      </c>
    </row>
    <row r="29" spans="1:14" x14ac:dyDescent="0.25">
      <c r="A29">
        <v>29</v>
      </c>
      <c r="B29" t="s">
        <v>62</v>
      </c>
      <c r="C29" t="s">
        <v>14</v>
      </c>
      <c r="D29" t="s">
        <v>13</v>
      </c>
      <c r="E29" t="s">
        <v>9</v>
      </c>
      <c r="F29" t="s">
        <v>10</v>
      </c>
      <c r="G29" s="10">
        <v>12.313407</v>
      </c>
      <c r="H29">
        <v>1.2313407E-2</v>
      </c>
      <c r="I29" t="str">
        <f t="shared" si="4"/>
        <v>PriorityQueueDecKey</v>
      </c>
      <c r="J29" t="str">
        <f t="shared" si="5"/>
        <v>Random(GraphRandom { seed: 9864, num_nodes: 50000, density: 0.0001 })_FactorPairs { seed: 465477, num_pairs: 1000 }_PriorityQueueDecKey</v>
      </c>
      <c r="K29">
        <f t="shared" si="0"/>
        <v>16034.004000000001</v>
      </c>
      <c r="L29">
        <f t="shared" si="1"/>
        <v>22466</v>
      </c>
      <c r="M29">
        <f t="shared" si="2"/>
        <v>27373.684000000001</v>
      </c>
      <c r="N29">
        <f t="shared" si="3"/>
        <v>32767</v>
      </c>
    </row>
    <row r="30" spans="1:14" x14ac:dyDescent="0.25">
      <c r="A30">
        <v>30</v>
      </c>
      <c r="B30" t="s">
        <v>62</v>
      </c>
      <c r="C30" t="s">
        <v>14</v>
      </c>
      <c r="D30" t="s">
        <v>67</v>
      </c>
      <c r="E30" t="s">
        <v>9</v>
      </c>
      <c r="F30" t="s">
        <v>10</v>
      </c>
      <c r="G30" s="10">
        <v>8.1971860000000003</v>
      </c>
      <c r="H30">
        <v>8.1971865000000001E-3</v>
      </c>
      <c r="I30" t="str">
        <f t="shared" si="4"/>
        <v>PriorityQueueDecKey</v>
      </c>
      <c r="J30" t="str">
        <f t="shared" si="5"/>
        <v>Random(GraphRandom { seed: 9864, num_nodes: 50000, density: 0.0001 })_FactorPairs { seed: 465477, num_pairs: 1000 }_PriorityQueueDecKey</v>
      </c>
      <c r="K30">
        <f t="shared" si="0"/>
        <v>16034.004000000001</v>
      </c>
      <c r="L30">
        <f t="shared" si="1"/>
        <v>22466</v>
      </c>
      <c r="M30">
        <f t="shared" si="2"/>
        <v>27373.684000000001</v>
      </c>
      <c r="N30">
        <f t="shared" si="3"/>
        <v>32767</v>
      </c>
    </row>
    <row r="31" spans="1:14" x14ac:dyDescent="0.25">
      <c r="A31">
        <v>31</v>
      </c>
      <c r="B31" t="s">
        <v>62</v>
      </c>
      <c r="C31" t="s">
        <v>14</v>
      </c>
      <c r="D31" t="s">
        <v>68</v>
      </c>
      <c r="E31" t="s">
        <v>9</v>
      </c>
      <c r="F31" t="s">
        <v>10</v>
      </c>
      <c r="G31" s="10">
        <v>9.9070979999999995</v>
      </c>
      <c r="H31">
        <v>9.9070979999999996E-3</v>
      </c>
      <c r="I31" t="str">
        <f t="shared" si="4"/>
        <v>PriorityQueueDecKey</v>
      </c>
      <c r="J31" t="str">
        <f t="shared" si="5"/>
        <v>Random(GraphRandom { seed: 9864, num_nodes: 50000, density: 0.0001 })_FactorPairs { seed: 465477, num_pairs: 1000 }_PriorityQueueDecKey</v>
      </c>
      <c r="K31">
        <f t="shared" si="0"/>
        <v>16034.004000000001</v>
      </c>
      <c r="L31">
        <f t="shared" si="1"/>
        <v>22466</v>
      </c>
      <c r="M31">
        <f t="shared" si="2"/>
        <v>27373.684000000001</v>
      </c>
      <c r="N31">
        <f t="shared" si="3"/>
        <v>32767</v>
      </c>
    </row>
    <row r="32" spans="1:14" x14ac:dyDescent="0.25">
      <c r="A32">
        <v>32</v>
      </c>
      <c r="B32" t="s">
        <v>62</v>
      </c>
      <c r="C32" t="s">
        <v>14</v>
      </c>
      <c r="D32" t="s">
        <v>15</v>
      </c>
      <c r="E32" t="s">
        <v>9</v>
      </c>
      <c r="F32" t="s">
        <v>10</v>
      </c>
      <c r="G32" s="10">
        <v>5.7205744000000003</v>
      </c>
      <c r="H32">
        <v>5.7205744000000001E-3</v>
      </c>
      <c r="I32" t="str">
        <f t="shared" si="4"/>
        <v>PriorityQueue</v>
      </c>
      <c r="J32" t="str">
        <f t="shared" si="5"/>
        <v>Random(GraphRandom { seed: 9864, num_nodes: 50000, density: 0.0001 })_FactorPairs { seed: 465477, num_pairs: 1000 }_PriorityQueue</v>
      </c>
      <c r="K32">
        <f t="shared" si="0"/>
        <v>22301.75</v>
      </c>
      <c r="L32">
        <f t="shared" si="1"/>
        <v>31821</v>
      </c>
      <c r="M32">
        <f t="shared" si="2"/>
        <v>28040.629000000001</v>
      </c>
      <c r="N32">
        <f t="shared" si="3"/>
        <v>32767</v>
      </c>
    </row>
    <row r="33" spans="1:14" x14ac:dyDescent="0.25">
      <c r="A33">
        <v>0</v>
      </c>
      <c r="B33" t="s">
        <v>69</v>
      </c>
      <c r="C33" t="s">
        <v>22</v>
      </c>
      <c r="D33" t="s">
        <v>8</v>
      </c>
      <c r="E33" t="s">
        <v>9</v>
      </c>
      <c r="F33" t="s">
        <v>10</v>
      </c>
      <c r="G33" s="10">
        <v>12.674446</v>
      </c>
      <c r="H33">
        <v>1.2674446000000001E-2</v>
      </c>
      <c r="I33" t="str">
        <f t="shared" si="4"/>
        <v>PriorityQueue</v>
      </c>
      <c r="J33" t="str">
        <f t="shared" si="5"/>
        <v>Random(GraphRandom { seed: 9864, num_nodes: 50000, density: 0.001 })_FactorPairs { seed: 465477, num_pairs: 1000 }_PriorityQueue</v>
      </c>
      <c r="K33">
        <f t="shared" si="0"/>
        <v>116934.53</v>
      </c>
      <c r="L33">
        <f t="shared" si="1"/>
        <v>139274</v>
      </c>
      <c r="M33">
        <f t="shared" si="2"/>
        <v>196885.2</v>
      </c>
      <c r="N33">
        <f t="shared" si="3"/>
        <v>262143</v>
      </c>
    </row>
    <row r="34" spans="1:14" x14ac:dyDescent="0.25">
      <c r="A34">
        <v>1</v>
      </c>
      <c r="B34" t="s">
        <v>69</v>
      </c>
      <c r="C34" t="s">
        <v>22</v>
      </c>
      <c r="D34" t="s">
        <v>11</v>
      </c>
      <c r="E34" t="s">
        <v>9</v>
      </c>
      <c r="F34" t="s">
        <v>10</v>
      </c>
      <c r="G34" s="10">
        <v>13.889476999999999</v>
      </c>
      <c r="H34">
        <v>1.3889477000000001E-2</v>
      </c>
      <c r="I34" t="str">
        <f t="shared" si="4"/>
        <v>PriorityQueue</v>
      </c>
      <c r="J34" t="str">
        <f t="shared" si="5"/>
        <v>Random(GraphRandom { seed: 9864, num_nodes: 50000, density: 0.001 })_FactorPairs { seed: 465477, num_pairs: 1000 }_PriorityQueue</v>
      </c>
      <c r="K34">
        <f t="shared" si="0"/>
        <v>116934.53</v>
      </c>
      <c r="L34">
        <f t="shared" si="1"/>
        <v>139274</v>
      </c>
      <c r="M34">
        <f t="shared" si="2"/>
        <v>196885.2</v>
      </c>
      <c r="N34">
        <f t="shared" si="3"/>
        <v>262143</v>
      </c>
    </row>
    <row r="35" spans="1:14" x14ac:dyDescent="0.25">
      <c r="A35">
        <v>2</v>
      </c>
      <c r="B35" t="s">
        <v>69</v>
      </c>
      <c r="C35" t="s">
        <v>22</v>
      </c>
      <c r="D35" t="s">
        <v>63</v>
      </c>
      <c r="E35" t="s">
        <v>9</v>
      </c>
      <c r="F35" t="s">
        <v>10</v>
      </c>
      <c r="G35" s="10">
        <v>12.002064000000001</v>
      </c>
      <c r="H35">
        <v>1.2002064E-2</v>
      </c>
      <c r="I35" t="str">
        <f t="shared" si="4"/>
        <v>PriorityQueue</v>
      </c>
      <c r="J35" t="str">
        <f t="shared" si="5"/>
        <v>Random(GraphRandom { seed: 9864, num_nodes: 50000, density: 0.001 })_FactorPairs { seed: 465477, num_pairs: 1000 }_PriorityQueue</v>
      </c>
      <c r="K35">
        <f t="shared" si="0"/>
        <v>116934.53</v>
      </c>
      <c r="L35">
        <f t="shared" si="1"/>
        <v>139274</v>
      </c>
      <c r="M35">
        <f t="shared" si="2"/>
        <v>196885.2</v>
      </c>
      <c r="N35">
        <f t="shared" si="3"/>
        <v>262143</v>
      </c>
    </row>
    <row r="36" spans="1:14" x14ac:dyDescent="0.25">
      <c r="A36">
        <v>3</v>
      </c>
      <c r="B36" t="s">
        <v>69</v>
      </c>
      <c r="C36" t="s">
        <v>22</v>
      </c>
      <c r="D36" t="s">
        <v>64</v>
      </c>
      <c r="E36" t="s">
        <v>9</v>
      </c>
      <c r="F36" t="s">
        <v>10</v>
      </c>
      <c r="G36" s="10">
        <v>12.698581000000001</v>
      </c>
      <c r="H36">
        <v>1.2698580500000001E-2</v>
      </c>
      <c r="I36" t="str">
        <f t="shared" si="4"/>
        <v>PriorityQueue</v>
      </c>
      <c r="J36" t="str">
        <f t="shared" si="5"/>
        <v>Random(GraphRandom { seed: 9864, num_nodes: 50000, density: 0.001 })_FactorPairs { seed: 465477, num_pairs: 1000 }_PriorityQueue</v>
      </c>
      <c r="K36">
        <f t="shared" si="0"/>
        <v>116934.53</v>
      </c>
      <c r="L36">
        <f t="shared" si="1"/>
        <v>139274</v>
      </c>
      <c r="M36">
        <f t="shared" si="2"/>
        <v>196885.2</v>
      </c>
      <c r="N36">
        <f t="shared" si="3"/>
        <v>262143</v>
      </c>
    </row>
    <row r="37" spans="1:14" x14ac:dyDescent="0.25">
      <c r="A37">
        <v>4</v>
      </c>
      <c r="B37" t="s">
        <v>69</v>
      </c>
      <c r="C37" t="s">
        <v>22</v>
      </c>
      <c r="D37" t="s">
        <v>12</v>
      </c>
      <c r="E37" t="s">
        <v>9</v>
      </c>
      <c r="F37" t="s">
        <v>10</v>
      </c>
      <c r="G37" s="10">
        <v>16.861689999999999</v>
      </c>
      <c r="H37">
        <v>1.6861689999999999E-2</v>
      </c>
      <c r="I37" t="str">
        <f t="shared" si="4"/>
        <v>PriorityQueueDecKey</v>
      </c>
      <c r="J37" t="str">
        <f t="shared" si="5"/>
        <v>Random(GraphRandom { seed: 9864, num_nodes: 50000, density: 0.001 })_FactorPairs { seed: 465477, num_pairs: 1000 }_PriorityQueueDecKey</v>
      </c>
      <c r="K37">
        <f t="shared" si="0"/>
        <v>31250.958999999999</v>
      </c>
      <c r="L37">
        <f t="shared" si="1"/>
        <v>45204</v>
      </c>
      <c r="M37">
        <f t="shared" si="2"/>
        <v>63738.41</v>
      </c>
      <c r="N37">
        <f t="shared" si="3"/>
        <v>65535</v>
      </c>
    </row>
    <row r="38" spans="1:14" x14ac:dyDescent="0.25">
      <c r="A38">
        <v>5</v>
      </c>
      <c r="B38" t="s">
        <v>69</v>
      </c>
      <c r="C38" t="s">
        <v>22</v>
      </c>
      <c r="D38" t="s">
        <v>65</v>
      </c>
      <c r="E38" t="s">
        <v>9</v>
      </c>
      <c r="F38" t="s">
        <v>10</v>
      </c>
      <c r="G38" s="10">
        <v>14.557824</v>
      </c>
      <c r="H38">
        <v>1.45578245E-2</v>
      </c>
      <c r="I38" t="str">
        <f t="shared" si="4"/>
        <v>PriorityQueueDecKey</v>
      </c>
      <c r="J38" t="str">
        <f t="shared" si="5"/>
        <v>Random(GraphRandom { seed: 9864, num_nodes: 50000, density: 0.001 })_FactorPairs { seed: 465477, num_pairs: 1000 }_PriorityQueueDecKey</v>
      </c>
      <c r="K38">
        <f t="shared" si="0"/>
        <v>31250.958999999999</v>
      </c>
      <c r="L38">
        <f t="shared" si="1"/>
        <v>45204</v>
      </c>
      <c r="M38">
        <f t="shared" si="2"/>
        <v>63738.41</v>
      </c>
      <c r="N38">
        <f t="shared" si="3"/>
        <v>65535</v>
      </c>
    </row>
    <row r="39" spans="1:14" x14ac:dyDescent="0.25">
      <c r="A39">
        <v>6</v>
      </c>
      <c r="B39" t="s">
        <v>69</v>
      </c>
      <c r="C39" t="s">
        <v>22</v>
      </c>
      <c r="D39" t="s">
        <v>66</v>
      </c>
      <c r="E39" t="s">
        <v>9</v>
      </c>
      <c r="F39" t="s">
        <v>10</v>
      </c>
      <c r="G39" s="10">
        <v>16.137650000000001</v>
      </c>
      <c r="H39">
        <v>1.613765E-2</v>
      </c>
      <c r="I39" t="str">
        <f t="shared" si="4"/>
        <v>PriorityQueueDecKey</v>
      </c>
      <c r="J39" t="str">
        <f t="shared" si="5"/>
        <v>Random(GraphRandom { seed: 9864, num_nodes: 50000, density: 0.001 })_FactorPairs { seed: 465477, num_pairs: 1000 }_PriorityQueueDecKey</v>
      </c>
      <c r="K39">
        <f t="shared" si="0"/>
        <v>31250.958999999999</v>
      </c>
      <c r="L39">
        <f t="shared" si="1"/>
        <v>45204</v>
      </c>
      <c r="M39">
        <f t="shared" si="2"/>
        <v>63738.41</v>
      </c>
      <c r="N39">
        <f t="shared" si="3"/>
        <v>65535</v>
      </c>
    </row>
    <row r="40" spans="1:14" x14ac:dyDescent="0.25">
      <c r="A40">
        <v>7</v>
      </c>
      <c r="B40" t="s">
        <v>69</v>
      </c>
      <c r="C40" t="s">
        <v>22</v>
      </c>
      <c r="D40" t="s">
        <v>13</v>
      </c>
      <c r="E40" t="s">
        <v>9</v>
      </c>
      <c r="F40" t="s">
        <v>10</v>
      </c>
      <c r="G40" s="10">
        <v>49.992139999999999</v>
      </c>
      <c r="H40">
        <v>4.9992139999999997E-2</v>
      </c>
      <c r="I40" t="str">
        <f t="shared" si="4"/>
        <v>PriorityQueueDecKey</v>
      </c>
      <c r="J40" t="str">
        <f t="shared" si="5"/>
        <v>Random(GraphRandom { seed: 9864, num_nodes: 50000, density: 0.001 })_FactorPairs { seed: 465477, num_pairs: 1000 }_PriorityQueueDecKey</v>
      </c>
      <c r="K40">
        <f t="shared" si="0"/>
        <v>31250.958999999999</v>
      </c>
      <c r="L40">
        <f t="shared" si="1"/>
        <v>45204</v>
      </c>
      <c r="M40">
        <f t="shared" si="2"/>
        <v>63738.41</v>
      </c>
      <c r="N40">
        <f t="shared" si="3"/>
        <v>65535</v>
      </c>
    </row>
    <row r="41" spans="1:14" x14ac:dyDescent="0.25">
      <c r="A41">
        <v>8</v>
      </c>
      <c r="B41" t="s">
        <v>69</v>
      </c>
      <c r="C41" t="s">
        <v>22</v>
      </c>
      <c r="D41" t="s">
        <v>67</v>
      </c>
      <c r="E41" t="s">
        <v>9</v>
      </c>
      <c r="F41" t="s">
        <v>10</v>
      </c>
      <c r="G41" s="10">
        <v>40.294044</v>
      </c>
      <c r="H41">
        <v>4.0294044000000001E-2</v>
      </c>
      <c r="I41" t="str">
        <f t="shared" si="4"/>
        <v>PriorityQueueDecKey</v>
      </c>
      <c r="J41" t="str">
        <f t="shared" si="5"/>
        <v>Random(GraphRandom { seed: 9864, num_nodes: 50000, density: 0.001 })_FactorPairs { seed: 465477, num_pairs: 1000 }_PriorityQueueDecKey</v>
      </c>
      <c r="K41">
        <f t="shared" si="0"/>
        <v>31250.958999999999</v>
      </c>
      <c r="L41">
        <f t="shared" si="1"/>
        <v>45204</v>
      </c>
      <c r="M41">
        <f t="shared" si="2"/>
        <v>63738.41</v>
      </c>
      <c r="N41">
        <f t="shared" si="3"/>
        <v>65535</v>
      </c>
    </row>
    <row r="42" spans="1:14" x14ac:dyDescent="0.25">
      <c r="A42">
        <v>9</v>
      </c>
      <c r="B42" t="s">
        <v>69</v>
      </c>
      <c r="C42" t="s">
        <v>22</v>
      </c>
      <c r="D42" t="s">
        <v>68</v>
      </c>
      <c r="E42" t="s">
        <v>9</v>
      </c>
      <c r="F42" t="s">
        <v>10</v>
      </c>
      <c r="G42" s="10">
        <v>41.775599999999997</v>
      </c>
      <c r="H42">
        <v>4.1775600000000003E-2</v>
      </c>
      <c r="I42" t="str">
        <f t="shared" si="4"/>
        <v>PriorityQueueDecKey</v>
      </c>
      <c r="J42" t="str">
        <f t="shared" si="5"/>
        <v>Random(GraphRandom { seed: 9864, num_nodes: 50000, density: 0.001 })_FactorPairs { seed: 465477, num_pairs: 1000 }_PriorityQueueDecKey</v>
      </c>
      <c r="K42">
        <f t="shared" si="0"/>
        <v>31250.958999999999</v>
      </c>
      <c r="L42">
        <f t="shared" si="1"/>
        <v>45204</v>
      </c>
      <c r="M42">
        <f t="shared" si="2"/>
        <v>63738.41</v>
      </c>
      <c r="N42">
        <f t="shared" si="3"/>
        <v>65535</v>
      </c>
    </row>
    <row r="43" spans="1:14" x14ac:dyDescent="0.25">
      <c r="A43">
        <v>11</v>
      </c>
      <c r="B43" t="s">
        <v>69</v>
      </c>
      <c r="C43" t="s">
        <v>23</v>
      </c>
      <c r="D43" t="s">
        <v>8</v>
      </c>
      <c r="E43" t="s">
        <v>9</v>
      </c>
      <c r="F43" t="s">
        <v>10</v>
      </c>
      <c r="G43" s="10">
        <v>12.259904000000001</v>
      </c>
      <c r="H43">
        <v>1.2259904E-2</v>
      </c>
      <c r="I43" t="str">
        <f t="shared" si="4"/>
        <v>PriorityQueue</v>
      </c>
      <c r="J43" t="str">
        <f t="shared" si="5"/>
        <v>Random(GraphRandom { seed: 9864, num_nodes: 50000, density: 0.001 })_FactorPairs { seed: 465477, num_pairs: 1000 }_PriorityQueue</v>
      </c>
      <c r="K43">
        <f t="shared" si="0"/>
        <v>116934.53</v>
      </c>
      <c r="L43">
        <f t="shared" si="1"/>
        <v>139274</v>
      </c>
      <c r="M43">
        <f t="shared" si="2"/>
        <v>196885.2</v>
      </c>
      <c r="N43">
        <f t="shared" si="3"/>
        <v>262143</v>
      </c>
    </row>
    <row r="44" spans="1:14" x14ac:dyDescent="0.25">
      <c r="A44">
        <v>12</v>
      </c>
      <c r="B44" t="s">
        <v>69</v>
      </c>
      <c r="C44" t="s">
        <v>23</v>
      </c>
      <c r="D44" t="s">
        <v>11</v>
      </c>
      <c r="E44" t="s">
        <v>9</v>
      </c>
      <c r="F44" t="s">
        <v>10</v>
      </c>
      <c r="G44" s="10">
        <v>13.551368</v>
      </c>
      <c r="H44">
        <v>1.3551367E-2</v>
      </c>
      <c r="I44" t="str">
        <f t="shared" si="4"/>
        <v>PriorityQueue</v>
      </c>
      <c r="J44" t="str">
        <f t="shared" si="5"/>
        <v>Random(GraphRandom { seed: 9864, num_nodes: 50000, density: 0.001 })_FactorPairs { seed: 465477, num_pairs: 1000 }_PriorityQueue</v>
      </c>
      <c r="K44">
        <f t="shared" si="0"/>
        <v>116934.53</v>
      </c>
      <c r="L44">
        <f t="shared" si="1"/>
        <v>139274</v>
      </c>
      <c r="M44">
        <f t="shared" si="2"/>
        <v>196885.2</v>
      </c>
      <c r="N44">
        <f t="shared" si="3"/>
        <v>262143</v>
      </c>
    </row>
    <row r="45" spans="1:14" x14ac:dyDescent="0.25">
      <c r="A45">
        <v>13</v>
      </c>
      <c r="B45" t="s">
        <v>69</v>
      </c>
      <c r="C45" t="s">
        <v>23</v>
      </c>
      <c r="D45" t="s">
        <v>63</v>
      </c>
      <c r="E45" t="s">
        <v>9</v>
      </c>
      <c r="F45" t="s">
        <v>10</v>
      </c>
      <c r="G45" s="10">
        <v>11.56174</v>
      </c>
      <c r="H45">
        <v>1.1561739999999999E-2</v>
      </c>
      <c r="I45" t="str">
        <f t="shared" si="4"/>
        <v>PriorityQueue</v>
      </c>
      <c r="J45" t="str">
        <f t="shared" si="5"/>
        <v>Random(GraphRandom { seed: 9864, num_nodes: 50000, density: 0.001 })_FactorPairs { seed: 465477, num_pairs: 1000 }_PriorityQueue</v>
      </c>
      <c r="K45">
        <f t="shared" si="0"/>
        <v>116934.53</v>
      </c>
      <c r="L45">
        <f t="shared" si="1"/>
        <v>139274</v>
      </c>
      <c r="M45">
        <f t="shared" si="2"/>
        <v>196885.2</v>
      </c>
      <c r="N45">
        <f t="shared" si="3"/>
        <v>262143</v>
      </c>
    </row>
    <row r="46" spans="1:14" x14ac:dyDescent="0.25">
      <c r="A46">
        <v>14</v>
      </c>
      <c r="B46" t="s">
        <v>69</v>
      </c>
      <c r="C46" t="s">
        <v>23</v>
      </c>
      <c r="D46" t="s">
        <v>64</v>
      </c>
      <c r="E46" t="s">
        <v>9</v>
      </c>
      <c r="F46" t="s">
        <v>10</v>
      </c>
      <c r="G46" s="10">
        <v>11.994488</v>
      </c>
      <c r="H46">
        <v>1.1994487999999999E-2</v>
      </c>
      <c r="I46" t="str">
        <f t="shared" si="4"/>
        <v>PriorityQueue</v>
      </c>
      <c r="J46" t="str">
        <f t="shared" si="5"/>
        <v>Random(GraphRandom { seed: 9864, num_nodes: 50000, density: 0.001 })_FactorPairs { seed: 465477, num_pairs: 1000 }_PriorityQueue</v>
      </c>
      <c r="K46">
        <f t="shared" si="0"/>
        <v>116934.53</v>
      </c>
      <c r="L46">
        <f t="shared" si="1"/>
        <v>139274</v>
      </c>
      <c r="M46">
        <f t="shared" si="2"/>
        <v>196885.2</v>
      </c>
      <c r="N46">
        <f t="shared" si="3"/>
        <v>262143</v>
      </c>
    </row>
    <row r="47" spans="1:14" x14ac:dyDescent="0.25">
      <c r="A47">
        <v>15</v>
      </c>
      <c r="B47" t="s">
        <v>69</v>
      </c>
      <c r="C47" t="s">
        <v>23</v>
      </c>
      <c r="D47" t="s">
        <v>12</v>
      </c>
      <c r="E47" t="s">
        <v>9</v>
      </c>
      <c r="F47" t="s">
        <v>10</v>
      </c>
      <c r="G47" s="10">
        <v>16.417525999999999</v>
      </c>
      <c r="H47">
        <v>1.6417526000000002E-2</v>
      </c>
      <c r="I47" t="str">
        <f t="shared" si="4"/>
        <v>PriorityQueueDecKey</v>
      </c>
      <c r="J47" t="str">
        <f t="shared" si="5"/>
        <v>Random(GraphRandom { seed: 9864, num_nodes: 50000, density: 0.001 })_FactorPairs { seed: 465477, num_pairs: 1000 }_PriorityQueueDecKey</v>
      </c>
      <c r="K47">
        <f t="shared" si="0"/>
        <v>31250.958999999999</v>
      </c>
      <c r="L47">
        <f t="shared" si="1"/>
        <v>45204</v>
      </c>
      <c r="M47">
        <f t="shared" si="2"/>
        <v>63738.41</v>
      </c>
      <c r="N47">
        <f t="shared" si="3"/>
        <v>65535</v>
      </c>
    </row>
    <row r="48" spans="1:14" x14ac:dyDescent="0.25">
      <c r="A48">
        <v>16</v>
      </c>
      <c r="B48" t="s">
        <v>69</v>
      </c>
      <c r="C48" t="s">
        <v>23</v>
      </c>
      <c r="D48" t="s">
        <v>65</v>
      </c>
      <c r="E48" t="s">
        <v>9</v>
      </c>
      <c r="F48" t="s">
        <v>10</v>
      </c>
      <c r="G48" s="10">
        <v>13.912689</v>
      </c>
      <c r="H48">
        <v>1.3912689000000001E-2</v>
      </c>
      <c r="I48" t="str">
        <f t="shared" si="4"/>
        <v>PriorityQueueDecKey</v>
      </c>
      <c r="J48" t="str">
        <f t="shared" si="5"/>
        <v>Random(GraphRandom { seed: 9864, num_nodes: 50000, density: 0.001 })_FactorPairs { seed: 465477, num_pairs: 1000 }_PriorityQueueDecKey</v>
      </c>
      <c r="K48">
        <f t="shared" si="0"/>
        <v>31250.958999999999</v>
      </c>
      <c r="L48">
        <f t="shared" si="1"/>
        <v>45204</v>
      </c>
      <c r="M48">
        <f t="shared" si="2"/>
        <v>63738.41</v>
      </c>
      <c r="N48">
        <f t="shared" si="3"/>
        <v>65535</v>
      </c>
    </row>
    <row r="49" spans="1:14" x14ac:dyDescent="0.25">
      <c r="A49">
        <v>17</v>
      </c>
      <c r="B49" t="s">
        <v>69</v>
      </c>
      <c r="C49" t="s">
        <v>23</v>
      </c>
      <c r="D49" t="s">
        <v>66</v>
      </c>
      <c r="E49" t="s">
        <v>9</v>
      </c>
      <c r="F49" t="s">
        <v>10</v>
      </c>
      <c r="G49" s="10">
        <v>15.776228</v>
      </c>
      <c r="H49">
        <v>1.5776228E-2</v>
      </c>
      <c r="I49" t="str">
        <f t="shared" si="4"/>
        <v>PriorityQueueDecKey</v>
      </c>
      <c r="J49" t="str">
        <f t="shared" si="5"/>
        <v>Random(GraphRandom { seed: 9864, num_nodes: 50000, density: 0.001 })_FactorPairs { seed: 465477, num_pairs: 1000 }_PriorityQueueDecKey</v>
      </c>
      <c r="K49">
        <f t="shared" si="0"/>
        <v>31250.958999999999</v>
      </c>
      <c r="L49">
        <f t="shared" si="1"/>
        <v>45204</v>
      </c>
      <c r="M49">
        <f t="shared" si="2"/>
        <v>63738.41</v>
      </c>
      <c r="N49">
        <f t="shared" si="3"/>
        <v>65535</v>
      </c>
    </row>
    <row r="50" spans="1:14" x14ac:dyDescent="0.25">
      <c r="A50">
        <v>18</v>
      </c>
      <c r="B50" t="s">
        <v>69</v>
      </c>
      <c r="C50" t="s">
        <v>23</v>
      </c>
      <c r="D50" t="s">
        <v>13</v>
      </c>
      <c r="E50" t="s">
        <v>9</v>
      </c>
      <c r="F50" t="s">
        <v>10</v>
      </c>
      <c r="G50" s="10">
        <v>49.346159999999998</v>
      </c>
      <c r="H50">
        <v>4.934616E-2</v>
      </c>
      <c r="I50" t="str">
        <f t="shared" si="4"/>
        <v>PriorityQueueDecKey</v>
      </c>
      <c r="J50" t="str">
        <f t="shared" si="5"/>
        <v>Random(GraphRandom { seed: 9864, num_nodes: 50000, density: 0.001 })_FactorPairs { seed: 465477, num_pairs: 1000 }_PriorityQueueDecKey</v>
      </c>
      <c r="K50">
        <f t="shared" si="0"/>
        <v>31250.958999999999</v>
      </c>
      <c r="L50">
        <f t="shared" si="1"/>
        <v>45204</v>
      </c>
      <c r="M50">
        <f t="shared" si="2"/>
        <v>63738.41</v>
      </c>
      <c r="N50">
        <f t="shared" si="3"/>
        <v>65535</v>
      </c>
    </row>
    <row r="51" spans="1:14" x14ac:dyDescent="0.25">
      <c r="A51">
        <v>19</v>
      </c>
      <c r="B51" t="s">
        <v>69</v>
      </c>
      <c r="C51" t="s">
        <v>23</v>
      </c>
      <c r="D51" t="s">
        <v>67</v>
      </c>
      <c r="E51" t="s">
        <v>9</v>
      </c>
      <c r="F51" t="s">
        <v>10</v>
      </c>
      <c r="G51" s="10">
        <v>39.862369999999999</v>
      </c>
      <c r="H51">
        <v>3.9862370000000001E-2</v>
      </c>
      <c r="I51" t="str">
        <f t="shared" si="4"/>
        <v>PriorityQueueDecKey</v>
      </c>
      <c r="J51" t="str">
        <f t="shared" si="5"/>
        <v>Random(GraphRandom { seed: 9864, num_nodes: 50000, density: 0.001 })_FactorPairs { seed: 465477, num_pairs: 1000 }_PriorityQueueDecKey</v>
      </c>
      <c r="K51">
        <f t="shared" si="0"/>
        <v>31250.958999999999</v>
      </c>
      <c r="L51">
        <f t="shared" si="1"/>
        <v>45204</v>
      </c>
      <c r="M51">
        <f t="shared" si="2"/>
        <v>63738.41</v>
      </c>
      <c r="N51">
        <f t="shared" si="3"/>
        <v>65535</v>
      </c>
    </row>
    <row r="52" spans="1:14" x14ac:dyDescent="0.25">
      <c r="A52">
        <v>20</v>
      </c>
      <c r="B52" t="s">
        <v>69</v>
      </c>
      <c r="C52" t="s">
        <v>23</v>
      </c>
      <c r="D52" t="s">
        <v>68</v>
      </c>
      <c r="E52" t="s">
        <v>9</v>
      </c>
      <c r="F52" t="s">
        <v>10</v>
      </c>
      <c r="G52" s="10">
        <v>41.335000000000001</v>
      </c>
      <c r="H52">
        <v>4.1334997999999998E-2</v>
      </c>
      <c r="I52" t="str">
        <f t="shared" si="4"/>
        <v>PriorityQueueDecKey</v>
      </c>
      <c r="J52" t="str">
        <f t="shared" si="5"/>
        <v>Random(GraphRandom { seed: 9864, num_nodes: 50000, density: 0.001 })_FactorPairs { seed: 465477, num_pairs: 1000 }_PriorityQueueDecKey</v>
      </c>
      <c r="K52">
        <f t="shared" si="0"/>
        <v>31250.958999999999</v>
      </c>
      <c r="L52">
        <f t="shared" si="1"/>
        <v>45204</v>
      </c>
      <c r="M52">
        <f t="shared" si="2"/>
        <v>63738.41</v>
      </c>
      <c r="N52">
        <f t="shared" si="3"/>
        <v>65535</v>
      </c>
    </row>
    <row r="53" spans="1:14" x14ac:dyDescent="0.25">
      <c r="A53">
        <v>22</v>
      </c>
      <c r="B53" t="s">
        <v>69</v>
      </c>
      <c r="C53" t="s">
        <v>14</v>
      </c>
      <c r="D53" t="s">
        <v>8</v>
      </c>
      <c r="E53" t="s">
        <v>9</v>
      </c>
      <c r="F53" t="s">
        <v>10</v>
      </c>
      <c r="G53" s="10">
        <v>17.352626999999998</v>
      </c>
      <c r="H53">
        <v>1.7352627999999998E-2</v>
      </c>
      <c r="I53" t="str">
        <f t="shared" si="4"/>
        <v>PriorityQueue</v>
      </c>
      <c r="J53" t="str">
        <f t="shared" si="5"/>
        <v>Random(GraphRandom { seed: 9864, num_nodes: 50000, density: 0.001 })_FactorPairs { seed: 465477, num_pairs: 1000 }_PriorityQueue</v>
      </c>
      <c r="K53">
        <f t="shared" si="0"/>
        <v>116934.53</v>
      </c>
      <c r="L53">
        <f t="shared" si="1"/>
        <v>139274</v>
      </c>
      <c r="M53">
        <f t="shared" si="2"/>
        <v>196885.2</v>
      </c>
      <c r="N53">
        <f t="shared" si="3"/>
        <v>262143</v>
      </c>
    </row>
    <row r="54" spans="1:14" x14ac:dyDescent="0.25">
      <c r="A54">
        <v>23</v>
      </c>
      <c r="B54" t="s">
        <v>69</v>
      </c>
      <c r="C54" t="s">
        <v>14</v>
      </c>
      <c r="D54" t="s">
        <v>11</v>
      </c>
      <c r="E54" t="s">
        <v>9</v>
      </c>
      <c r="F54" t="s">
        <v>10</v>
      </c>
      <c r="G54" s="10">
        <v>18.582889999999999</v>
      </c>
      <c r="H54">
        <v>1.8582890000000001E-2</v>
      </c>
      <c r="I54" t="str">
        <f t="shared" si="4"/>
        <v>PriorityQueue</v>
      </c>
      <c r="J54" t="str">
        <f t="shared" si="5"/>
        <v>Random(GraphRandom { seed: 9864, num_nodes: 50000, density: 0.001 })_FactorPairs { seed: 465477, num_pairs: 1000 }_PriorityQueue</v>
      </c>
      <c r="K54">
        <f t="shared" si="0"/>
        <v>116934.53</v>
      </c>
      <c r="L54">
        <f t="shared" si="1"/>
        <v>139274</v>
      </c>
      <c r="M54">
        <f t="shared" si="2"/>
        <v>196885.2</v>
      </c>
      <c r="N54">
        <f t="shared" si="3"/>
        <v>262143</v>
      </c>
    </row>
    <row r="55" spans="1:14" x14ac:dyDescent="0.25">
      <c r="A55">
        <v>24</v>
      </c>
      <c r="B55" t="s">
        <v>69</v>
      </c>
      <c r="C55" t="s">
        <v>14</v>
      </c>
      <c r="D55" t="s">
        <v>63</v>
      </c>
      <c r="E55" t="s">
        <v>9</v>
      </c>
      <c r="F55" t="s">
        <v>10</v>
      </c>
      <c r="G55" s="10">
        <v>16.511306999999999</v>
      </c>
      <c r="H55">
        <v>1.6511306E-2</v>
      </c>
      <c r="I55" t="str">
        <f t="shared" si="4"/>
        <v>PriorityQueue</v>
      </c>
      <c r="J55" t="str">
        <f t="shared" si="5"/>
        <v>Random(GraphRandom { seed: 9864, num_nodes: 50000, density: 0.001 })_FactorPairs { seed: 465477, num_pairs: 1000 }_PriorityQueue</v>
      </c>
      <c r="K55">
        <f t="shared" si="0"/>
        <v>116934.53</v>
      </c>
      <c r="L55">
        <f t="shared" si="1"/>
        <v>139274</v>
      </c>
      <c r="M55">
        <f t="shared" si="2"/>
        <v>196885.2</v>
      </c>
      <c r="N55">
        <f t="shared" si="3"/>
        <v>262143</v>
      </c>
    </row>
    <row r="56" spans="1:14" x14ac:dyDescent="0.25">
      <c r="A56">
        <v>25</v>
      </c>
      <c r="B56" t="s">
        <v>69</v>
      </c>
      <c r="C56" t="s">
        <v>14</v>
      </c>
      <c r="D56" t="s">
        <v>64</v>
      </c>
      <c r="E56" t="s">
        <v>9</v>
      </c>
      <c r="F56" t="s">
        <v>10</v>
      </c>
      <c r="G56" s="10">
        <v>17.082353999999999</v>
      </c>
      <c r="H56">
        <v>1.7082354000000001E-2</v>
      </c>
      <c r="I56" t="str">
        <f t="shared" si="4"/>
        <v>PriorityQueue</v>
      </c>
      <c r="J56" t="str">
        <f t="shared" si="5"/>
        <v>Random(GraphRandom { seed: 9864, num_nodes: 50000, density: 0.001 })_FactorPairs { seed: 465477, num_pairs: 1000 }_PriorityQueue</v>
      </c>
      <c r="K56">
        <f t="shared" si="0"/>
        <v>116934.53</v>
      </c>
      <c r="L56">
        <f t="shared" si="1"/>
        <v>139274</v>
      </c>
      <c r="M56">
        <f t="shared" si="2"/>
        <v>196885.2</v>
      </c>
      <c r="N56">
        <f t="shared" si="3"/>
        <v>262143</v>
      </c>
    </row>
    <row r="57" spans="1:14" x14ac:dyDescent="0.25">
      <c r="A57">
        <v>26</v>
      </c>
      <c r="B57" t="s">
        <v>69</v>
      </c>
      <c r="C57" t="s">
        <v>14</v>
      </c>
      <c r="D57" t="s">
        <v>12</v>
      </c>
      <c r="E57" t="s">
        <v>9</v>
      </c>
      <c r="F57" t="s">
        <v>10</v>
      </c>
      <c r="G57" s="10">
        <v>19.772638000000001</v>
      </c>
      <c r="H57">
        <v>1.9772637999999999E-2</v>
      </c>
      <c r="I57" t="str">
        <f t="shared" si="4"/>
        <v>PriorityQueueDecKey</v>
      </c>
      <c r="J57" t="str">
        <f t="shared" si="5"/>
        <v>Random(GraphRandom { seed: 9864, num_nodes: 50000, density: 0.001 })_FactorPairs { seed: 465477, num_pairs: 1000 }_PriorityQueueDecKey</v>
      </c>
      <c r="K57">
        <f t="shared" si="0"/>
        <v>31250.958999999999</v>
      </c>
      <c r="L57">
        <f t="shared" si="1"/>
        <v>45204</v>
      </c>
      <c r="M57">
        <f t="shared" si="2"/>
        <v>63738.41</v>
      </c>
      <c r="N57">
        <f t="shared" si="3"/>
        <v>65535</v>
      </c>
    </row>
    <row r="58" spans="1:14" x14ac:dyDescent="0.25">
      <c r="A58">
        <v>27</v>
      </c>
      <c r="B58" t="s">
        <v>69</v>
      </c>
      <c r="C58" t="s">
        <v>14</v>
      </c>
      <c r="D58" t="s">
        <v>65</v>
      </c>
      <c r="E58" t="s">
        <v>9</v>
      </c>
      <c r="F58" t="s">
        <v>10</v>
      </c>
      <c r="G58" s="10">
        <v>17.567720000000001</v>
      </c>
      <c r="H58">
        <v>1.7567719999999998E-2</v>
      </c>
      <c r="I58" t="str">
        <f t="shared" si="4"/>
        <v>PriorityQueueDecKey</v>
      </c>
      <c r="J58" t="str">
        <f t="shared" si="5"/>
        <v>Random(GraphRandom { seed: 9864, num_nodes: 50000, density: 0.001 })_FactorPairs { seed: 465477, num_pairs: 1000 }_PriorityQueueDecKey</v>
      </c>
      <c r="K58">
        <f t="shared" si="0"/>
        <v>31250.958999999999</v>
      </c>
      <c r="L58">
        <f t="shared" si="1"/>
        <v>45204</v>
      </c>
      <c r="M58">
        <f t="shared" si="2"/>
        <v>63738.41</v>
      </c>
      <c r="N58">
        <f t="shared" si="3"/>
        <v>65535</v>
      </c>
    </row>
    <row r="59" spans="1:14" x14ac:dyDescent="0.25">
      <c r="A59">
        <v>28</v>
      </c>
      <c r="B59" t="s">
        <v>69</v>
      </c>
      <c r="C59" t="s">
        <v>14</v>
      </c>
      <c r="D59" t="s">
        <v>66</v>
      </c>
      <c r="E59" t="s">
        <v>9</v>
      </c>
      <c r="F59" t="s">
        <v>10</v>
      </c>
      <c r="G59" s="10">
        <v>19.425090000000001</v>
      </c>
      <c r="H59">
        <v>1.9425089999999999E-2</v>
      </c>
      <c r="I59" t="str">
        <f t="shared" si="4"/>
        <v>PriorityQueueDecKey</v>
      </c>
      <c r="J59" t="str">
        <f t="shared" si="5"/>
        <v>Random(GraphRandom { seed: 9864, num_nodes: 50000, density: 0.001 })_FactorPairs { seed: 465477, num_pairs: 1000 }_PriorityQueueDecKey</v>
      </c>
      <c r="K59">
        <f t="shared" si="0"/>
        <v>31250.958999999999</v>
      </c>
      <c r="L59">
        <f t="shared" si="1"/>
        <v>45204</v>
      </c>
      <c r="M59">
        <f t="shared" si="2"/>
        <v>63738.41</v>
      </c>
      <c r="N59">
        <f t="shared" si="3"/>
        <v>65535</v>
      </c>
    </row>
    <row r="60" spans="1:14" x14ac:dyDescent="0.25">
      <c r="A60">
        <v>29</v>
      </c>
      <c r="B60" t="s">
        <v>69</v>
      </c>
      <c r="C60" t="s">
        <v>14</v>
      </c>
      <c r="D60" t="s">
        <v>13</v>
      </c>
      <c r="E60" t="s">
        <v>9</v>
      </c>
      <c r="F60" t="s">
        <v>10</v>
      </c>
      <c r="G60" s="10">
        <v>51.643577999999998</v>
      </c>
      <c r="H60">
        <v>5.1643575999999997E-2</v>
      </c>
      <c r="I60" t="str">
        <f t="shared" si="4"/>
        <v>PriorityQueueDecKey</v>
      </c>
      <c r="J60" t="str">
        <f t="shared" si="5"/>
        <v>Random(GraphRandom { seed: 9864, num_nodes: 50000, density: 0.001 })_FactorPairs { seed: 465477, num_pairs: 1000 }_PriorityQueueDecKey</v>
      </c>
      <c r="K60">
        <f t="shared" si="0"/>
        <v>31250.958999999999</v>
      </c>
      <c r="L60">
        <f t="shared" si="1"/>
        <v>45204</v>
      </c>
      <c r="M60">
        <f t="shared" si="2"/>
        <v>63738.41</v>
      </c>
      <c r="N60">
        <f t="shared" si="3"/>
        <v>65535</v>
      </c>
    </row>
    <row r="61" spans="1:14" x14ac:dyDescent="0.25">
      <c r="A61">
        <v>30</v>
      </c>
      <c r="B61" t="s">
        <v>69</v>
      </c>
      <c r="C61" t="s">
        <v>14</v>
      </c>
      <c r="D61" t="s">
        <v>67</v>
      </c>
      <c r="E61" t="s">
        <v>9</v>
      </c>
      <c r="F61" t="s">
        <v>10</v>
      </c>
      <c r="G61" s="10">
        <v>42.395878000000003</v>
      </c>
      <c r="H61">
        <v>4.2395879999999997E-2</v>
      </c>
      <c r="I61" t="str">
        <f t="shared" si="4"/>
        <v>PriorityQueueDecKey</v>
      </c>
      <c r="J61" t="str">
        <f t="shared" si="5"/>
        <v>Random(GraphRandom { seed: 9864, num_nodes: 50000, density: 0.001 })_FactorPairs { seed: 465477, num_pairs: 1000 }_PriorityQueueDecKey</v>
      </c>
      <c r="K61">
        <f t="shared" si="0"/>
        <v>31250.958999999999</v>
      </c>
      <c r="L61">
        <f t="shared" si="1"/>
        <v>45204</v>
      </c>
      <c r="M61">
        <f t="shared" si="2"/>
        <v>63738.41</v>
      </c>
      <c r="N61">
        <f t="shared" si="3"/>
        <v>65535</v>
      </c>
    </row>
    <row r="62" spans="1:14" x14ac:dyDescent="0.25">
      <c r="A62">
        <v>31</v>
      </c>
      <c r="B62" t="s">
        <v>69</v>
      </c>
      <c r="C62" t="s">
        <v>14</v>
      </c>
      <c r="D62" t="s">
        <v>68</v>
      </c>
      <c r="E62" t="s">
        <v>9</v>
      </c>
      <c r="F62" t="s">
        <v>10</v>
      </c>
      <c r="G62" s="10">
        <v>44.476730000000003</v>
      </c>
      <c r="H62">
        <v>4.4476729999999999E-2</v>
      </c>
      <c r="I62" t="str">
        <f t="shared" si="4"/>
        <v>PriorityQueueDecKey</v>
      </c>
      <c r="J62" t="str">
        <f t="shared" si="5"/>
        <v>Random(GraphRandom { seed: 9864, num_nodes: 50000, density: 0.001 })_FactorPairs { seed: 465477, num_pairs: 1000 }_PriorityQueueDecKey</v>
      </c>
      <c r="K62">
        <f t="shared" si="0"/>
        <v>31250.958999999999</v>
      </c>
      <c r="L62">
        <f t="shared" si="1"/>
        <v>45204</v>
      </c>
      <c r="M62">
        <f t="shared" si="2"/>
        <v>63738.41</v>
      </c>
      <c r="N62">
        <f t="shared" si="3"/>
        <v>65535</v>
      </c>
    </row>
    <row r="63" spans="1:14" x14ac:dyDescent="0.25">
      <c r="A63">
        <v>32</v>
      </c>
      <c r="B63" t="s">
        <v>69</v>
      </c>
      <c r="C63" t="s">
        <v>14</v>
      </c>
      <c r="D63" t="s">
        <v>15</v>
      </c>
      <c r="E63" t="s">
        <v>9</v>
      </c>
      <c r="F63" t="s">
        <v>10</v>
      </c>
      <c r="G63" s="10">
        <v>34.007069999999999</v>
      </c>
      <c r="H63">
        <v>3.400707E-2</v>
      </c>
      <c r="I63" t="str">
        <f t="shared" si="4"/>
        <v>PriorityQueue</v>
      </c>
      <c r="J63" t="str">
        <f t="shared" si="5"/>
        <v>Random(GraphRandom { seed: 9864, num_nodes: 50000, density: 0.001 })_FactorPairs { seed: 465477, num_pairs: 1000 }_PriorityQueue</v>
      </c>
      <c r="K63">
        <f t="shared" si="0"/>
        <v>116934.53</v>
      </c>
      <c r="L63">
        <f t="shared" si="1"/>
        <v>139274</v>
      </c>
      <c r="M63">
        <f t="shared" si="2"/>
        <v>196885.2</v>
      </c>
      <c r="N63">
        <f t="shared" si="3"/>
        <v>262143</v>
      </c>
    </row>
    <row r="64" spans="1:14" x14ac:dyDescent="0.25">
      <c r="A64">
        <v>0</v>
      </c>
      <c r="B64" t="s">
        <v>70</v>
      </c>
      <c r="C64" t="s">
        <v>22</v>
      </c>
      <c r="D64" t="s">
        <v>8</v>
      </c>
      <c r="E64" t="s">
        <v>9</v>
      </c>
      <c r="F64" t="s">
        <v>10</v>
      </c>
      <c r="G64" s="10">
        <v>39.499969999999998</v>
      </c>
      <c r="H64">
        <v>3.9499970000000002E-2</v>
      </c>
      <c r="I64" t="str">
        <f t="shared" si="4"/>
        <v>PriorityQueue</v>
      </c>
      <c r="J64" t="str">
        <f t="shared" si="5"/>
        <v>Random(GraphRandom { seed: 9864, num_nodes: 50000, density: 0.01 })_FactorPairs { seed: 465477, num_pairs: 1000 }_PriorityQueue</v>
      </c>
      <c r="K64">
        <f t="shared" si="0"/>
        <v>229869.17</v>
      </c>
      <c r="L64">
        <f t="shared" si="1"/>
        <v>254584</v>
      </c>
      <c r="M64">
        <f t="shared" si="2"/>
        <v>257436.16</v>
      </c>
      <c r="N64">
        <f t="shared" si="3"/>
        <v>262143</v>
      </c>
    </row>
    <row r="65" spans="1:14" x14ac:dyDescent="0.25">
      <c r="A65">
        <v>1</v>
      </c>
      <c r="B65" t="s">
        <v>70</v>
      </c>
      <c r="C65" t="s">
        <v>22</v>
      </c>
      <c r="D65" t="s">
        <v>11</v>
      </c>
      <c r="E65" t="s">
        <v>9</v>
      </c>
      <c r="F65" t="s">
        <v>10</v>
      </c>
      <c r="G65" s="10">
        <v>41.407916999999998</v>
      </c>
      <c r="H65">
        <v>4.1407917000000002E-2</v>
      </c>
      <c r="I65" t="str">
        <f t="shared" si="4"/>
        <v>PriorityQueue</v>
      </c>
      <c r="J65" t="str">
        <f t="shared" si="5"/>
        <v>Random(GraphRandom { seed: 9864, num_nodes: 50000, density: 0.01 })_FactorPairs { seed: 465477, num_pairs: 1000 }_PriorityQueue</v>
      </c>
      <c r="K65">
        <f t="shared" si="0"/>
        <v>229869.17</v>
      </c>
      <c r="L65">
        <f t="shared" si="1"/>
        <v>254584</v>
      </c>
      <c r="M65">
        <f t="shared" si="2"/>
        <v>257436.16</v>
      </c>
      <c r="N65">
        <f t="shared" si="3"/>
        <v>262143</v>
      </c>
    </row>
    <row r="66" spans="1:14" x14ac:dyDescent="0.25">
      <c r="A66">
        <v>2</v>
      </c>
      <c r="B66" t="s">
        <v>70</v>
      </c>
      <c r="C66" t="s">
        <v>22</v>
      </c>
      <c r="D66" t="s">
        <v>63</v>
      </c>
      <c r="E66" t="s">
        <v>9</v>
      </c>
      <c r="F66" t="s">
        <v>10</v>
      </c>
      <c r="G66" s="10">
        <v>36.740333999999997</v>
      </c>
      <c r="H66">
        <v>3.6740333E-2</v>
      </c>
      <c r="I66" t="str">
        <f t="shared" si="4"/>
        <v>PriorityQueue</v>
      </c>
      <c r="J66" t="str">
        <f t="shared" si="5"/>
        <v>Random(GraphRandom { seed: 9864, num_nodes: 50000, density: 0.01 })_FactorPairs { seed: 465477, num_pairs: 1000 }_PriorityQueue</v>
      </c>
      <c r="K66">
        <f t="shared" ref="K66:K129" si="6">VLOOKUP($J66,table_mem_lookup,6,FALSE)</f>
        <v>229869.17</v>
      </c>
      <c r="L66">
        <f t="shared" ref="L66:L129" si="7">VLOOKUP($J66,table_mem_lookup,7,FALSE)</f>
        <v>254584</v>
      </c>
      <c r="M66">
        <f t="shared" ref="M66:M129" si="8">VLOOKUP($J66,table_mem_lookup,8,FALSE)</f>
        <v>257436.16</v>
      </c>
      <c r="N66">
        <f t="shared" ref="N66:N129" si="9">VLOOKUP($J66,table_mem_lookup,9,FALSE)</f>
        <v>262143</v>
      </c>
    </row>
    <row r="67" spans="1:14" x14ac:dyDescent="0.25">
      <c r="A67">
        <v>3</v>
      </c>
      <c r="B67" t="s">
        <v>70</v>
      </c>
      <c r="C67" t="s">
        <v>22</v>
      </c>
      <c r="D67" t="s">
        <v>64</v>
      </c>
      <c r="E67" t="s">
        <v>9</v>
      </c>
      <c r="F67" t="s">
        <v>10</v>
      </c>
      <c r="G67" s="10">
        <v>37.842033000000001</v>
      </c>
      <c r="H67">
        <v>3.7842029999999999E-2</v>
      </c>
      <c r="I67" t="str">
        <f t="shared" ref="I67:I130" si="10">IF(NOT(ISERROR(FIND("WithMap",D67))),"PriorityQueueDecKey",IF(NOT(ISERROR(FIND("OfIndices",D67))),"PriorityQueueDecKey","PriorityQueue"))</f>
        <v>PriorityQueue</v>
      </c>
      <c r="J67" t="str">
        <f t="shared" ref="J67:J125" si="11">B67&amp;"_"&amp;F67&amp;"_"&amp;I67</f>
        <v>Random(GraphRandom { seed: 9864, num_nodes: 50000, density: 0.01 })_FactorPairs { seed: 465477, num_pairs: 1000 }_PriorityQueue</v>
      </c>
      <c r="K67">
        <f t="shared" si="6"/>
        <v>229869.17</v>
      </c>
      <c r="L67">
        <f t="shared" si="7"/>
        <v>254584</v>
      </c>
      <c r="M67">
        <f t="shared" si="8"/>
        <v>257436.16</v>
      </c>
      <c r="N67">
        <f t="shared" si="9"/>
        <v>262143</v>
      </c>
    </row>
    <row r="68" spans="1:14" x14ac:dyDescent="0.25">
      <c r="A68">
        <v>4</v>
      </c>
      <c r="B68" t="s">
        <v>70</v>
      </c>
      <c r="C68" t="s">
        <v>22</v>
      </c>
      <c r="D68" t="s">
        <v>12</v>
      </c>
      <c r="E68" t="s">
        <v>9</v>
      </c>
      <c r="F68" t="s">
        <v>10</v>
      </c>
      <c r="G68" s="10">
        <v>84.141990000000007</v>
      </c>
      <c r="H68">
        <v>8.414199E-2</v>
      </c>
      <c r="I68" t="str">
        <f t="shared" si="10"/>
        <v>PriorityQueueDecKey</v>
      </c>
      <c r="J68" t="str">
        <f t="shared" si="11"/>
        <v>Random(GraphRandom { seed: 9864, num_nodes: 50000, density: 0.01 })_FactorPairs { seed: 465477, num_pairs: 1000 }_PriorityQueueDecKey</v>
      </c>
      <c r="K68">
        <f t="shared" si="6"/>
        <v>32930.86</v>
      </c>
      <c r="L68">
        <f t="shared" si="7"/>
        <v>49339</v>
      </c>
      <c r="M68">
        <f t="shared" si="8"/>
        <v>65365.9</v>
      </c>
      <c r="N68">
        <f t="shared" si="9"/>
        <v>65535</v>
      </c>
    </row>
    <row r="69" spans="1:14" x14ac:dyDescent="0.25">
      <c r="A69">
        <v>5</v>
      </c>
      <c r="B69" t="s">
        <v>70</v>
      </c>
      <c r="C69" t="s">
        <v>22</v>
      </c>
      <c r="D69" t="s">
        <v>65</v>
      </c>
      <c r="E69" t="s">
        <v>9</v>
      </c>
      <c r="F69" t="s">
        <v>10</v>
      </c>
      <c r="G69" s="10">
        <v>79.979830000000007</v>
      </c>
      <c r="H69">
        <v>7.9979830000000002E-2</v>
      </c>
      <c r="I69" t="str">
        <f t="shared" si="10"/>
        <v>PriorityQueueDecKey</v>
      </c>
      <c r="J69" t="str">
        <f t="shared" si="11"/>
        <v>Random(GraphRandom { seed: 9864, num_nodes: 50000, density: 0.01 })_FactorPairs { seed: 465477, num_pairs: 1000 }_PriorityQueueDecKey</v>
      </c>
      <c r="K69">
        <f t="shared" si="6"/>
        <v>32930.86</v>
      </c>
      <c r="L69">
        <f t="shared" si="7"/>
        <v>49339</v>
      </c>
      <c r="M69">
        <f t="shared" si="8"/>
        <v>65365.9</v>
      </c>
      <c r="N69">
        <f t="shared" si="9"/>
        <v>65535</v>
      </c>
    </row>
    <row r="70" spans="1:14" x14ac:dyDescent="0.25">
      <c r="A70">
        <v>6</v>
      </c>
      <c r="B70" t="s">
        <v>70</v>
      </c>
      <c r="C70" t="s">
        <v>22</v>
      </c>
      <c r="D70" t="s">
        <v>66</v>
      </c>
      <c r="E70" t="s">
        <v>9</v>
      </c>
      <c r="F70" t="s">
        <v>10</v>
      </c>
      <c r="G70" s="10">
        <v>80.468670000000003</v>
      </c>
      <c r="H70">
        <v>8.0468680000000001E-2</v>
      </c>
      <c r="I70" t="str">
        <f t="shared" si="10"/>
        <v>PriorityQueueDecKey</v>
      </c>
      <c r="J70" t="str">
        <f t="shared" si="11"/>
        <v>Random(GraphRandom { seed: 9864, num_nodes: 50000, density: 0.01 })_FactorPairs { seed: 465477, num_pairs: 1000 }_PriorityQueueDecKey</v>
      </c>
      <c r="K70">
        <f t="shared" si="6"/>
        <v>32930.86</v>
      </c>
      <c r="L70">
        <f t="shared" si="7"/>
        <v>49339</v>
      </c>
      <c r="M70">
        <f t="shared" si="8"/>
        <v>65365.9</v>
      </c>
      <c r="N70">
        <f t="shared" si="9"/>
        <v>65535</v>
      </c>
    </row>
    <row r="71" spans="1:14" x14ac:dyDescent="0.25">
      <c r="A71">
        <v>7</v>
      </c>
      <c r="B71" t="s">
        <v>70</v>
      </c>
      <c r="C71" t="s">
        <v>22</v>
      </c>
      <c r="D71" t="s">
        <v>13</v>
      </c>
      <c r="E71" t="s">
        <v>9</v>
      </c>
      <c r="F71" t="s">
        <v>10</v>
      </c>
      <c r="G71" s="10">
        <v>288.44839999999999</v>
      </c>
      <c r="H71">
        <v>0.28844839999999999</v>
      </c>
      <c r="I71" t="str">
        <f t="shared" si="10"/>
        <v>PriorityQueueDecKey</v>
      </c>
      <c r="J71" t="str">
        <f t="shared" si="11"/>
        <v>Random(GraphRandom { seed: 9864, num_nodes: 50000, density: 0.01 })_FactorPairs { seed: 465477, num_pairs: 1000 }_PriorityQueueDecKey</v>
      </c>
      <c r="K71">
        <f t="shared" si="6"/>
        <v>32930.86</v>
      </c>
      <c r="L71">
        <f t="shared" si="7"/>
        <v>49339</v>
      </c>
      <c r="M71">
        <f t="shared" si="8"/>
        <v>65365.9</v>
      </c>
      <c r="N71">
        <f t="shared" si="9"/>
        <v>65535</v>
      </c>
    </row>
    <row r="72" spans="1:14" x14ac:dyDescent="0.25">
      <c r="A72">
        <v>8</v>
      </c>
      <c r="B72" t="s">
        <v>70</v>
      </c>
      <c r="C72" t="s">
        <v>22</v>
      </c>
      <c r="D72" t="s">
        <v>67</v>
      </c>
      <c r="E72" t="s">
        <v>9</v>
      </c>
      <c r="F72" t="s">
        <v>10</v>
      </c>
      <c r="G72" s="10">
        <v>274.68691999999999</v>
      </c>
      <c r="H72">
        <v>0.27468693</v>
      </c>
      <c r="I72" t="str">
        <f t="shared" si="10"/>
        <v>PriorityQueueDecKey</v>
      </c>
      <c r="J72" t="str">
        <f t="shared" si="11"/>
        <v>Random(GraphRandom { seed: 9864, num_nodes: 50000, density: 0.01 })_FactorPairs { seed: 465477, num_pairs: 1000 }_PriorityQueueDecKey</v>
      </c>
      <c r="K72">
        <f t="shared" si="6"/>
        <v>32930.86</v>
      </c>
      <c r="L72">
        <f t="shared" si="7"/>
        <v>49339</v>
      </c>
      <c r="M72">
        <f t="shared" si="8"/>
        <v>65365.9</v>
      </c>
      <c r="N72">
        <f t="shared" si="9"/>
        <v>65535</v>
      </c>
    </row>
    <row r="73" spans="1:14" x14ac:dyDescent="0.25">
      <c r="A73">
        <v>9</v>
      </c>
      <c r="B73" t="s">
        <v>70</v>
      </c>
      <c r="C73" t="s">
        <v>22</v>
      </c>
      <c r="D73" t="s">
        <v>68</v>
      </c>
      <c r="E73" t="s">
        <v>9</v>
      </c>
      <c r="F73" t="s">
        <v>10</v>
      </c>
      <c r="G73" s="10">
        <v>275.41070000000002</v>
      </c>
      <c r="H73">
        <v>0.27541070000000001</v>
      </c>
      <c r="I73" t="str">
        <f t="shared" si="10"/>
        <v>PriorityQueueDecKey</v>
      </c>
      <c r="J73" t="str">
        <f t="shared" si="11"/>
        <v>Random(GraphRandom { seed: 9864, num_nodes: 50000, density: 0.01 })_FactorPairs { seed: 465477, num_pairs: 1000 }_PriorityQueueDecKey</v>
      </c>
      <c r="K73">
        <f t="shared" si="6"/>
        <v>32930.86</v>
      </c>
      <c r="L73">
        <f t="shared" si="7"/>
        <v>49339</v>
      </c>
      <c r="M73">
        <f t="shared" si="8"/>
        <v>65365.9</v>
      </c>
      <c r="N73">
        <f t="shared" si="9"/>
        <v>65535</v>
      </c>
    </row>
    <row r="74" spans="1:14" x14ac:dyDescent="0.25">
      <c r="A74">
        <v>11</v>
      </c>
      <c r="B74" t="s">
        <v>70</v>
      </c>
      <c r="C74" t="s">
        <v>23</v>
      </c>
      <c r="D74" t="s">
        <v>8</v>
      </c>
      <c r="E74" t="s">
        <v>9</v>
      </c>
      <c r="F74" t="s">
        <v>10</v>
      </c>
      <c r="G74" s="10">
        <v>38.993977000000001</v>
      </c>
      <c r="H74">
        <v>3.8993976999999999E-2</v>
      </c>
      <c r="I74" t="str">
        <f t="shared" si="10"/>
        <v>PriorityQueue</v>
      </c>
      <c r="J74" t="str">
        <f t="shared" si="11"/>
        <v>Random(GraphRandom { seed: 9864, num_nodes: 50000, density: 0.01 })_FactorPairs { seed: 465477, num_pairs: 1000 }_PriorityQueue</v>
      </c>
      <c r="K74">
        <f t="shared" si="6"/>
        <v>229869.17</v>
      </c>
      <c r="L74">
        <f t="shared" si="7"/>
        <v>254584</v>
      </c>
      <c r="M74">
        <f t="shared" si="8"/>
        <v>257436.16</v>
      </c>
      <c r="N74">
        <f t="shared" si="9"/>
        <v>262143</v>
      </c>
    </row>
    <row r="75" spans="1:14" x14ac:dyDescent="0.25">
      <c r="A75">
        <v>12</v>
      </c>
      <c r="B75" t="s">
        <v>70</v>
      </c>
      <c r="C75" t="s">
        <v>23</v>
      </c>
      <c r="D75" t="s">
        <v>11</v>
      </c>
      <c r="E75" t="s">
        <v>9</v>
      </c>
      <c r="F75" t="s">
        <v>10</v>
      </c>
      <c r="G75" s="10">
        <v>42.597954000000001</v>
      </c>
      <c r="H75">
        <v>4.2597953000000001E-2</v>
      </c>
      <c r="I75" t="str">
        <f t="shared" si="10"/>
        <v>PriorityQueue</v>
      </c>
      <c r="J75" t="str">
        <f t="shared" si="11"/>
        <v>Random(GraphRandom { seed: 9864, num_nodes: 50000, density: 0.01 })_FactorPairs { seed: 465477, num_pairs: 1000 }_PriorityQueue</v>
      </c>
      <c r="K75">
        <f t="shared" si="6"/>
        <v>229869.17</v>
      </c>
      <c r="L75">
        <f t="shared" si="7"/>
        <v>254584</v>
      </c>
      <c r="M75">
        <f t="shared" si="8"/>
        <v>257436.16</v>
      </c>
      <c r="N75">
        <f t="shared" si="9"/>
        <v>262143</v>
      </c>
    </row>
    <row r="76" spans="1:14" x14ac:dyDescent="0.25">
      <c r="A76">
        <v>13</v>
      </c>
      <c r="B76" t="s">
        <v>70</v>
      </c>
      <c r="C76" t="s">
        <v>23</v>
      </c>
      <c r="D76" t="s">
        <v>63</v>
      </c>
      <c r="E76" t="s">
        <v>9</v>
      </c>
      <c r="F76" t="s">
        <v>10</v>
      </c>
      <c r="G76" s="10">
        <v>36.543635999999999</v>
      </c>
      <c r="H76">
        <v>3.6543638000000003E-2</v>
      </c>
      <c r="I76" t="str">
        <f t="shared" si="10"/>
        <v>PriorityQueue</v>
      </c>
      <c r="J76" t="str">
        <f t="shared" si="11"/>
        <v>Random(GraphRandom { seed: 9864, num_nodes: 50000, density: 0.01 })_FactorPairs { seed: 465477, num_pairs: 1000 }_PriorityQueue</v>
      </c>
      <c r="K76">
        <f t="shared" si="6"/>
        <v>229869.17</v>
      </c>
      <c r="L76">
        <f t="shared" si="7"/>
        <v>254584</v>
      </c>
      <c r="M76">
        <f t="shared" si="8"/>
        <v>257436.16</v>
      </c>
      <c r="N76">
        <f t="shared" si="9"/>
        <v>262143</v>
      </c>
    </row>
    <row r="77" spans="1:14" x14ac:dyDescent="0.25">
      <c r="A77">
        <v>14</v>
      </c>
      <c r="B77" t="s">
        <v>70</v>
      </c>
      <c r="C77" t="s">
        <v>23</v>
      </c>
      <c r="D77" t="s">
        <v>64</v>
      </c>
      <c r="E77" t="s">
        <v>9</v>
      </c>
      <c r="F77" t="s">
        <v>10</v>
      </c>
      <c r="G77" s="10">
        <v>37.51773</v>
      </c>
      <c r="H77">
        <v>3.7517729999999999E-2</v>
      </c>
      <c r="I77" t="str">
        <f t="shared" si="10"/>
        <v>PriorityQueue</v>
      </c>
      <c r="J77" t="str">
        <f t="shared" si="11"/>
        <v>Random(GraphRandom { seed: 9864, num_nodes: 50000, density: 0.01 })_FactorPairs { seed: 465477, num_pairs: 1000 }_PriorityQueue</v>
      </c>
      <c r="K77">
        <f t="shared" si="6"/>
        <v>229869.17</v>
      </c>
      <c r="L77">
        <f t="shared" si="7"/>
        <v>254584</v>
      </c>
      <c r="M77">
        <f t="shared" si="8"/>
        <v>257436.16</v>
      </c>
      <c r="N77">
        <f t="shared" si="9"/>
        <v>262143</v>
      </c>
    </row>
    <row r="78" spans="1:14" x14ac:dyDescent="0.25">
      <c r="A78">
        <v>15</v>
      </c>
      <c r="B78" t="s">
        <v>70</v>
      </c>
      <c r="C78" t="s">
        <v>23</v>
      </c>
      <c r="D78" t="s">
        <v>12</v>
      </c>
      <c r="E78" t="s">
        <v>9</v>
      </c>
      <c r="F78" t="s">
        <v>10</v>
      </c>
      <c r="G78" s="10">
        <v>83.24812</v>
      </c>
      <c r="H78">
        <v>8.3248119999999995E-2</v>
      </c>
      <c r="I78" t="str">
        <f t="shared" si="10"/>
        <v>PriorityQueueDecKey</v>
      </c>
      <c r="J78" t="str">
        <f t="shared" si="11"/>
        <v>Random(GraphRandom { seed: 9864, num_nodes: 50000, density: 0.01 })_FactorPairs { seed: 465477, num_pairs: 1000 }_PriorityQueueDecKey</v>
      </c>
      <c r="K78">
        <f t="shared" si="6"/>
        <v>32930.86</v>
      </c>
      <c r="L78">
        <f t="shared" si="7"/>
        <v>49339</v>
      </c>
      <c r="M78">
        <f t="shared" si="8"/>
        <v>65365.9</v>
      </c>
      <c r="N78">
        <f t="shared" si="9"/>
        <v>65535</v>
      </c>
    </row>
    <row r="79" spans="1:14" x14ac:dyDescent="0.25">
      <c r="A79">
        <v>16</v>
      </c>
      <c r="B79" t="s">
        <v>70</v>
      </c>
      <c r="C79" t="s">
        <v>23</v>
      </c>
      <c r="D79" t="s">
        <v>65</v>
      </c>
      <c r="E79" t="s">
        <v>9</v>
      </c>
      <c r="F79" t="s">
        <v>10</v>
      </c>
      <c r="G79" s="10">
        <v>76.48545</v>
      </c>
      <c r="H79">
        <v>7.6485449999999996E-2</v>
      </c>
      <c r="I79" t="str">
        <f t="shared" si="10"/>
        <v>PriorityQueueDecKey</v>
      </c>
      <c r="J79" t="str">
        <f t="shared" si="11"/>
        <v>Random(GraphRandom { seed: 9864, num_nodes: 50000, density: 0.01 })_FactorPairs { seed: 465477, num_pairs: 1000 }_PriorityQueueDecKey</v>
      </c>
      <c r="K79">
        <f t="shared" si="6"/>
        <v>32930.86</v>
      </c>
      <c r="L79">
        <f t="shared" si="7"/>
        <v>49339</v>
      </c>
      <c r="M79">
        <f t="shared" si="8"/>
        <v>65365.9</v>
      </c>
      <c r="N79">
        <f t="shared" si="9"/>
        <v>65535</v>
      </c>
    </row>
    <row r="80" spans="1:14" x14ac:dyDescent="0.25">
      <c r="A80">
        <v>17</v>
      </c>
      <c r="B80" t="s">
        <v>70</v>
      </c>
      <c r="C80" t="s">
        <v>23</v>
      </c>
      <c r="D80" t="s">
        <v>66</v>
      </c>
      <c r="E80" t="s">
        <v>9</v>
      </c>
      <c r="F80" t="s">
        <v>10</v>
      </c>
      <c r="G80" s="10">
        <v>80.892944</v>
      </c>
      <c r="H80">
        <v>8.0892939999999997E-2</v>
      </c>
      <c r="I80" t="str">
        <f t="shared" si="10"/>
        <v>PriorityQueueDecKey</v>
      </c>
      <c r="J80" t="str">
        <f t="shared" si="11"/>
        <v>Random(GraphRandom { seed: 9864, num_nodes: 50000, density: 0.01 })_FactorPairs { seed: 465477, num_pairs: 1000 }_PriorityQueueDecKey</v>
      </c>
      <c r="K80">
        <f t="shared" si="6"/>
        <v>32930.86</v>
      </c>
      <c r="L80">
        <f t="shared" si="7"/>
        <v>49339</v>
      </c>
      <c r="M80">
        <f t="shared" si="8"/>
        <v>65365.9</v>
      </c>
      <c r="N80">
        <f t="shared" si="9"/>
        <v>65535</v>
      </c>
    </row>
    <row r="81" spans="1:14" x14ac:dyDescent="0.25">
      <c r="A81">
        <v>18</v>
      </c>
      <c r="B81" t="s">
        <v>70</v>
      </c>
      <c r="C81" t="s">
        <v>23</v>
      </c>
      <c r="D81" t="s">
        <v>13</v>
      </c>
      <c r="E81" t="s">
        <v>9</v>
      </c>
      <c r="F81" t="s">
        <v>10</v>
      </c>
      <c r="G81" s="10">
        <v>290.68869999999998</v>
      </c>
      <c r="H81">
        <v>0.29068870000000002</v>
      </c>
      <c r="I81" t="str">
        <f t="shared" si="10"/>
        <v>PriorityQueueDecKey</v>
      </c>
      <c r="J81" t="str">
        <f t="shared" si="11"/>
        <v>Random(GraphRandom { seed: 9864, num_nodes: 50000, density: 0.01 })_FactorPairs { seed: 465477, num_pairs: 1000 }_PriorityQueueDecKey</v>
      </c>
      <c r="K81">
        <f t="shared" si="6"/>
        <v>32930.86</v>
      </c>
      <c r="L81">
        <f t="shared" si="7"/>
        <v>49339</v>
      </c>
      <c r="M81">
        <f t="shared" si="8"/>
        <v>65365.9</v>
      </c>
      <c r="N81">
        <f t="shared" si="9"/>
        <v>65535</v>
      </c>
    </row>
    <row r="82" spans="1:14" x14ac:dyDescent="0.25">
      <c r="A82">
        <v>19</v>
      </c>
      <c r="B82" t="s">
        <v>70</v>
      </c>
      <c r="C82" t="s">
        <v>23</v>
      </c>
      <c r="D82" t="s">
        <v>67</v>
      </c>
      <c r="E82" t="s">
        <v>9</v>
      </c>
      <c r="F82" t="s">
        <v>10</v>
      </c>
      <c r="G82" s="10">
        <v>274.55597</v>
      </c>
      <c r="H82">
        <v>0.27455597999999998</v>
      </c>
      <c r="I82" t="str">
        <f t="shared" si="10"/>
        <v>PriorityQueueDecKey</v>
      </c>
      <c r="J82" t="str">
        <f t="shared" si="11"/>
        <v>Random(GraphRandom { seed: 9864, num_nodes: 50000, density: 0.01 })_FactorPairs { seed: 465477, num_pairs: 1000 }_PriorityQueueDecKey</v>
      </c>
      <c r="K82">
        <f t="shared" si="6"/>
        <v>32930.86</v>
      </c>
      <c r="L82">
        <f t="shared" si="7"/>
        <v>49339</v>
      </c>
      <c r="M82">
        <f t="shared" si="8"/>
        <v>65365.9</v>
      </c>
      <c r="N82">
        <f t="shared" si="9"/>
        <v>65535</v>
      </c>
    </row>
    <row r="83" spans="1:14" x14ac:dyDescent="0.25">
      <c r="A83">
        <v>20</v>
      </c>
      <c r="B83" t="s">
        <v>70</v>
      </c>
      <c r="C83" t="s">
        <v>23</v>
      </c>
      <c r="D83" t="s">
        <v>68</v>
      </c>
      <c r="E83" t="s">
        <v>9</v>
      </c>
      <c r="F83" t="s">
        <v>10</v>
      </c>
      <c r="G83" s="10">
        <v>276.08416999999997</v>
      </c>
      <c r="H83">
        <v>0.27608414999999997</v>
      </c>
      <c r="I83" t="str">
        <f t="shared" si="10"/>
        <v>PriorityQueueDecKey</v>
      </c>
      <c r="J83" t="str">
        <f t="shared" si="11"/>
        <v>Random(GraphRandom { seed: 9864, num_nodes: 50000, density: 0.01 })_FactorPairs { seed: 465477, num_pairs: 1000 }_PriorityQueueDecKey</v>
      </c>
      <c r="K83">
        <f t="shared" si="6"/>
        <v>32930.86</v>
      </c>
      <c r="L83">
        <f t="shared" si="7"/>
        <v>49339</v>
      </c>
      <c r="M83">
        <f t="shared" si="8"/>
        <v>65365.9</v>
      </c>
      <c r="N83">
        <f t="shared" si="9"/>
        <v>65535</v>
      </c>
    </row>
    <row r="84" spans="1:14" x14ac:dyDescent="0.25">
      <c r="A84">
        <v>22</v>
      </c>
      <c r="B84" t="s">
        <v>70</v>
      </c>
      <c r="C84" t="s">
        <v>14</v>
      </c>
      <c r="D84" t="s">
        <v>8</v>
      </c>
      <c r="E84" t="s">
        <v>9</v>
      </c>
      <c r="F84" t="s">
        <v>10</v>
      </c>
      <c r="G84" s="10">
        <v>59.767359999999996</v>
      </c>
      <c r="H84">
        <v>5.9767359999999999E-2</v>
      </c>
      <c r="I84" t="str">
        <f t="shared" si="10"/>
        <v>PriorityQueue</v>
      </c>
      <c r="J84" t="str">
        <f t="shared" si="11"/>
        <v>Random(GraphRandom { seed: 9864, num_nodes: 50000, density: 0.01 })_FactorPairs { seed: 465477, num_pairs: 1000 }_PriorityQueue</v>
      </c>
      <c r="K84">
        <f t="shared" si="6"/>
        <v>229869.17</v>
      </c>
      <c r="L84">
        <f t="shared" si="7"/>
        <v>254584</v>
      </c>
      <c r="M84">
        <f t="shared" si="8"/>
        <v>257436.16</v>
      </c>
      <c r="N84">
        <f t="shared" si="9"/>
        <v>262143</v>
      </c>
    </row>
    <row r="85" spans="1:14" x14ac:dyDescent="0.25">
      <c r="A85">
        <v>23</v>
      </c>
      <c r="B85" t="s">
        <v>70</v>
      </c>
      <c r="C85" t="s">
        <v>14</v>
      </c>
      <c r="D85" t="s">
        <v>11</v>
      </c>
      <c r="E85" t="s">
        <v>9</v>
      </c>
      <c r="F85" t="s">
        <v>10</v>
      </c>
      <c r="G85" s="10">
        <v>63.422843999999998</v>
      </c>
      <c r="H85">
        <v>6.3422844000000006E-2</v>
      </c>
      <c r="I85" t="str">
        <f t="shared" si="10"/>
        <v>PriorityQueue</v>
      </c>
      <c r="J85" t="str">
        <f t="shared" si="11"/>
        <v>Random(GraphRandom { seed: 9864, num_nodes: 50000, density: 0.01 })_FactorPairs { seed: 465477, num_pairs: 1000 }_PriorityQueue</v>
      </c>
      <c r="K85">
        <f t="shared" si="6"/>
        <v>229869.17</v>
      </c>
      <c r="L85">
        <f t="shared" si="7"/>
        <v>254584</v>
      </c>
      <c r="M85">
        <f t="shared" si="8"/>
        <v>257436.16</v>
      </c>
      <c r="N85">
        <f t="shared" si="9"/>
        <v>262143</v>
      </c>
    </row>
    <row r="86" spans="1:14" x14ac:dyDescent="0.25">
      <c r="A86">
        <v>24</v>
      </c>
      <c r="B86" t="s">
        <v>70</v>
      </c>
      <c r="C86" t="s">
        <v>14</v>
      </c>
      <c r="D86" t="s">
        <v>63</v>
      </c>
      <c r="E86" t="s">
        <v>9</v>
      </c>
      <c r="F86" t="s">
        <v>10</v>
      </c>
      <c r="G86" s="10">
        <v>58.995669999999997</v>
      </c>
      <c r="H86">
        <v>5.899567E-2</v>
      </c>
      <c r="I86" t="str">
        <f t="shared" si="10"/>
        <v>PriorityQueue</v>
      </c>
      <c r="J86" t="str">
        <f t="shared" si="11"/>
        <v>Random(GraphRandom { seed: 9864, num_nodes: 50000, density: 0.01 })_FactorPairs { seed: 465477, num_pairs: 1000 }_PriorityQueue</v>
      </c>
      <c r="K86">
        <f t="shared" si="6"/>
        <v>229869.17</v>
      </c>
      <c r="L86">
        <f t="shared" si="7"/>
        <v>254584</v>
      </c>
      <c r="M86">
        <f t="shared" si="8"/>
        <v>257436.16</v>
      </c>
      <c r="N86">
        <f t="shared" si="9"/>
        <v>262143</v>
      </c>
    </row>
    <row r="87" spans="1:14" x14ac:dyDescent="0.25">
      <c r="A87">
        <v>25</v>
      </c>
      <c r="B87" t="s">
        <v>70</v>
      </c>
      <c r="C87" t="s">
        <v>14</v>
      </c>
      <c r="D87" t="s">
        <v>64</v>
      </c>
      <c r="E87" t="s">
        <v>9</v>
      </c>
      <c r="F87" t="s">
        <v>10</v>
      </c>
      <c r="G87" s="10">
        <v>59.449257000000003</v>
      </c>
      <c r="H87">
        <v>5.9449254999999999E-2</v>
      </c>
      <c r="I87" t="str">
        <f t="shared" si="10"/>
        <v>PriorityQueue</v>
      </c>
      <c r="J87" t="str">
        <f t="shared" si="11"/>
        <v>Random(GraphRandom { seed: 9864, num_nodes: 50000, density: 0.01 })_FactorPairs { seed: 465477, num_pairs: 1000 }_PriorityQueue</v>
      </c>
      <c r="K87">
        <f t="shared" si="6"/>
        <v>229869.17</v>
      </c>
      <c r="L87">
        <f t="shared" si="7"/>
        <v>254584</v>
      </c>
      <c r="M87">
        <f t="shared" si="8"/>
        <v>257436.16</v>
      </c>
      <c r="N87">
        <f t="shared" si="9"/>
        <v>262143</v>
      </c>
    </row>
    <row r="88" spans="1:14" x14ac:dyDescent="0.25">
      <c r="A88">
        <v>26</v>
      </c>
      <c r="B88" t="s">
        <v>70</v>
      </c>
      <c r="C88" t="s">
        <v>14</v>
      </c>
      <c r="D88" t="s">
        <v>12</v>
      </c>
      <c r="E88" t="s">
        <v>9</v>
      </c>
      <c r="F88" t="s">
        <v>10</v>
      </c>
      <c r="G88" s="10">
        <v>103.64979</v>
      </c>
      <c r="H88">
        <v>0.10364979000000001</v>
      </c>
      <c r="I88" t="str">
        <f t="shared" si="10"/>
        <v>PriorityQueueDecKey</v>
      </c>
      <c r="J88" t="str">
        <f t="shared" si="11"/>
        <v>Random(GraphRandom { seed: 9864, num_nodes: 50000, density: 0.01 })_FactorPairs { seed: 465477, num_pairs: 1000 }_PriorityQueueDecKey</v>
      </c>
      <c r="K88">
        <f t="shared" si="6"/>
        <v>32930.86</v>
      </c>
      <c r="L88">
        <f t="shared" si="7"/>
        <v>49339</v>
      </c>
      <c r="M88">
        <f t="shared" si="8"/>
        <v>65365.9</v>
      </c>
      <c r="N88">
        <f t="shared" si="9"/>
        <v>65535</v>
      </c>
    </row>
    <row r="89" spans="1:14" x14ac:dyDescent="0.25">
      <c r="A89">
        <v>27</v>
      </c>
      <c r="B89" t="s">
        <v>70</v>
      </c>
      <c r="C89" t="s">
        <v>14</v>
      </c>
      <c r="D89" t="s">
        <v>65</v>
      </c>
      <c r="E89" t="s">
        <v>9</v>
      </c>
      <c r="F89" t="s">
        <v>10</v>
      </c>
      <c r="G89" s="10">
        <v>100.02713</v>
      </c>
      <c r="H89">
        <v>0.10002713000000001</v>
      </c>
      <c r="I89" t="str">
        <f t="shared" si="10"/>
        <v>PriorityQueueDecKey</v>
      </c>
      <c r="J89" t="str">
        <f t="shared" si="11"/>
        <v>Random(GraphRandom { seed: 9864, num_nodes: 50000, density: 0.01 })_FactorPairs { seed: 465477, num_pairs: 1000 }_PriorityQueueDecKey</v>
      </c>
      <c r="K89">
        <f t="shared" si="6"/>
        <v>32930.86</v>
      </c>
      <c r="L89">
        <f t="shared" si="7"/>
        <v>49339</v>
      </c>
      <c r="M89">
        <f t="shared" si="8"/>
        <v>65365.9</v>
      </c>
      <c r="N89">
        <f t="shared" si="9"/>
        <v>65535</v>
      </c>
    </row>
    <row r="90" spans="1:14" x14ac:dyDescent="0.25">
      <c r="A90">
        <v>28</v>
      </c>
      <c r="B90" t="s">
        <v>70</v>
      </c>
      <c r="C90" t="s">
        <v>14</v>
      </c>
      <c r="D90" t="s">
        <v>66</v>
      </c>
      <c r="E90" t="s">
        <v>9</v>
      </c>
      <c r="F90" t="s">
        <v>10</v>
      </c>
      <c r="G90" s="10">
        <v>101.52172</v>
      </c>
      <c r="H90">
        <v>0.10152172</v>
      </c>
      <c r="I90" t="str">
        <f t="shared" si="10"/>
        <v>PriorityQueueDecKey</v>
      </c>
      <c r="J90" t="str">
        <f t="shared" si="11"/>
        <v>Random(GraphRandom { seed: 9864, num_nodes: 50000, density: 0.01 })_FactorPairs { seed: 465477, num_pairs: 1000 }_PriorityQueueDecKey</v>
      </c>
      <c r="K90">
        <f t="shared" si="6"/>
        <v>32930.86</v>
      </c>
      <c r="L90">
        <f t="shared" si="7"/>
        <v>49339</v>
      </c>
      <c r="M90">
        <f t="shared" si="8"/>
        <v>65365.9</v>
      </c>
      <c r="N90">
        <f t="shared" si="9"/>
        <v>65535</v>
      </c>
    </row>
    <row r="91" spans="1:14" x14ac:dyDescent="0.25">
      <c r="A91">
        <v>29</v>
      </c>
      <c r="B91" t="s">
        <v>70</v>
      </c>
      <c r="C91" t="s">
        <v>14</v>
      </c>
      <c r="D91" t="s">
        <v>13</v>
      </c>
      <c r="E91" t="s">
        <v>9</v>
      </c>
      <c r="F91" t="s">
        <v>10</v>
      </c>
      <c r="G91" s="10">
        <v>300.14938000000001</v>
      </c>
      <c r="H91">
        <v>0.30014938000000002</v>
      </c>
      <c r="I91" t="str">
        <f t="shared" si="10"/>
        <v>PriorityQueueDecKey</v>
      </c>
      <c r="J91" t="str">
        <f t="shared" si="11"/>
        <v>Random(GraphRandom { seed: 9864, num_nodes: 50000, density: 0.01 })_FactorPairs { seed: 465477, num_pairs: 1000 }_PriorityQueueDecKey</v>
      </c>
      <c r="K91">
        <f t="shared" si="6"/>
        <v>32930.86</v>
      </c>
      <c r="L91">
        <f t="shared" si="7"/>
        <v>49339</v>
      </c>
      <c r="M91">
        <f t="shared" si="8"/>
        <v>65365.9</v>
      </c>
      <c r="N91">
        <f t="shared" si="9"/>
        <v>65535</v>
      </c>
    </row>
    <row r="92" spans="1:14" x14ac:dyDescent="0.25">
      <c r="A92">
        <v>30</v>
      </c>
      <c r="B92" t="s">
        <v>70</v>
      </c>
      <c r="C92" t="s">
        <v>14</v>
      </c>
      <c r="D92" t="s">
        <v>67</v>
      </c>
      <c r="E92" t="s">
        <v>9</v>
      </c>
      <c r="F92" t="s">
        <v>10</v>
      </c>
      <c r="G92" s="10">
        <v>287.23795000000001</v>
      </c>
      <c r="H92">
        <v>0.28723794000000002</v>
      </c>
      <c r="I92" t="str">
        <f t="shared" si="10"/>
        <v>PriorityQueueDecKey</v>
      </c>
      <c r="J92" t="str">
        <f t="shared" si="11"/>
        <v>Random(GraphRandom { seed: 9864, num_nodes: 50000, density: 0.01 })_FactorPairs { seed: 465477, num_pairs: 1000 }_PriorityQueueDecKey</v>
      </c>
      <c r="K92">
        <f t="shared" si="6"/>
        <v>32930.86</v>
      </c>
      <c r="L92">
        <f t="shared" si="7"/>
        <v>49339</v>
      </c>
      <c r="M92">
        <f t="shared" si="8"/>
        <v>65365.9</v>
      </c>
      <c r="N92">
        <f t="shared" si="9"/>
        <v>65535</v>
      </c>
    </row>
    <row r="93" spans="1:14" x14ac:dyDescent="0.25">
      <c r="A93">
        <v>31</v>
      </c>
      <c r="B93" t="s">
        <v>70</v>
      </c>
      <c r="C93" t="s">
        <v>14</v>
      </c>
      <c r="D93" t="s">
        <v>68</v>
      </c>
      <c r="E93" t="s">
        <v>9</v>
      </c>
      <c r="F93" t="s">
        <v>10</v>
      </c>
      <c r="G93" s="10">
        <v>290.30110000000002</v>
      </c>
      <c r="H93">
        <v>0.29030107999999999</v>
      </c>
      <c r="I93" t="str">
        <f t="shared" si="10"/>
        <v>PriorityQueueDecKey</v>
      </c>
      <c r="J93" t="str">
        <f t="shared" si="11"/>
        <v>Random(GraphRandom { seed: 9864, num_nodes: 50000, density: 0.01 })_FactorPairs { seed: 465477, num_pairs: 1000 }_PriorityQueueDecKey</v>
      </c>
      <c r="K93">
        <f t="shared" si="6"/>
        <v>32930.86</v>
      </c>
      <c r="L93">
        <f t="shared" si="7"/>
        <v>49339</v>
      </c>
      <c r="M93">
        <f t="shared" si="8"/>
        <v>65365.9</v>
      </c>
      <c r="N93">
        <f t="shared" si="9"/>
        <v>65535</v>
      </c>
    </row>
    <row r="94" spans="1:14" x14ac:dyDescent="0.25">
      <c r="A94">
        <v>32</v>
      </c>
      <c r="B94" t="s">
        <v>70</v>
      </c>
      <c r="C94" t="s">
        <v>14</v>
      </c>
      <c r="D94" t="s">
        <v>15</v>
      </c>
      <c r="E94" t="s">
        <v>9</v>
      </c>
      <c r="F94" t="s">
        <v>10</v>
      </c>
      <c r="G94" s="10">
        <v>204.38195999999999</v>
      </c>
      <c r="H94">
        <v>0.20438196</v>
      </c>
      <c r="I94" t="str">
        <f t="shared" si="10"/>
        <v>PriorityQueue</v>
      </c>
      <c r="J94" t="str">
        <f t="shared" si="11"/>
        <v>Random(GraphRandom { seed: 9864, num_nodes: 50000, density: 0.01 })_FactorPairs { seed: 465477, num_pairs: 1000 }_PriorityQueue</v>
      </c>
      <c r="K94">
        <f t="shared" si="6"/>
        <v>229869.17</v>
      </c>
      <c r="L94">
        <f t="shared" si="7"/>
        <v>254584</v>
      </c>
      <c r="M94">
        <f t="shared" si="8"/>
        <v>257436.16</v>
      </c>
      <c r="N94">
        <f t="shared" si="9"/>
        <v>262143</v>
      </c>
    </row>
    <row r="95" spans="1:14" x14ac:dyDescent="0.25">
      <c r="A95">
        <v>0</v>
      </c>
      <c r="B95" t="s">
        <v>71</v>
      </c>
      <c r="C95" t="s">
        <v>22</v>
      </c>
      <c r="D95" t="s">
        <v>8</v>
      </c>
      <c r="E95" t="s">
        <v>9</v>
      </c>
      <c r="F95" t="s">
        <v>10</v>
      </c>
      <c r="G95" s="10">
        <v>239.5436</v>
      </c>
      <c r="H95">
        <v>0.23954359</v>
      </c>
      <c r="I95" t="str">
        <f t="shared" si="10"/>
        <v>PriorityQueue</v>
      </c>
      <c r="J95" t="str">
        <f t="shared" si="11"/>
        <v>Random(GraphRandom { seed: 9864, num_nodes: 50000, density: 0.1 })_FactorPairs { seed: 465477, num_pairs: 1000 }_PriorityQueue</v>
      </c>
      <c r="K95">
        <f t="shared" si="6"/>
        <v>343457.2</v>
      </c>
      <c r="L95">
        <f t="shared" si="7"/>
        <v>368954</v>
      </c>
      <c r="M95">
        <f t="shared" si="8"/>
        <v>511915.3</v>
      </c>
      <c r="N95">
        <f t="shared" si="9"/>
        <v>524287</v>
      </c>
    </row>
    <row r="96" spans="1:14" x14ac:dyDescent="0.25">
      <c r="A96">
        <v>1</v>
      </c>
      <c r="B96" t="s">
        <v>71</v>
      </c>
      <c r="C96" t="s">
        <v>22</v>
      </c>
      <c r="D96" t="s">
        <v>11</v>
      </c>
      <c r="E96" t="s">
        <v>9</v>
      </c>
      <c r="F96" t="s">
        <v>10</v>
      </c>
      <c r="G96" s="10">
        <v>241.96014</v>
      </c>
      <c r="H96">
        <v>0.24196013999999999</v>
      </c>
      <c r="I96" t="str">
        <f t="shared" si="10"/>
        <v>PriorityQueue</v>
      </c>
      <c r="J96" t="str">
        <f t="shared" si="11"/>
        <v>Random(GraphRandom { seed: 9864, num_nodes: 50000, density: 0.1 })_FactorPairs { seed: 465477, num_pairs: 1000 }_PriorityQueue</v>
      </c>
      <c r="K96">
        <f t="shared" si="6"/>
        <v>343457.2</v>
      </c>
      <c r="L96">
        <f t="shared" si="7"/>
        <v>368954</v>
      </c>
      <c r="M96">
        <f t="shared" si="8"/>
        <v>511915.3</v>
      </c>
      <c r="N96">
        <f t="shared" si="9"/>
        <v>524287</v>
      </c>
    </row>
    <row r="97" spans="1:14" x14ac:dyDescent="0.25">
      <c r="A97">
        <v>2</v>
      </c>
      <c r="B97" t="s">
        <v>71</v>
      </c>
      <c r="C97" t="s">
        <v>22</v>
      </c>
      <c r="D97" t="s">
        <v>63</v>
      </c>
      <c r="E97" t="s">
        <v>9</v>
      </c>
      <c r="F97" t="s">
        <v>10</v>
      </c>
      <c r="G97" s="10">
        <v>234.81949</v>
      </c>
      <c r="H97">
        <v>0.23481948999999999</v>
      </c>
      <c r="I97" t="str">
        <f t="shared" si="10"/>
        <v>PriorityQueue</v>
      </c>
      <c r="J97" t="str">
        <f t="shared" si="11"/>
        <v>Random(GraphRandom { seed: 9864, num_nodes: 50000, density: 0.1 })_FactorPairs { seed: 465477, num_pairs: 1000 }_PriorityQueue</v>
      </c>
      <c r="K97">
        <f t="shared" si="6"/>
        <v>343457.2</v>
      </c>
      <c r="L97">
        <f t="shared" si="7"/>
        <v>368954</v>
      </c>
      <c r="M97">
        <f t="shared" si="8"/>
        <v>511915.3</v>
      </c>
      <c r="N97">
        <f t="shared" si="9"/>
        <v>524287</v>
      </c>
    </row>
    <row r="98" spans="1:14" x14ac:dyDescent="0.25">
      <c r="A98">
        <v>3</v>
      </c>
      <c r="B98" t="s">
        <v>71</v>
      </c>
      <c r="C98" t="s">
        <v>22</v>
      </c>
      <c r="D98" t="s">
        <v>64</v>
      </c>
      <c r="E98" t="s">
        <v>9</v>
      </c>
      <c r="F98" t="s">
        <v>10</v>
      </c>
      <c r="G98" s="10">
        <v>236.04593</v>
      </c>
      <c r="H98">
        <v>0.23604592999999999</v>
      </c>
      <c r="I98" t="str">
        <f t="shared" si="10"/>
        <v>PriorityQueue</v>
      </c>
      <c r="J98" t="str">
        <f t="shared" si="11"/>
        <v>Random(GraphRandom { seed: 9864, num_nodes: 50000, density: 0.1 })_FactorPairs { seed: 465477, num_pairs: 1000 }_PriorityQueue</v>
      </c>
      <c r="K98">
        <f t="shared" si="6"/>
        <v>343457.2</v>
      </c>
      <c r="L98">
        <f t="shared" si="7"/>
        <v>368954</v>
      </c>
      <c r="M98">
        <f t="shared" si="8"/>
        <v>511915.3</v>
      </c>
      <c r="N98">
        <f t="shared" si="9"/>
        <v>524287</v>
      </c>
    </row>
    <row r="99" spans="1:14" x14ac:dyDescent="0.25">
      <c r="A99">
        <v>4</v>
      </c>
      <c r="B99" t="s">
        <v>71</v>
      </c>
      <c r="C99" t="s">
        <v>22</v>
      </c>
      <c r="D99" t="s">
        <v>12</v>
      </c>
      <c r="E99" t="s">
        <v>9</v>
      </c>
      <c r="F99" t="s">
        <v>10</v>
      </c>
      <c r="G99" s="10">
        <v>680.41376000000002</v>
      </c>
      <c r="H99">
        <v>0.68041379999999996</v>
      </c>
      <c r="I99" t="str">
        <f t="shared" si="10"/>
        <v>PriorityQueueDecKey</v>
      </c>
      <c r="J99" t="str">
        <f t="shared" si="11"/>
        <v>Random(GraphRandom { seed: 9864, num_nodes: 50000, density: 0.1 })_FactorPairs { seed: 465477, num_pairs: 1000 }_PriorityQueueDecKey</v>
      </c>
      <c r="K99">
        <f t="shared" si="6"/>
        <v>33729.305</v>
      </c>
      <c r="L99">
        <f t="shared" si="7"/>
        <v>49931</v>
      </c>
      <c r="M99">
        <f t="shared" si="8"/>
        <v>65519.15</v>
      </c>
      <c r="N99">
        <f t="shared" si="9"/>
        <v>65535</v>
      </c>
    </row>
    <row r="100" spans="1:14" x14ac:dyDescent="0.25">
      <c r="A100">
        <v>5</v>
      </c>
      <c r="B100" t="s">
        <v>71</v>
      </c>
      <c r="C100" t="s">
        <v>22</v>
      </c>
      <c r="D100" t="s">
        <v>65</v>
      </c>
      <c r="E100" t="s">
        <v>9</v>
      </c>
      <c r="F100" t="s">
        <v>10</v>
      </c>
      <c r="G100" s="10">
        <v>675.09500000000003</v>
      </c>
      <c r="H100">
        <v>0.67509496000000002</v>
      </c>
      <c r="I100" t="str">
        <f t="shared" si="10"/>
        <v>PriorityQueueDecKey</v>
      </c>
      <c r="J100" t="str">
        <f t="shared" si="11"/>
        <v>Random(GraphRandom { seed: 9864, num_nodes: 50000, density: 0.1 })_FactorPairs { seed: 465477, num_pairs: 1000 }_PriorityQueueDecKey</v>
      </c>
      <c r="K100">
        <f t="shared" si="6"/>
        <v>33729.305</v>
      </c>
      <c r="L100">
        <f t="shared" si="7"/>
        <v>49931</v>
      </c>
      <c r="M100">
        <f t="shared" si="8"/>
        <v>65519.15</v>
      </c>
      <c r="N100">
        <f t="shared" si="9"/>
        <v>65535</v>
      </c>
    </row>
    <row r="101" spans="1:14" x14ac:dyDescent="0.25">
      <c r="A101">
        <v>6</v>
      </c>
      <c r="B101" t="s">
        <v>71</v>
      </c>
      <c r="C101" t="s">
        <v>22</v>
      </c>
      <c r="D101" t="s">
        <v>66</v>
      </c>
      <c r="E101" t="s">
        <v>9</v>
      </c>
      <c r="F101" t="s">
        <v>10</v>
      </c>
      <c r="G101" s="10">
        <v>661.95667000000003</v>
      </c>
      <c r="H101">
        <v>0.66195667000000002</v>
      </c>
      <c r="I101" t="str">
        <f t="shared" si="10"/>
        <v>PriorityQueueDecKey</v>
      </c>
      <c r="J101" t="str">
        <f t="shared" si="11"/>
        <v>Random(GraphRandom { seed: 9864, num_nodes: 50000, density: 0.1 })_FactorPairs { seed: 465477, num_pairs: 1000 }_PriorityQueueDecKey</v>
      </c>
      <c r="K101">
        <f t="shared" si="6"/>
        <v>33729.305</v>
      </c>
      <c r="L101">
        <f t="shared" si="7"/>
        <v>49931</v>
      </c>
      <c r="M101">
        <f t="shared" si="8"/>
        <v>65519.15</v>
      </c>
      <c r="N101">
        <f t="shared" si="9"/>
        <v>65535</v>
      </c>
    </row>
    <row r="102" spans="1:14" x14ac:dyDescent="0.25">
      <c r="A102">
        <v>7</v>
      </c>
      <c r="B102" t="s">
        <v>71</v>
      </c>
      <c r="C102" t="s">
        <v>22</v>
      </c>
      <c r="D102" t="s">
        <v>13</v>
      </c>
      <c r="E102" t="s">
        <v>9</v>
      </c>
      <c r="F102" t="s">
        <v>10</v>
      </c>
      <c r="G102" s="10">
        <v>2502.7606999999998</v>
      </c>
      <c r="H102">
        <v>2.5027605999999998</v>
      </c>
      <c r="I102" t="str">
        <f t="shared" si="10"/>
        <v>PriorityQueueDecKey</v>
      </c>
      <c r="J102" t="str">
        <f t="shared" si="11"/>
        <v>Random(GraphRandom { seed: 9864, num_nodes: 50000, density: 0.1 })_FactorPairs { seed: 465477, num_pairs: 1000 }_PriorityQueueDecKey</v>
      </c>
      <c r="K102">
        <f t="shared" si="6"/>
        <v>33729.305</v>
      </c>
      <c r="L102">
        <f t="shared" si="7"/>
        <v>49931</v>
      </c>
      <c r="M102">
        <f t="shared" si="8"/>
        <v>65519.15</v>
      </c>
      <c r="N102">
        <f t="shared" si="9"/>
        <v>65535</v>
      </c>
    </row>
    <row r="103" spans="1:14" x14ac:dyDescent="0.25">
      <c r="A103">
        <v>8</v>
      </c>
      <c r="B103" t="s">
        <v>71</v>
      </c>
      <c r="C103" t="s">
        <v>22</v>
      </c>
      <c r="D103" t="s">
        <v>67</v>
      </c>
      <c r="E103" t="s">
        <v>9</v>
      </c>
      <c r="F103" t="s">
        <v>10</v>
      </c>
      <c r="G103" s="10">
        <v>2462.8375999999998</v>
      </c>
      <c r="H103">
        <v>2.4628377000000001</v>
      </c>
      <c r="I103" t="str">
        <f t="shared" si="10"/>
        <v>PriorityQueueDecKey</v>
      </c>
      <c r="J103" t="str">
        <f t="shared" si="11"/>
        <v>Random(GraphRandom { seed: 9864, num_nodes: 50000, density: 0.1 })_FactorPairs { seed: 465477, num_pairs: 1000 }_PriorityQueueDecKey</v>
      </c>
      <c r="K103">
        <f t="shared" si="6"/>
        <v>33729.305</v>
      </c>
      <c r="L103">
        <f t="shared" si="7"/>
        <v>49931</v>
      </c>
      <c r="M103">
        <f t="shared" si="8"/>
        <v>65519.15</v>
      </c>
      <c r="N103">
        <f t="shared" si="9"/>
        <v>65535</v>
      </c>
    </row>
    <row r="104" spans="1:14" x14ac:dyDescent="0.25">
      <c r="A104">
        <v>9</v>
      </c>
      <c r="B104" t="s">
        <v>71</v>
      </c>
      <c r="C104" t="s">
        <v>22</v>
      </c>
      <c r="D104" t="s">
        <v>68</v>
      </c>
      <c r="E104" t="s">
        <v>9</v>
      </c>
      <c r="F104" t="s">
        <v>10</v>
      </c>
      <c r="G104" s="10">
        <v>2485.4531000000002</v>
      </c>
      <c r="H104">
        <v>2.4854531</v>
      </c>
      <c r="I104" t="str">
        <f t="shared" si="10"/>
        <v>PriorityQueueDecKey</v>
      </c>
      <c r="J104" t="str">
        <f t="shared" si="11"/>
        <v>Random(GraphRandom { seed: 9864, num_nodes: 50000, density: 0.1 })_FactorPairs { seed: 465477, num_pairs: 1000 }_PriorityQueueDecKey</v>
      </c>
      <c r="K104">
        <f t="shared" si="6"/>
        <v>33729.305</v>
      </c>
      <c r="L104">
        <f t="shared" si="7"/>
        <v>49931</v>
      </c>
      <c r="M104">
        <f t="shared" si="8"/>
        <v>65519.15</v>
      </c>
      <c r="N104">
        <f t="shared" si="9"/>
        <v>65535</v>
      </c>
    </row>
    <row r="105" spans="1:14" x14ac:dyDescent="0.25">
      <c r="A105">
        <v>11</v>
      </c>
      <c r="B105" t="s">
        <v>71</v>
      </c>
      <c r="C105" t="s">
        <v>23</v>
      </c>
      <c r="D105" t="s">
        <v>8</v>
      </c>
      <c r="E105" t="s">
        <v>9</v>
      </c>
      <c r="F105" t="s">
        <v>10</v>
      </c>
      <c r="G105" s="10">
        <v>239.76872</v>
      </c>
      <c r="H105">
        <v>0.23976873000000001</v>
      </c>
      <c r="I105" t="str">
        <f t="shared" si="10"/>
        <v>PriorityQueue</v>
      </c>
      <c r="J105" t="str">
        <f t="shared" si="11"/>
        <v>Random(GraphRandom { seed: 9864, num_nodes: 50000, density: 0.1 })_FactorPairs { seed: 465477, num_pairs: 1000 }_PriorityQueue</v>
      </c>
      <c r="K105">
        <f t="shared" si="6"/>
        <v>343457.2</v>
      </c>
      <c r="L105">
        <f t="shared" si="7"/>
        <v>368954</v>
      </c>
      <c r="M105">
        <f t="shared" si="8"/>
        <v>511915.3</v>
      </c>
      <c r="N105">
        <f t="shared" si="9"/>
        <v>524287</v>
      </c>
    </row>
    <row r="106" spans="1:14" x14ac:dyDescent="0.25">
      <c r="A106">
        <v>12</v>
      </c>
      <c r="B106" t="s">
        <v>71</v>
      </c>
      <c r="C106" t="s">
        <v>23</v>
      </c>
      <c r="D106" t="s">
        <v>11</v>
      </c>
      <c r="E106" t="s">
        <v>9</v>
      </c>
      <c r="F106" t="s">
        <v>10</v>
      </c>
      <c r="G106" s="10">
        <v>241.71805000000001</v>
      </c>
      <c r="H106">
        <v>0.24171804999999999</v>
      </c>
      <c r="I106" t="str">
        <f t="shared" si="10"/>
        <v>PriorityQueue</v>
      </c>
      <c r="J106" t="str">
        <f t="shared" si="11"/>
        <v>Random(GraphRandom { seed: 9864, num_nodes: 50000, density: 0.1 })_FactorPairs { seed: 465477, num_pairs: 1000 }_PriorityQueue</v>
      </c>
      <c r="K106">
        <f t="shared" si="6"/>
        <v>343457.2</v>
      </c>
      <c r="L106">
        <f t="shared" si="7"/>
        <v>368954</v>
      </c>
      <c r="M106">
        <f t="shared" si="8"/>
        <v>511915.3</v>
      </c>
      <c r="N106">
        <f t="shared" si="9"/>
        <v>524287</v>
      </c>
    </row>
    <row r="107" spans="1:14" x14ac:dyDescent="0.25">
      <c r="A107">
        <v>13</v>
      </c>
      <c r="B107" t="s">
        <v>71</v>
      </c>
      <c r="C107" t="s">
        <v>23</v>
      </c>
      <c r="D107" t="s">
        <v>63</v>
      </c>
      <c r="E107" t="s">
        <v>9</v>
      </c>
      <c r="F107" t="s">
        <v>10</v>
      </c>
      <c r="G107" s="10">
        <v>234.17426</v>
      </c>
      <c r="H107">
        <v>0.23417425</v>
      </c>
      <c r="I107" t="str">
        <f t="shared" si="10"/>
        <v>PriorityQueue</v>
      </c>
      <c r="J107" t="str">
        <f t="shared" si="11"/>
        <v>Random(GraphRandom { seed: 9864, num_nodes: 50000, density: 0.1 })_FactorPairs { seed: 465477, num_pairs: 1000 }_PriorityQueue</v>
      </c>
      <c r="K107">
        <f t="shared" si="6"/>
        <v>343457.2</v>
      </c>
      <c r="L107">
        <f t="shared" si="7"/>
        <v>368954</v>
      </c>
      <c r="M107">
        <f t="shared" si="8"/>
        <v>511915.3</v>
      </c>
      <c r="N107">
        <f t="shared" si="9"/>
        <v>524287</v>
      </c>
    </row>
    <row r="108" spans="1:14" x14ac:dyDescent="0.25">
      <c r="A108">
        <v>14</v>
      </c>
      <c r="B108" t="s">
        <v>71</v>
      </c>
      <c r="C108" t="s">
        <v>23</v>
      </c>
      <c r="D108" t="s">
        <v>64</v>
      </c>
      <c r="E108" t="s">
        <v>9</v>
      </c>
      <c r="F108" t="s">
        <v>10</v>
      </c>
      <c r="G108" s="10">
        <v>235.58779999999999</v>
      </c>
      <c r="H108">
        <v>0.23558780000000001</v>
      </c>
      <c r="I108" t="str">
        <f t="shared" si="10"/>
        <v>PriorityQueue</v>
      </c>
      <c r="J108" t="str">
        <f t="shared" si="11"/>
        <v>Random(GraphRandom { seed: 9864, num_nodes: 50000, density: 0.1 })_FactorPairs { seed: 465477, num_pairs: 1000 }_PriorityQueue</v>
      </c>
      <c r="K108">
        <f t="shared" si="6"/>
        <v>343457.2</v>
      </c>
      <c r="L108">
        <f t="shared" si="7"/>
        <v>368954</v>
      </c>
      <c r="M108">
        <f t="shared" si="8"/>
        <v>511915.3</v>
      </c>
      <c r="N108">
        <f t="shared" si="9"/>
        <v>524287</v>
      </c>
    </row>
    <row r="109" spans="1:14" x14ac:dyDescent="0.25">
      <c r="A109">
        <v>15</v>
      </c>
      <c r="B109" t="s">
        <v>71</v>
      </c>
      <c r="C109" t="s">
        <v>23</v>
      </c>
      <c r="D109" t="s">
        <v>12</v>
      </c>
      <c r="E109" t="s">
        <v>9</v>
      </c>
      <c r="F109" t="s">
        <v>10</v>
      </c>
      <c r="G109" s="10">
        <v>680.32569999999998</v>
      </c>
      <c r="H109">
        <v>0.68032570000000003</v>
      </c>
      <c r="I109" t="str">
        <f t="shared" si="10"/>
        <v>PriorityQueueDecKey</v>
      </c>
      <c r="J109" t="str">
        <f t="shared" si="11"/>
        <v>Random(GraphRandom { seed: 9864, num_nodes: 50000, density: 0.1 })_FactorPairs { seed: 465477, num_pairs: 1000 }_PriorityQueueDecKey</v>
      </c>
      <c r="K109">
        <f t="shared" si="6"/>
        <v>33729.305</v>
      </c>
      <c r="L109">
        <f t="shared" si="7"/>
        <v>49931</v>
      </c>
      <c r="M109">
        <f t="shared" si="8"/>
        <v>65519.15</v>
      </c>
      <c r="N109">
        <f t="shared" si="9"/>
        <v>65535</v>
      </c>
    </row>
    <row r="110" spans="1:14" x14ac:dyDescent="0.25">
      <c r="A110">
        <v>16</v>
      </c>
      <c r="B110" t="s">
        <v>71</v>
      </c>
      <c r="C110" t="s">
        <v>23</v>
      </c>
      <c r="D110" t="s">
        <v>65</v>
      </c>
      <c r="E110" t="s">
        <v>9</v>
      </c>
      <c r="F110" t="s">
        <v>10</v>
      </c>
      <c r="G110" s="10">
        <v>647.36255000000006</v>
      </c>
      <c r="H110">
        <v>0.64736252999999999</v>
      </c>
      <c r="I110" t="str">
        <f t="shared" si="10"/>
        <v>PriorityQueueDecKey</v>
      </c>
      <c r="J110" t="str">
        <f t="shared" si="11"/>
        <v>Random(GraphRandom { seed: 9864, num_nodes: 50000, density: 0.1 })_FactorPairs { seed: 465477, num_pairs: 1000 }_PriorityQueueDecKey</v>
      </c>
      <c r="K110">
        <f t="shared" si="6"/>
        <v>33729.305</v>
      </c>
      <c r="L110">
        <f t="shared" si="7"/>
        <v>49931</v>
      </c>
      <c r="M110">
        <f t="shared" si="8"/>
        <v>65519.15</v>
      </c>
      <c r="N110">
        <f t="shared" si="9"/>
        <v>65535</v>
      </c>
    </row>
    <row r="111" spans="1:14" x14ac:dyDescent="0.25">
      <c r="A111">
        <v>17</v>
      </c>
      <c r="B111" t="s">
        <v>71</v>
      </c>
      <c r="C111" t="s">
        <v>23</v>
      </c>
      <c r="D111" t="s">
        <v>66</v>
      </c>
      <c r="E111" t="s">
        <v>9</v>
      </c>
      <c r="F111" t="s">
        <v>10</v>
      </c>
      <c r="G111" s="10">
        <v>676.33716000000004</v>
      </c>
      <c r="H111">
        <v>0.67633719999999997</v>
      </c>
      <c r="I111" t="str">
        <f t="shared" si="10"/>
        <v>PriorityQueueDecKey</v>
      </c>
      <c r="J111" t="str">
        <f t="shared" si="11"/>
        <v>Random(GraphRandom { seed: 9864, num_nodes: 50000, density: 0.1 })_FactorPairs { seed: 465477, num_pairs: 1000 }_PriorityQueueDecKey</v>
      </c>
      <c r="K111">
        <f t="shared" si="6"/>
        <v>33729.305</v>
      </c>
      <c r="L111">
        <f t="shared" si="7"/>
        <v>49931</v>
      </c>
      <c r="M111">
        <f t="shared" si="8"/>
        <v>65519.15</v>
      </c>
      <c r="N111">
        <f t="shared" si="9"/>
        <v>65535</v>
      </c>
    </row>
    <row r="112" spans="1:14" x14ac:dyDescent="0.25">
      <c r="A112">
        <v>18</v>
      </c>
      <c r="B112" t="s">
        <v>71</v>
      </c>
      <c r="C112" t="s">
        <v>23</v>
      </c>
      <c r="D112" t="s">
        <v>13</v>
      </c>
      <c r="E112" t="s">
        <v>9</v>
      </c>
      <c r="F112" t="s">
        <v>10</v>
      </c>
      <c r="G112" s="10">
        <v>2488.9011</v>
      </c>
      <c r="H112">
        <v>2.4889011000000001</v>
      </c>
      <c r="I112" t="str">
        <f t="shared" si="10"/>
        <v>PriorityQueueDecKey</v>
      </c>
      <c r="J112" t="str">
        <f t="shared" si="11"/>
        <v>Random(GraphRandom { seed: 9864, num_nodes: 50000, density: 0.1 })_FactorPairs { seed: 465477, num_pairs: 1000 }_PriorityQueueDecKey</v>
      </c>
      <c r="K112">
        <f t="shared" si="6"/>
        <v>33729.305</v>
      </c>
      <c r="L112">
        <f t="shared" si="7"/>
        <v>49931</v>
      </c>
      <c r="M112">
        <f t="shared" si="8"/>
        <v>65519.15</v>
      </c>
      <c r="N112">
        <f t="shared" si="9"/>
        <v>65535</v>
      </c>
    </row>
    <row r="113" spans="1:14" x14ac:dyDescent="0.25">
      <c r="A113">
        <v>19</v>
      </c>
      <c r="B113" t="s">
        <v>71</v>
      </c>
      <c r="C113" t="s">
        <v>23</v>
      </c>
      <c r="D113" t="s">
        <v>67</v>
      </c>
      <c r="E113" t="s">
        <v>9</v>
      </c>
      <c r="F113" t="s">
        <v>10</v>
      </c>
      <c r="G113" s="10">
        <v>2490.9857999999999</v>
      </c>
      <c r="H113">
        <v>2.4909859000000001</v>
      </c>
      <c r="I113" t="str">
        <f t="shared" si="10"/>
        <v>PriorityQueueDecKey</v>
      </c>
      <c r="J113" t="str">
        <f t="shared" si="11"/>
        <v>Random(GraphRandom { seed: 9864, num_nodes: 50000, density: 0.1 })_FactorPairs { seed: 465477, num_pairs: 1000 }_PriorityQueueDecKey</v>
      </c>
      <c r="K113">
        <f t="shared" si="6"/>
        <v>33729.305</v>
      </c>
      <c r="L113">
        <f t="shared" si="7"/>
        <v>49931</v>
      </c>
      <c r="M113">
        <f t="shared" si="8"/>
        <v>65519.15</v>
      </c>
      <c r="N113">
        <f t="shared" si="9"/>
        <v>65535</v>
      </c>
    </row>
    <row r="114" spans="1:14" x14ac:dyDescent="0.25">
      <c r="A114">
        <v>20</v>
      </c>
      <c r="B114" t="s">
        <v>71</v>
      </c>
      <c r="C114" t="s">
        <v>23</v>
      </c>
      <c r="D114" t="s">
        <v>68</v>
      </c>
      <c r="E114" t="s">
        <v>9</v>
      </c>
      <c r="F114" t="s">
        <v>10</v>
      </c>
      <c r="G114" s="10">
        <v>2437.2604999999999</v>
      </c>
      <c r="H114">
        <v>2.4372604</v>
      </c>
      <c r="I114" t="str">
        <f t="shared" si="10"/>
        <v>PriorityQueueDecKey</v>
      </c>
      <c r="J114" t="str">
        <f t="shared" si="11"/>
        <v>Random(GraphRandom { seed: 9864, num_nodes: 50000, density: 0.1 })_FactorPairs { seed: 465477, num_pairs: 1000 }_PriorityQueueDecKey</v>
      </c>
      <c r="K114">
        <f t="shared" si="6"/>
        <v>33729.305</v>
      </c>
      <c r="L114">
        <f t="shared" si="7"/>
        <v>49931</v>
      </c>
      <c r="M114">
        <f t="shared" si="8"/>
        <v>65519.15</v>
      </c>
      <c r="N114">
        <f t="shared" si="9"/>
        <v>65535</v>
      </c>
    </row>
    <row r="115" spans="1:14" x14ac:dyDescent="0.25">
      <c r="A115">
        <v>22</v>
      </c>
      <c r="B115" t="s">
        <v>71</v>
      </c>
      <c r="C115" t="s">
        <v>14</v>
      </c>
      <c r="D115" t="s">
        <v>8</v>
      </c>
      <c r="E115" t="s">
        <v>9</v>
      </c>
      <c r="F115" t="s">
        <v>10</v>
      </c>
      <c r="G115" s="10">
        <v>381.69135</v>
      </c>
      <c r="H115">
        <v>0.38169133999999999</v>
      </c>
      <c r="I115" t="str">
        <f t="shared" si="10"/>
        <v>PriorityQueue</v>
      </c>
      <c r="J115" t="str">
        <f t="shared" si="11"/>
        <v>Random(GraphRandom { seed: 9864, num_nodes: 50000, density: 0.1 })_FactorPairs { seed: 465477, num_pairs: 1000 }_PriorityQueue</v>
      </c>
      <c r="K115">
        <f t="shared" si="6"/>
        <v>343457.2</v>
      </c>
      <c r="L115">
        <f t="shared" si="7"/>
        <v>368954</v>
      </c>
      <c r="M115">
        <f t="shared" si="8"/>
        <v>511915.3</v>
      </c>
      <c r="N115">
        <f t="shared" si="9"/>
        <v>524287</v>
      </c>
    </row>
    <row r="116" spans="1:14" x14ac:dyDescent="0.25">
      <c r="A116">
        <v>23</v>
      </c>
      <c r="B116" t="s">
        <v>71</v>
      </c>
      <c r="C116" t="s">
        <v>14</v>
      </c>
      <c r="D116" t="s">
        <v>11</v>
      </c>
      <c r="E116" t="s">
        <v>9</v>
      </c>
      <c r="F116" t="s">
        <v>10</v>
      </c>
      <c r="G116" s="10">
        <v>401.61135999999999</v>
      </c>
      <c r="H116">
        <v>0.40161135999999997</v>
      </c>
      <c r="I116" t="str">
        <f t="shared" si="10"/>
        <v>PriorityQueue</v>
      </c>
      <c r="J116" t="str">
        <f t="shared" si="11"/>
        <v>Random(GraphRandom { seed: 9864, num_nodes: 50000, density: 0.1 })_FactorPairs { seed: 465477, num_pairs: 1000 }_PriorityQueue</v>
      </c>
      <c r="K116">
        <f t="shared" si="6"/>
        <v>343457.2</v>
      </c>
      <c r="L116">
        <f t="shared" si="7"/>
        <v>368954</v>
      </c>
      <c r="M116">
        <f t="shared" si="8"/>
        <v>511915.3</v>
      </c>
      <c r="N116">
        <f t="shared" si="9"/>
        <v>524287</v>
      </c>
    </row>
    <row r="117" spans="1:14" x14ac:dyDescent="0.25">
      <c r="A117">
        <v>24</v>
      </c>
      <c r="B117" t="s">
        <v>71</v>
      </c>
      <c r="C117" t="s">
        <v>14</v>
      </c>
      <c r="D117" t="s">
        <v>63</v>
      </c>
      <c r="E117" t="s">
        <v>9</v>
      </c>
      <c r="F117" t="s">
        <v>10</v>
      </c>
      <c r="G117" s="10">
        <v>393.38085999999998</v>
      </c>
      <c r="H117">
        <v>0.39338085</v>
      </c>
      <c r="I117" t="str">
        <f t="shared" si="10"/>
        <v>PriorityQueue</v>
      </c>
      <c r="J117" t="str">
        <f t="shared" si="11"/>
        <v>Random(GraphRandom { seed: 9864, num_nodes: 50000, density: 0.1 })_FactorPairs { seed: 465477, num_pairs: 1000 }_PriorityQueue</v>
      </c>
      <c r="K117">
        <f t="shared" si="6"/>
        <v>343457.2</v>
      </c>
      <c r="L117">
        <f t="shared" si="7"/>
        <v>368954</v>
      </c>
      <c r="M117">
        <f t="shared" si="8"/>
        <v>511915.3</v>
      </c>
      <c r="N117">
        <f t="shared" si="9"/>
        <v>524287</v>
      </c>
    </row>
    <row r="118" spans="1:14" x14ac:dyDescent="0.25">
      <c r="A118">
        <v>25</v>
      </c>
      <c r="B118" t="s">
        <v>71</v>
      </c>
      <c r="C118" t="s">
        <v>14</v>
      </c>
      <c r="D118" t="s">
        <v>64</v>
      </c>
      <c r="E118" t="s">
        <v>9</v>
      </c>
      <c r="F118" t="s">
        <v>10</v>
      </c>
      <c r="G118" s="10">
        <v>395.08057000000002</v>
      </c>
      <c r="H118">
        <v>0.39508057000000002</v>
      </c>
      <c r="I118" t="str">
        <f t="shared" si="10"/>
        <v>PriorityQueue</v>
      </c>
      <c r="J118" t="str">
        <f t="shared" si="11"/>
        <v>Random(GraphRandom { seed: 9864, num_nodes: 50000, density: 0.1 })_FactorPairs { seed: 465477, num_pairs: 1000 }_PriorityQueue</v>
      </c>
      <c r="K118">
        <f t="shared" si="6"/>
        <v>343457.2</v>
      </c>
      <c r="L118">
        <f t="shared" si="7"/>
        <v>368954</v>
      </c>
      <c r="M118">
        <f t="shared" si="8"/>
        <v>511915.3</v>
      </c>
      <c r="N118">
        <f t="shared" si="9"/>
        <v>524287</v>
      </c>
    </row>
    <row r="119" spans="1:14" x14ac:dyDescent="0.25">
      <c r="A119">
        <v>26</v>
      </c>
      <c r="B119" t="s">
        <v>71</v>
      </c>
      <c r="C119" t="s">
        <v>14</v>
      </c>
      <c r="D119" t="s">
        <v>12</v>
      </c>
      <c r="E119" t="s">
        <v>9</v>
      </c>
      <c r="F119" t="s">
        <v>10</v>
      </c>
      <c r="G119" s="10">
        <v>836.65620000000001</v>
      </c>
      <c r="H119">
        <v>0.83665619999999996</v>
      </c>
      <c r="I119" t="str">
        <f t="shared" si="10"/>
        <v>PriorityQueueDecKey</v>
      </c>
      <c r="J119" t="str">
        <f t="shared" si="11"/>
        <v>Random(GraphRandom { seed: 9864, num_nodes: 50000, density: 0.1 })_FactorPairs { seed: 465477, num_pairs: 1000 }_PriorityQueueDecKey</v>
      </c>
      <c r="K119">
        <f t="shared" si="6"/>
        <v>33729.305</v>
      </c>
      <c r="L119">
        <f t="shared" si="7"/>
        <v>49931</v>
      </c>
      <c r="M119">
        <f t="shared" si="8"/>
        <v>65519.15</v>
      </c>
      <c r="N119">
        <f t="shared" si="9"/>
        <v>65535</v>
      </c>
    </row>
    <row r="120" spans="1:14" x14ac:dyDescent="0.25">
      <c r="A120">
        <v>27</v>
      </c>
      <c r="B120" t="s">
        <v>71</v>
      </c>
      <c r="C120" t="s">
        <v>14</v>
      </c>
      <c r="D120" t="s">
        <v>65</v>
      </c>
      <c r="E120" t="s">
        <v>9</v>
      </c>
      <c r="F120" t="s">
        <v>10</v>
      </c>
      <c r="G120" s="10">
        <v>830.24712999999997</v>
      </c>
      <c r="H120">
        <v>0.83024710000000002</v>
      </c>
      <c r="I120" t="str">
        <f t="shared" si="10"/>
        <v>PriorityQueueDecKey</v>
      </c>
      <c r="J120" t="str">
        <f t="shared" si="11"/>
        <v>Random(GraphRandom { seed: 9864, num_nodes: 50000, density: 0.1 })_FactorPairs { seed: 465477, num_pairs: 1000 }_PriorityQueueDecKey</v>
      </c>
      <c r="K120">
        <f t="shared" si="6"/>
        <v>33729.305</v>
      </c>
      <c r="L120">
        <f t="shared" si="7"/>
        <v>49931</v>
      </c>
      <c r="M120">
        <f t="shared" si="8"/>
        <v>65519.15</v>
      </c>
      <c r="N120">
        <f t="shared" si="9"/>
        <v>65535</v>
      </c>
    </row>
    <row r="121" spans="1:14" x14ac:dyDescent="0.25">
      <c r="A121">
        <v>28</v>
      </c>
      <c r="B121" t="s">
        <v>71</v>
      </c>
      <c r="C121" t="s">
        <v>14</v>
      </c>
      <c r="D121" t="s">
        <v>66</v>
      </c>
      <c r="E121" t="s">
        <v>9</v>
      </c>
      <c r="F121" t="s">
        <v>10</v>
      </c>
      <c r="G121" s="10">
        <v>832.58579999999995</v>
      </c>
      <c r="H121">
        <v>0.83258580000000004</v>
      </c>
      <c r="I121" t="str">
        <f t="shared" si="10"/>
        <v>PriorityQueueDecKey</v>
      </c>
      <c r="J121" t="str">
        <f t="shared" si="11"/>
        <v>Random(GraphRandom { seed: 9864, num_nodes: 50000, density: 0.1 })_FactorPairs { seed: 465477, num_pairs: 1000 }_PriorityQueueDecKey</v>
      </c>
      <c r="K121">
        <f t="shared" si="6"/>
        <v>33729.305</v>
      </c>
      <c r="L121">
        <f t="shared" si="7"/>
        <v>49931</v>
      </c>
      <c r="M121">
        <f t="shared" si="8"/>
        <v>65519.15</v>
      </c>
      <c r="N121">
        <f t="shared" si="9"/>
        <v>65535</v>
      </c>
    </row>
    <row r="122" spans="1:14" x14ac:dyDescent="0.25">
      <c r="A122">
        <v>29</v>
      </c>
      <c r="B122" t="s">
        <v>71</v>
      </c>
      <c r="C122" t="s">
        <v>14</v>
      </c>
      <c r="D122" t="s">
        <v>13</v>
      </c>
      <c r="E122" t="s">
        <v>9</v>
      </c>
      <c r="F122" t="s">
        <v>10</v>
      </c>
      <c r="G122" s="10">
        <v>2550.1428000000001</v>
      </c>
      <c r="H122">
        <v>2.5501428000000002</v>
      </c>
      <c r="I122" t="str">
        <f t="shared" si="10"/>
        <v>PriorityQueueDecKey</v>
      </c>
      <c r="J122" t="str">
        <f t="shared" si="11"/>
        <v>Random(GraphRandom { seed: 9864, num_nodes: 50000, density: 0.1 })_FactorPairs { seed: 465477, num_pairs: 1000 }_PriorityQueueDecKey</v>
      </c>
      <c r="K122">
        <f t="shared" si="6"/>
        <v>33729.305</v>
      </c>
      <c r="L122">
        <f t="shared" si="7"/>
        <v>49931</v>
      </c>
      <c r="M122">
        <f t="shared" si="8"/>
        <v>65519.15</v>
      </c>
      <c r="N122">
        <f t="shared" si="9"/>
        <v>65535</v>
      </c>
    </row>
    <row r="123" spans="1:14" x14ac:dyDescent="0.25">
      <c r="A123">
        <v>30</v>
      </c>
      <c r="B123" t="s">
        <v>71</v>
      </c>
      <c r="C123" t="s">
        <v>14</v>
      </c>
      <c r="D123" t="s">
        <v>67</v>
      </c>
      <c r="E123" t="s">
        <v>9</v>
      </c>
      <c r="F123" t="s">
        <v>10</v>
      </c>
      <c r="G123" s="10">
        <v>2578.1271999999999</v>
      </c>
      <c r="H123">
        <v>2.5781271000000001</v>
      </c>
      <c r="I123" t="str">
        <f t="shared" si="10"/>
        <v>PriorityQueueDecKey</v>
      </c>
      <c r="J123" t="str">
        <f t="shared" si="11"/>
        <v>Random(GraphRandom { seed: 9864, num_nodes: 50000, density: 0.1 })_FactorPairs { seed: 465477, num_pairs: 1000 }_PriorityQueueDecKey</v>
      </c>
      <c r="K123">
        <f t="shared" si="6"/>
        <v>33729.305</v>
      </c>
      <c r="L123">
        <f t="shared" si="7"/>
        <v>49931</v>
      </c>
      <c r="M123">
        <f t="shared" si="8"/>
        <v>65519.15</v>
      </c>
      <c r="N123">
        <f t="shared" si="9"/>
        <v>65535</v>
      </c>
    </row>
    <row r="124" spans="1:14" x14ac:dyDescent="0.25">
      <c r="A124">
        <v>31</v>
      </c>
      <c r="B124" t="s">
        <v>71</v>
      </c>
      <c r="C124" t="s">
        <v>14</v>
      </c>
      <c r="D124" t="s">
        <v>68</v>
      </c>
      <c r="E124" t="s">
        <v>9</v>
      </c>
      <c r="F124" t="s">
        <v>10</v>
      </c>
      <c r="G124" s="10">
        <v>2554.1033000000002</v>
      </c>
      <c r="H124">
        <v>2.5541033999999998</v>
      </c>
      <c r="I124" t="str">
        <f t="shared" si="10"/>
        <v>PriorityQueueDecKey</v>
      </c>
      <c r="J124" t="str">
        <f t="shared" si="11"/>
        <v>Random(GraphRandom { seed: 9864, num_nodes: 50000, density: 0.1 })_FactorPairs { seed: 465477, num_pairs: 1000 }_PriorityQueueDecKey</v>
      </c>
      <c r="K124">
        <f t="shared" si="6"/>
        <v>33729.305</v>
      </c>
      <c r="L124">
        <f t="shared" si="7"/>
        <v>49931</v>
      </c>
      <c r="M124">
        <f t="shared" si="8"/>
        <v>65519.15</v>
      </c>
      <c r="N124">
        <f t="shared" si="9"/>
        <v>65535</v>
      </c>
    </row>
    <row r="125" spans="1:14" x14ac:dyDescent="0.25">
      <c r="A125">
        <v>32</v>
      </c>
      <c r="B125" t="s">
        <v>71</v>
      </c>
      <c r="C125" t="s">
        <v>14</v>
      </c>
      <c r="D125" t="s">
        <v>15</v>
      </c>
      <c r="E125" t="s">
        <v>9</v>
      </c>
      <c r="F125" t="s">
        <v>10</v>
      </c>
      <c r="G125" s="10">
        <v>1741.4960000000001</v>
      </c>
      <c r="H125">
        <v>1.7414959999999999</v>
      </c>
      <c r="I125" t="str">
        <f t="shared" si="10"/>
        <v>PriorityQueue</v>
      </c>
      <c r="J125" t="str">
        <f t="shared" si="11"/>
        <v>Random(GraphRandom { seed: 9864, num_nodes: 50000, density: 0.1 })_FactorPairs { seed: 465477, num_pairs: 1000 }_PriorityQueue</v>
      </c>
      <c r="K125">
        <f t="shared" si="6"/>
        <v>343457.2</v>
      </c>
      <c r="L125">
        <f t="shared" si="7"/>
        <v>368954</v>
      </c>
      <c r="M125">
        <f t="shared" si="8"/>
        <v>511915.3</v>
      </c>
      <c r="N125">
        <f t="shared" si="9"/>
        <v>524287</v>
      </c>
    </row>
    <row r="126" spans="1:14" x14ac:dyDescent="0.25">
      <c r="A126">
        <v>0</v>
      </c>
      <c r="B126" t="s">
        <v>16</v>
      </c>
      <c r="C126" t="s">
        <v>22</v>
      </c>
      <c r="D126" t="s">
        <v>8</v>
      </c>
      <c r="E126" t="s">
        <v>9</v>
      </c>
      <c r="F126" t="s">
        <v>10</v>
      </c>
      <c r="G126" s="10">
        <v>15.728987</v>
      </c>
      <c r="H126">
        <v>1.5728986E-2</v>
      </c>
      <c r="I126" t="str">
        <f t="shared" si="10"/>
        <v>PriorityQueue</v>
      </c>
      <c r="J126" t="str">
        <f t="shared" ref="J126:J189" si="12">B126&amp;"_"&amp;F126&amp;"_"&amp;I126</f>
        <v>Dimacs9th(USARoaddNY)_FactorPairs { seed: 465477, num_pairs: 1000 }_PriorityQueue</v>
      </c>
      <c r="K126">
        <f t="shared" si="6"/>
        <v>522.55539999999996</v>
      </c>
      <c r="L126">
        <f t="shared" si="7"/>
        <v>1155</v>
      </c>
      <c r="M126">
        <f t="shared" si="8"/>
        <v>893.16780000000006</v>
      </c>
      <c r="N126">
        <f t="shared" si="9"/>
        <v>2047</v>
      </c>
    </row>
    <row r="127" spans="1:14" x14ac:dyDescent="0.25">
      <c r="A127">
        <v>1</v>
      </c>
      <c r="B127" t="s">
        <v>16</v>
      </c>
      <c r="C127" t="s">
        <v>22</v>
      </c>
      <c r="D127" t="s">
        <v>11</v>
      </c>
      <c r="E127" t="s">
        <v>9</v>
      </c>
      <c r="F127" t="s">
        <v>10</v>
      </c>
      <c r="G127" s="10">
        <v>12.595039</v>
      </c>
      <c r="H127">
        <v>1.259504E-2</v>
      </c>
      <c r="I127" t="str">
        <f t="shared" si="10"/>
        <v>PriorityQueue</v>
      </c>
      <c r="J127" t="str">
        <f t="shared" si="12"/>
        <v>Dimacs9th(USARoaddNY)_FactorPairs { seed: 465477, num_pairs: 1000 }_PriorityQueue</v>
      </c>
      <c r="K127">
        <f t="shared" si="6"/>
        <v>522.55539999999996</v>
      </c>
      <c r="L127">
        <f t="shared" si="7"/>
        <v>1155</v>
      </c>
      <c r="M127">
        <f t="shared" si="8"/>
        <v>893.16780000000006</v>
      </c>
      <c r="N127">
        <f t="shared" si="9"/>
        <v>2047</v>
      </c>
    </row>
    <row r="128" spans="1:14" x14ac:dyDescent="0.25">
      <c r="A128">
        <v>2</v>
      </c>
      <c r="B128" t="s">
        <v>16</v>
      </c>
      <c r="C128" t="s">
        <v>22</v>
      </c>
      <c r="D128" t="s">
        <v>63</v>
      </c>
      <c r="E128" t="s">
        <v>9</v>
      </c>
      <c r="F128" t="s">
        <v>10</v>
      </c>
      <c r="G128" s="10">
        <v>15.553917999999999</v>
      </c>
      <c r="H128">
        <v>1.5553918E-2</v>
      </c>
      <c r="I128" t="str">
        <f t="shared" si="10"/>
        <v>PriorityQueue</v>
      </c>
      <c r="J128" t="str">
        <f t="shared" si="12"/>
        <v>Dimacs9th(USARoaddNY)_FactorPairs { seed: 465477, num_pairs: 1000 }_PriorityQueue</v>
      </c>
      <c r="K128">
        <f t="shared" si="6"/>
        <v>522.55539999999996</v>
      </c>
      <c r="L128">
        <f t="shared" si="7"/>
        <v>1155</v>
      </c>
      <c r="M128">
        <f t="shared" si="8"/>
        <v>893.16780000000006</v>
      </c>
      <c r="N128">
        <f t="shared" si="9"/>
        <v>2047</v>
      </c>
    </row>
    <row r="129" spans="1:14" x14ac:dyDescent="0.25">
      <c r="A129">
        <v>3</v>
      </c>
      <c r="B129" t="s">
        <v>16</v>
      </c>
      <c r="C129" t="s">
        <v>22</v>
      </c>
      <c r="D129" t="s">
        <v>64</v>
      </c>
      <c r="E129" t="s">
        <v>9</v>
      </c>
      <c r="F129" t="s">
        <v>10</v>
      </c>
      <c r="G129" s="10">
        <v>19.636832999999999</v>
      </c>
      <c r="H129">
        <v>1.9636833999999999E-2</v>
      </c>
      <c r="I129" t="str">
        <f t="shared" si="10"/>
        <v>PriorityQueue</v>
      </c>
      <c r="J129" t="str">
        <f t="shared" si="12"/>
        <v>Dimacs9th(USARoaddNY)_FactorPairs { seed: 465477, num_pairs: 1000 }_PriorityQueue</v>
      </c>
      <c r="K129">
        <f t="shared" si="6"/>
        <v>522.55539999999996</v>
      </c>
      <c r="L129">
        <f t="shared" si="7"/>
        <v>1155</v>
      </c>
      <c r="M129">
        <f t="shared" si="8"/>
        <v>893.16780000000006</v>
      </c>
      <c r="N129">
        <f t="shared" si="9"/>
        <v>2047</v>
      </c>
    </row>
    <row r="130" spans="1:14" x14ac:dyDescent="0.25">
      <c r="A130">
        <v>4</v>
      </c>
      <c r="B130" t="s">
        <v>16</v>
      </c>
      <c r="C130" t="s">
        <v>22</v>
      </c>
      <c r="D130" t="s">
        <v>12</v>
      </c>
      <c r="E130" t="s">
        <v>9</v>
      </c>
      <c r="F130" t="s">
        <v>10</v>
      </c>
      <c r="G130" s="10">
        <v>12.936494</v>
      </c>
      <c r="H130">
        <v>1.2936494E-2</v>
      </c>
      <c r="I130" t="str">
        <f t="shared" si="10"/>
        <v>PriorityQueueDecKey</v>
      </c>
      <c r="J130" t="str">
        <f t="shared" si="12"/>
        <v>Dimacs9th(USARoaddNY)_FactorPairs { seed: 465477, num_pairs: 1000 }_PriorityQueueDecKey</v>
      </c>
      <c r="K130">
        <f t="shared" ref="K130:K193" si="13">VLOOKUP($J130,table_mem_lookup,6,FALSE)</f>
        <v>457.55698000000001</v>
      </c>
      <c r="L130">
        <f t="shared" ref="L130:L193" si="14">VLOOKUP($J130,table_mem_lookup,7,FALSE)</f>
        <v>1014</v>
      </c>
      <c r="M130">
        <f t="shared" ref="M130:M193" si="15">VLOOKUP($J130,table_mem_lookup,8,FALSE)</f>
        <v>791.06100000000004</v>
      </c>
      <c r="N130">
        <f t="shared" ref="N130:N193" si="16">VLOOKUP($J130,table_mem_lookup,9,FALSE)</f>
        <v>1023</v>
      </c>
    </row>
    <row r="131" spans="1:14" x14ac:dyDescent="0.25">
      <c r="A131">
        <v>5</v>
      </c>
      <c r="B131" t="s">
        <v>16</v>
      </c>
      <c r="C131" t="s">
        <v>22</v>
      </c>
      <c r="D131" t="s">
        <v>65</v>
      </c>
      <c r="E131" t="s">
        <v>9</v>
      </c>
      <c r="F131" t="s">
        <v>10</v>
      </c>
      <c r="G131" s="10">
        <v>15.262853</v>
      </c>
      <c r="H131">
        <v>1.5262852E-2</v>
      </c>
      <c r="I131" t="str">
        <f t="shared" ref="I131:I194" si="17">IF(NOT(ISERROR(FIND("WithMap",D131))),"PriorityQueueDecKey",IF(NOT(ISERROR(FIND("OfIndices",D131))),"PriorityQueueDecKey","PriorityQueue"))</f>
        <v>PriorityQueueDecKey</v>
      </c>
      <c r="J131" t="str">
        <f t="shared" si="12"/>
        <v>Dimacs9th(USARoaddNY)_FactorPairs { seed: 465477, num_pairs: 1000 }_PriorityQueueDecKey</v>
      </c>
      <c r="K131">
        <f t="shared" si="13"/>
        <v>457.55698000000001</v>
      </c>
      <c r="L131">
        <f t="shared" si="14"/>
        <v>1014</v>
      </c>
      <c r="M131">
        <f t="shared" si="15"/>
        <v>791.06100000000004</v>
      </c>
      <c r="N131">
        <f t="shared" si="16"/>
        <v>1023</v>
      </c>
    </row>
    <row r="132" spans="1:14" x14ac:dyDescent="0.25">
      <c r="A132">
        <v>6</v>
      </c>
      <c r="B132" t="s">
        <v>16</v>
      </c>
      <c r="C132" t="s">
        <v>22</v>
      </c>
      <c r="D132" t="s">
        <v>66</v>
      </c>
      <c r="E132" t="s">
        <v>9</v>
      </c>
      <c r="F132" t="s">
        <v>10</v>
      </c>
      <c r="G132" s="10">
        <v>22.690867999999998</v>
      </c>
      <c r="H132">
        <v>2.2690867999999999E-2</v>
      </c>
      <c r="I132" t="str">
        <f t="shared" si="17"/>
        <v>PriorityQueueDecKey</v>
      </c>
      <c r="J132" t="str">
        <f t="shared" si="12"/>
        <v>Dimacs9th(USARoaddNY)_FactorPairs { seed: 465477, num_pairs: 1000 }_PriorityQueueDecKey</v>
      </c>
      <c r="K132">
        <f t="shared" si="13"/>
        <v>457.55698000000001</v>
      </c>
      <c r="L132">
        <f t="shared" si="14"/>
        <v>1014</v>
      </c>
      <c r="M132">
        <f t="shared" si="15"/>
        <v>791.06100000000004</v>
      </c>
      <c r="N132">
        <f t="shared" si="16"/>
        <v>1023</v>
      </c>
    </row>
    <row r="133" spans="1:14" x14ac:dyDescent="0.25">
      <c r="A133">
        <v>7</v>
      </c>
      <c r="B133" t="s">
        <v>16</v>
      </c>
      <c r="C133" t="s">
        <v>22</v>
      </c>
      <c r="D133" t="s">
        <v>13</v>
      </c>
      <c r="E133" t="s">
        <v>9</v>
      </c>
      <c r="F133" t="s">
        <v>10</v>
      </c>
      <c r="G133" s="10">
        <v>38.738472000000002</v>
      </c>
      <c r="H133">
        <v>3.8738469999999997E-2</v>
      </c>
      <c r="I133" t="str">
        <f t="shared" si="17"/>
        <v>PriorityQueueDecKey</v>
      </c>
      <c r="J133" t="str">
        <f t="shared" si="12"/>
        <v>Dimacs9th(USARoaddNY)_FactorPairs { seed: 465477, num_pairs: 1000 }_PriorityQueueDecKey</v>
      </c>
      <c r="K133">
        <f t="shared" si="13"/>
        <v>457.55698000000001</v>
      </c>
      <c r="L133">
        <f t="shared" si="14"/>
        <v>1014</v>
      </c>
      <c r="M133">
        <f t="shared" si="15"/>
        <v>791.06100000000004</v>
      </c>
      <c r="N133">
        <f t="shared" si="16"/>
        <v>1023</v>
      </c>
    </row>
    <row r="134" spans="1:14" x14ac:dyDescent="0.25">
      <c r="A134">
        <v>8</v>
      </c>
      <c r="B134" t="s">
        <v>16</v>
      </c>
      <c r="C134" t="s">
        <v>22</v>
      </c>
      <c r="D134" t="s">
        <v>67</v>
      </c>
      <c r="E134" t="s">
        <v>9</v>
      </c>
      <c r="F134" t="s">
        <v>10</v>
      </c>
      <c r="G134" s="10">
        <v>30.695506999999999</v>
      </c>
      <c r="H134">
        <v>3.0695507E-2</v>
      </c>
      <c r="I134" t="str">
        <f t="shared" si="17"/>
        <v>PriorityQueueDecKey</v>
      </c>
      <c r="J134" t="str">
        <f t="shared" si="12"/>
        <v>Dimacs9th(USARoaddNY)_FactorPairs { seed: 465477, num_pairs: 1000 }_PriorityQueueDecKey</v>
      </c>
      <c r="K134">
        <f t="shared" si="13"/>
        <v>457.55698000000001</v>
      </c>
      <c r="L134">
        <f t="shared" si="14"/>
        <v>1014</v>
      </c>
      <c r="M134">
        <f t="shared" si="15"/>
        <v>791.06100000000004</v>
      </c>
      <c r="N134">
        <f t="shared" si="16"/>
        <v>1023</v>
      </c>
    </row>
    <row r="135" spans="1:14" x14ac:dyDescent="0.25">
      <c r="A135">
        <v>9</v>
      </c>
      <c r="B135" t="s">
        <v>16</v>
      </c>
      <c r="C135" t="s">
        <v>22</v>
      </c>
      <c r="D135" t="s">
        <v>68</v>
      </c>
      <c r="E135" t="s">
        <v>9</v>
      </c>
      <c r="F135" t="s">
        <v>10</v>
      </c>
      <c r="G135" s="10">
        <v>37.768684</v>
      </c>
      <c r="H135">
        <v>3.7768683999999997E-2</v>
      </c>
      <c r="I135" t="str">
        <f t="shared" si="17"/>
        <v>PriorityQueueDecKey</v>
      </c>
      <c r="J135" t="str">
        <f t="shared" si="12"/>
        <v>Dimacs9th(USARoaddNY)_FactorPairs { seed: 465477, num_pairs: 1000 }_PriorityQueueDecKey</v>
      </c>
      <c r="K135">
        <f t="shared" si="13"/>
        <v>457.55698000000001</v>
      </c>
      <c r="L135">
        <f t="shared" si="14"/>
        <v>1014</v>
      </c>
      <c r="M135">
        <f t="shared" si="15"/>
        <v>791.06100000000004</v>
      </c>
      <c r="N135">
        <f t="shared" si="16"/>
        <v>1023</v>
      </c>
    </row>
    <row r="136" spans="1:14" x14ac:dyDescent="0.25">
      <c r="A136">
        <v>11</v>
      </c>
      <c r="B136" t="s">
        <v>16</v>
      </c>
      <c r="C136" t="s">
        <v>23</v>
      </c>
      <c r="D136" t="s">
        <v>8</v>
      </c>
      <c r="E136" t="s">
        <v>9</v>
      </c>
      <c r="F136" t="s">
        <v>10</v>
      </c>
      <c r="G136" s="10">
        <v>13.033719</v>
      </c>
      <c r="H136">
        <v>1.3033718999999999E-2</v>
      </c>
      <c r="I136" t="str">
        <f t="shared" si="17"/>
        <v>PriorityQueue</v>
      </c>
      <c r="J136" t="str">
        <f t="shared" si="12"/>
        <v>Dimacs9th(USARoaddNY)_FactorPairs { seed: 465477, num_pairs: 1000 }_PriorityQueue</v>
      </c>
      <c r="K136">
        <f t="shared" si="13"/>
        <v>522.55539999999996</v>
      </c>
      <c r="L136">
        <f t="shared" si="14"/>
        <v>1155</v>
      </c>
      <c r="M136">
        <f t="shared" si="15"/>
        <v>893.16780000000006</v>
      </c>
      <c r="N136">
        <f t="shared" si="16"/>
        <v>2047</v>
      </c>
    </row>
    <row r="137" spans="1:14" x14ac:dyDescent="0.25">
      <c r="A137">
        <v>12</v>
      </c>
      <c r="B137" t="s">
        <v>16</v>
      </c>
      <c r="C137" t="s">
        <v>23</v>
      </c>
      <c r="D137" t="s">
        <v>11</v>
      </c>
      <c r="E137" t="s">
        <v>9</v>
      </c>
      <c r="F137" t="s">
        <v>10</v>
      </c>
      <c r="G137" s="10">
        <v>9.7233079999999994</v>
      </c>
      <c r="H137">
        <v>9.723308E-3</v>
      </c>
      <c r="I137" t="str">
        <f t="shared" si="17"/>
        <v>PriorityQueue</v>
      </c>
      <c r="J137" t="str">
        <f t="shared" si="12"/>
        <v>Dimacs9th(USARoaddNY)_FactorPairs { seed: 465477, num_pairs: 1000 }_PriorityQueue</v>
      </c>
      <c r="K137">
        <f t="shared" si="13"/>
        <v>522.55539999999996</v>
      </c>
      <c r="L137">
        <f t="shared" si="14"/>
        <v>1155</v>
      </c>
      <c r="M137">
        <f t="shared" si="15"/>
        <v>893.16780000000006</v>
      </c>
      <c r="N137">
        <f t="shared" si="16"/>
        <v>2047</v>
      </c>
    </row>
    <row r="138" spans="1:14" x14ac:dyDescent="0.25">
      <c r="A138">
        <v>13</v>
      </c>
      <c r="B138" t="s">
        <v>16</v>
      </c>
      <c r="C138" t="s">
        <v>23</v>
      </c>
      <c r="D138" t="s">
        <v>63</v>
      </c>
      <c r="E138" t="s">
        <v>9</v>
      </c>
      <c r="F138" t="s">
        <v>10</v>
      </c>
      <c r="G138" s="10">
        <v>12.479161</v>
      </c>
      <c r="H138">
        <v>1.2479161000000001E-2</v>
      </c>
      <c r="I138" t="str">
        <f t="shared" si="17"/>
        <v>PriorityQueue</v>
      </c>
      <c r="J138" t="str">
        <f t="shared" si="12"/>
        <v>Dimacs9th(USARoaddNY)_FactorPairs { seed: 465477, num_pairs: 1000 }_PriorityQueue</v>
      </c>
      <c r="K138">
        <f t="shared" si="13"/>
        <v>522.55539999999996</v>
      </c>
      <c r="L138">
        <f t="shared" si="14"/>
        <v>1155</v>
      </c>
      <c r="M138">
        <f t="shared" si="15"/>
        <v>893.16780000000006</v>
      </c>
      <c r="N138">
        <f t="shared" si="16"/>
        <v>2047</v>
      </c>
    </row>
    <row r="139" spans="1:14" x14ac:dyDescent="0.25">
      <c r="A139">
        <v>14</v>
      </c>
      <c r="B139" t="s">
        <v>16</v>
      </c>
      <c r="C139" t="s">
        <v>23</v>
      </c>
      <c r="D139" t="s">
        <v>64</v>
      </c>
      <c r="E139" t="s">
        <v>9</v>
      </c>
      <c r="F139" t="s">
        <v>10</v>
      </c>
      <c r="G139" s="10">
        <v>16.672989000000001</v>
      </c>
      <c r="H139">
        <v>1.6672989999999999E-2</v>
      </c>
      <c r="I139" t="str">
        <f t="shared" si="17"/>
        <v>PriorityQueue</v>
      </c>
      <c r="J139" t="str">
        <f t="shared" si="12"/>
        <v>Dimacs9th(USARoaddNY)_FactorPairs { seed: 465477, num_pairs: 1000 }_PriorityQueue</v>
      </c>
      <c r="K139">
        <f t="shared" si="13"/>
        <v>522.55539999999996</v>
      </c>
      <c r="L139">
        <f t="shared" si="14"/>
        <v>1155</v>
      </c>
      <c r="M139">
        <f t="shared" si="15"/>
        <v>893.16780000000006</v>
      </c>
      <c r="N139">
        <f t="shared" si="16"/>
        <v>2047</v>
      </c>
    </row>
    <row r="140" spans="1:14" x14ac:dyDescent="0.25">
      <c r="A140">
        <v>15</v>
      </c>
      <c r="B140" t="s">
        <v>16</v>
      </c>
      <c r="C140" t="s">
        <v>23</v>
      </c>
      <c r="D140" t="s">
        <v>12</v>
      </c>
      <c r="E140" t="s">
        <v>9</v>
      </c>
      <c r="F140" t="s">
        <v>10</v>
      </c>
      <c r="G140" s="10">
        <v>9.9696689999999997</v>
      </c>
      <c r="H140">
        <v>9.9696690000000004E-3</v>
      </c>
      <c r="I140" t="str">
        <f t="shared" si="17"/>
        <v>PriorityQueueDecKey</v>
      </c>
      <c r="J140" t="str">
        <f t="shared" si="12"/>
        <v>Dimacs9th(USARoaddNY)_FactorPairs { seed: 465477, num_pairs: 1000 }_PriorityQueueDecKey</v>
      </c>
      <c r="K140">
        <f t="shared" si="13"/>
        <v>457.55698000000001</v>
      </c>
      <c r="L140">
        <f t="shared" si="14"/>
        <v>1014</v>
      </c>
      <c r="M140">
        <f t="shared" si="15"/>
        <v>791.06100000000004</v>
      </c>
      <c r="N140">
        <f t="shared" si="16"/>
        <v>1023</v>
      </c>
    </row>
    <row r="141" spans="1:14" x14ac:dyDescent="0.25">
      <c r="A141">
        <v>16</v>
      </c>
      <c r="B141" t="s">
        <v>16</v>
      </c>
      <c r="C141" t="s">
        <v>23</v>
      </c>
      <c r="D141" t="s">
        <v>65</v>
      </c>
      <c r="E141" t="s">
        <v>9</v>
      </c>
      <c r="F141" t="s">
        <v>10</v>
      </c>
      <c r="G141" s="10">
        <v>12.056331999999999</v>
      </c>
      <c r="H141">
        <v>1.2056331999999999E-2</v>
      </c>
      <c r="I141" t="str">
        <f t="shared" si="17"/>
        <v>PriorityQueueDecKey</v>
      </c>
      <c r="J141" t="str">
        <f t="shared" si="12"/>
        <v>Dimacs9th(USARoaddNY)_FactorPairs { seed: 465477, num_pairs: 1000 }_PriorityQueueDecKey</v>
      </c>
      <c r="K141">
        <f t="shared" si="13"/>
        <v>457.55698000000001</v>
      </c>
      <c r="L141">
        <f t="shared" si="14"/>
        <v>1014</v>
      </c>
      <c r="M141">
        <f t="shared" si="15"/>
        <v>791.06100000000004</v>
      </c>
      <c r="N141">
        <f t="shared" si="16"/>
        <v>1023</v>
      </c>
    </row>
    <row r="142" spans="1:14" x14ac:dyDescent="0.25">
      <c r="A142">
        <v>17</v>
      </c>
      <c r="B142" t="s">
        <v>16</v>
      </c>
      <c r="C142" t="s">
        <v>23</v>
      </c>
      <c r="D142" t="s">
        <v>66</v>
      </c>
      <c r="E142" t="s">
        <v>9</v>
      </c>
      <c r="F142" t="s">
        <v>10</v>
      </c>
      <c r="G142" s="10">
        <v>19.468261999999999</v>
      </c>
      <c r="H142">
        <v>1.9468260000000001E-2</v>
      </c>
      <c r="I142" t="str">
        <f t="shared" si="17"/>
        <v>PriorityQueueDecKey</v>
      </c>
      <c r="J142" t="str">
        <f t="shared" si="12"/>
        <v>Dimacs9th(USARoaddNY)_FactorPairs { seed: 465477, num_pairs: 1000 }_PriorityQueueDecKey</v>
      </c>
      <c r="K142">
        <f t="shared" si="13"/>
        <v>457.55698000000001</v>
      </c>
      <c r="L142">
        <f t="shared" si="14"/>
        <v>1014</v>
      </c>
      <c r="M142">
        <f t="shared" si="15"/>
        <v>791.06100000000004</v>
      </c>
      <c r="N142">
        <f t="shared" si="16"/>
        <v>1023</v>
      </c>
    </row>
    <row r="143" spans="1:14" x14ac:dyDescent="0.25">
      <c r="A143">
        <v>18</v>
      </c>
      <c r="B143" t="s">
        <v>16</v>
      </c>
      <c r="C143" t="s">
        <v>23</v>
      </c>
      <c r="D143" t="s">
        <v>13</v>
      </c>
      <c r="E143" t="s">
        <v>9</v>
      </c>
      <c r="F143" t="s">
        <v>10</v>
      </c>
      <c r="G143" s="10">
        <v>34.412460000000003</v>
      </c>
      <c r="H143">
        <v>3.4412459999999999E-2</v>
      </c>
      <c r="I143" t="str">
        <f t="shared" si="17"/>
        <v>PriorityQueueDecKey</v>
      </c>
      <c r="J143" t="str">
        <f t="shared" si="12"/>
        <v>Dimacs9th(USARoaddNY)_FactorPairs { seed: 465477, num_pairs: 1000 }_PriorityQueueDecKey</v>
      </c>
      <c r="K143">
        <f t="shared" si="13"/>
        <v>457.55698000000001</v>
      </c>
      <c r="L143">
        <f t="shared" si="14"/>
        <v>1014</v>
      </c>
      <c r="M143">
        <f t="shared" si="15"/>
        <v>791.06100000000004</v>
      </c>
      <c r="N143">
        <f t="shared" si="16"/>
        <v>1023</v>
      </c>
    </row>
    <row r="144" spans="1:14" x14ac:dyDescent="0.25">
      <c r="A144">
        <v>19</v>
      </c>
      <c r="B144" t="s">
        <v>16</v>
      </c>
      <c r="C144" t="s">
        <v>23</v>
      </c>
      <c r="D144" t="s">
        <v>67</v>
      </c>
      <c r="E144" t="s">
        <v>9</v>
      </c>
      <c r="F144" t="s">
        <v>10</v>
      </c>
      <c r="G144" s="10">
        <v>26.860607000000002</v>
      </c>
      <c r="H144">
        <v>2.6860608000000001E-2</v>
      </c>
      <c r="I144" t="str">
        <f t="shared" si="17"/>
        <v>PriorityQueueDecKey</v>
      </c>
      <c r="J144" t="str">
        <f t="shared" si="12"/>
        <v>Dimacs9th(USARoaddNY)_FactorPairs { seed: 465477, num_pairs: 1000 }_PriorityQueueDecKey</v>
      </c>
      <c r="K144">
        <f t="shared" si="13"/>
        <v>457.55698000000001</v>
      </c>
      <c r="L144">
        <f t="shared" si="14"/>
        <v>1014</v>
      </c>
      <c r="M144">
        <f t="shared" si="15"/>
        <v>791.06100000000004</v>
      </c>
      <c r="N144">
        <f t="shared" si="16"/>
        <v>1023</v>
      </c>
    </row>
    <row r="145" spans="1:14" x14ac:dyDescent="0.25">
      <c r="A145">
        <v>20</v>
      </c>
      <c r="B145" t="s">
        <v>16</v>
      </c>
      <c r="C145" t="s">
        <v>23</v>
      </c>
      <c r="D145" t="s">
        <v>68</v>
      </c>
      <c r="E145" t="s">
        <v>9</v>
      </c>
      <c r="F145" t="s">
        <v>10</v>
      </c>
      <c r="G145" s="10">
        <v>34.121524999999998</v>
      </c>
      <c r="H145">
        <v>3.4121525E-2</v>
      </c>
      <c r="I145" t="str">
        <f t="shared" si="17"/>
        <v>PriorityQueueDecKey</v>
      </c>
      <c r="J145" t="str">
        <f t="shared" si="12"/>
        <v>Dimacs9th(USARoaddNY)_FactorPairs { seed: 465477, num_pairs: 1000 }_PriorityQueueDecKey</v>
      </c>
      <c r="K145">
        <f t="shared" si="13"/>
        <v>457.55698000000001</v>
      </c>
      <c r="L145">
        <f t="shared" si="14"/>
        <v>1014</v>
      </c>
      <c r="M145">
        <f t="shared" si="15"/>
        <v>791.06100000000004</v>
      </c>
      <c r="N145">
        <f t="shared" si="16"/>
        <v>1023</v>
      </c>
    </row>
    <row r="146" spans="1:14" x14ac:dyDescent="0.25">
      <c r="A146">
        <v>22</v>
      </c>
      <c r="B146" t="s">
        <v>16</v>
      </c>
      <c r="C146" t="s">
        <v>14</v>
      </c>
      <c r="D146" t="s">
        <v>8</v>
      </c>
      <c r="E146" t="s">
        <v>9</v>
      </c>
      <c r="F146" t="s">
        <v>10</v>
      </c>
      <c r="G146" s="10">
        <v>15.057696999999999</v>
      </c>
      <c r="H146">
        <v>1.5057697E-2</v>
      </c>
      <c r="I146" t="str">
        <f t="shared" si="17"/>
        <v>PriorityQueue</v>
      </c>
      <c r="J146" t="str">
        <f t="shared" si="12"/>
        <v>Dimacs9th(USARoaddNY)_FactorPairs { seed: 465477, num_pairs: 1000 }_PriorityQueue</v>
      </c>
      <c r="K146">
        <f t="shared" si="13"/>
        <v>522.55539999999996</v>
      </c>
      <c r="L146">
        <f t="shared" si="14"/>
        <v>1155</v>
      </c>
      <c r="M146">
        <f t="shared" si="15"/>
        <v>893.16780000000006</v>
      </c>
      <c r="N146">
        <f t="shared" si="16"/>
        <v>2047</v>
      </c>
    </row>
    <row r="147" spans="1:14" x14ac:dyDescent="0.25">
      <c r="A147">
        <v>23</v>
      </c>
      <c r="B147" t="s">
        <v>16</v>
      </c>
      <c r="C147" t="s">
        <v>14</v>
      </c>
      <c r="D147" t="s">
        <v>11</v>
      </c>
      <c r="E147" t="s">
        <v>9</v>
      </c>
      <c r="F147" t="s">
        <v>10</v>
      </c>
      <c r="G147" s="10">
        <v>12.014585</v>
      </c>
      <c r="H147">
        <v>1.2014585E-2</v>
      </c>
      <c r="I147" t="str">
        <f t="shared" si="17"/>
        <v>PriorityQueue</v>
      </c>
      <c r="J147" t="str">
        <f t="shared" si="12"/>
        <v>Dimacs9th(USARoaddNY)_FactorPairs { seed: 465477, num_pairs: 1000 }_PriorityQueue</v>
      </c>
      <c r="K147">
        <f t="shared" si="13"/>
        <v>522.55539999999996</v>
      </c>
      <c r="L147">
        <f t="shared" si="14"/>
        <v>1155</v>
      </c>
      <c r="M147">
        <f t="shared" si="15"/>
        <v>893.16780000000006</v>
      </c>
      <c r="N147">
        <f t="shared" si="16"/>
        <v>2047</v>
      </c>
    </row>
    <row r="148" spans="1:14" x14ac:dyDescent="0.25">
      <c r="A148">
        <v>24</v>
      </c>
      <c r="B148" t="s">
        <v>16</v>
      </c>
      <c r="C148" t="s">
        <v>14</v>
      </c>
      <c r="D148" t="s">
        <v>63</v>
      </c>
      <c r="E148" t="s">
        <v>9</v>
      </c>
      <c r="F148" t="s">
        <v>10</v>
      </c>
      <c r="G148" s="10">
        <v>14.690732000000001</v>
      </c>
      <c r="H148">
        <v>1.4690732E-2</v>
      </c>
      <c r="I148" t="str">
        <f t="shared" si="17"/>
        <v>PriorityQueue</v>
      </c>
      <c r="J148" t="str">
        <f t="shared" si="12"/>
        <v>Dimacs9th(USARoaddNY)_FactorPairs { seed: 465477, num_pairs: 1000 }_PriorityQueue</v>
      </c>
      <c r="K148">
        <f t="shared" si="13"/>
        <v>522.55539999999996</v>
      </c>
      <c r="L148">
        <f t="shared" si="14"/>
        <v>1155</v>
      </c>
      <c r="M148">
        <f t="shared" si="15"/>
        <v>893.16780000000006</v>
      </c>
      <c r="N148">
        <f t="shared" si="16"/>
        <v>2047</v>
      </c>
    </row>
    <row r="149" spans="1:14" x14ac:dyDescent="0.25">
      <c r="A149">
        <v>25</v>
      </c>
      <c r="B149" t="s">
        <v>16</v>
      </c>
      <c r="C149" t="s">
        <v>14</v>
      </c>
      <c r="D149" t="s">
        <v>64</v>
      </c>
      <c r="E149" t="s">
        <v>9</v>
      </c>
      <c r="F149" t="s">
        <v>10</v>
      </c>
      <c r="G149" s="10">
        <v>18.999970000000001</v>
      </c>
      <c r="H149">
        <v>1.8999970000000001E-2</v>
      </c>
      <c r="I149" t="str">
        <f t="shared" si="17"/>
        <v>PriorityQueue</v>
      </c>
      <c r="J149" t="str">
        <f t="shared" si="12"/>
        <v>Dimacs9th(USARoaddNY)_FactorPairs { seed: 465477, num_pairs: 1000 }_PriorityQueue</v>
      </c>
      <c r="K149">
        <f t="shared" si="13"/>
        <v>522.55539999999996</v>
      </c>
      <c r="L149">
        <f t="shared" si="14"/>
        <v>1155</v>
      </c>
      <c r="M149">
        <f t="shared" si="15"/>
        <v>893.16780000000006</v>
      </c>
      <c r="N149">
        <f t="shared" si="16"/>
        <v>2047</v>
      </c>
    </row>
    <row r="150" spans="1:14" x14ac:dyDescent="0.25">
      <c r="A150">
        <v>26</v>
      </c>
      <c r="B150" t="s">
        <v>16</v>
      </c>
      <c r="C150" t="s">
        <v>14</v>
      </c>
      <c r="D150" t="s">
        <v>12</v>
      </c>
      <c r="E150" t="s">
        <v>9</v>
      </c>
      <c r="F150" t="s">
        <v>10</v>
      </c>
      <c r="G150" s="10">
        <v>12.016892</v>
      </c>
      <c r="H150">
        <v>1.2016892E-2</v>
      </c>
      <c r="I150" t="str">
        <f t="shared" si="17"/>
        <v>PriorityQueueDecKey</v>
      </c>
      <c r="J150" t="str">
        <f t="shared" si="12"/>
        <v>Dimacs9th(USARoaddNY)_FactorPairs { seed: 465477, num_pairs: 1000 }_PriorityQueueDecKey</v>
      </c>
      <c r="K150">
        <f t="shared" si="13"/>
        <v>457.55698000000001</v>
      </c>
      <c r="L150">
        <f t="shared" si="14"/>
        <v>1014</v>
      </c>
      <c r="M150">
        <f t="shared" si="15"/>
        <v>791.06100000000004</v>
      </c>
      <c r="N150">
        <f t="shared" si="16"/>
        <v>1023</v>
      </c>
    </row>
    <row r="151" spans="1:14" x14ac:dyDescent="0.25">
      <c r="A151">
        <v>27</v>
      </c>
      <c r="B151" t="s">
        <v>16</v>
      </c>
      <c r="C151" t="s">
        <v>14</v>
      </c>
      <c r="D151" t="s">
        <v>65</v>
      </c>
      <c r="E151" t="s">
        <v>9</v>
      </c>
      <c r="F151" t="s">
        <v>10</v>
      </c>
      <c r="G151" s="10">
        <v>14.140279</v>
      </c>
      <c r="H151">
        <v>1.4140279E-2</v>
      </c>
      <c r="I151" t="str">
        <f t="shared" si="17"/>
        <v>PriorityQueueDecKey</v>
      </c>
      <c r="J151" t="str">
        <f t="shared" si="12"/>
        <v>Dimacs9th(USARoaddNY)_FactorPairs { seed: 465477, num_pairs: 1000 }_PriorityQueueDecKey</v>
      </c>
      <c r="K151">
        <f t="shared" si="13"/>
        <v>457.55698000000001</v>
      </c>
      <c r="L151">
        <f t="shared" si="14"/>
        <v>1014</v>
      </c>
      <c r="M151">
        <f t="shared" si="15"/>
        <v>791.06100000000004</v>
      </c>
      <c r="N151">
        <f t="shared" si="16"/>
        <v>1023</v>
      </c>
    </row>
    <row r="152" spans="1:14" x14ac:dyDescent="0.25">
      <c r="A152">
        <v>28</v>
      </c>
      <c r="B152" t="s">
        <v>16</v>
      </c>
      <c r="C152" t="s">
        <v>14</v>
      </c>
      <c r="D152" t="s">
        <v>66</v>
      </c>
      <c r="E152" t="s">
        <v>9</v>
      </c>
      <c r="F152" t="s">
        <v>10</v>
      </c>
      <c r="G152" s="10">
        <v>21.625489999999999</v>
      </c>
      <c r="H152">
        <v>2.1625490000000001E-2</v>
      </c>
      <c r="I152" t="str">
        <f t="shared" si="17"/>
        <v>PriorityQueueDecKey</v>
      </c>
      <c r="J152" t="str">
        <f t="shared" si="12"/>
        <v>Dimacs9th(USARoaddNY)_FactorPairs { seed: 465477, num_pairs: 1000 }_PriorityQueueDecKey</v>
      </c>
      <c r="K152">
        <f t="shared" si="13"/>
        <v>457.55698000000001</v>
      </c>
      <c r="L152">
        <f t="shared" si="14"/>
        <v>1014</v>
      </c>
      <c r="M152">
        <f t="shared" si="15"/>
        <v>791.06100000000004</v>
      </c>
      <c r="N152">
        <f t="shared" si="16"/>
        <v>1023</v>
      </c>
    </row>
    <row r="153" spans="1:14" x14ac:dyDescent="0.25">
      <c r="A153">
        <v>29</v>
      </c>
      <c r="B153" t="s">
        <v>16</v>
      </c>
      <c r="C153" t="s">
        <v>14</v>
      </c>
      <c r="D153" t="s">
        <v>13</v>
      </c>
      <c r="E153" t="s">
        <v>9</v>
      </c>
      <c r="F153" t="s">
        <v>10</v>
      </c>
      <c r="G153" s="10">
        <v>36.384540000000001</v>
      </c>
      <c r="H153">
        <v>3.638454E-2</v>
      </c>
      <c r="I153" t="str">
        <f t="shared" si="17"/>
        <v>PriorityQueueDecKey</v>
      </c>
      <c r="J153" t="str">
        <f t="shared" si="12"/>
        <v>Dimacs9th(USARoaddNY)_FactorPairs { seed: 465477, num_pairs: 1000 }_PriorityQueueDecKey</v>
      </c>
      <c r="K153">
        <f t="shared" si="13"/>
        <v>457.55698000000001</v>
      </c>
      <c r="L153">
        <f t="shared" si="14"/>
        <v>1014</v>
      </c>
      <c r="M153">
        <f t="shared" si="15"/>
        <v>791.06100000000004</v>
      </c>
      <c r="N153">
        <f t="shared" si="16"/>
        <v>1023</v>
      </c>
    </row>
    <row r="154" spans="1:14" x14ac:dyDescent="0.25">
      <c r="A154">
        <v>30</v>
      </c>
      <c r="B154" t="s">
        <v>16</v>
      </c>
      <c r="C154" t="s">
        <v>14</v>
      </c>
      <c r="D154" t="s">
        <v>67</v>
      </c>
      <c r="E154" t="s">
        <v>9</v>
      </c>
      <c r="F154" t="s">
        <v>10</v>
      </c>
      <c r="G154" s="10">
        <v>28.992495999999999</v>
      </c>
      <c r="H154">
        <v>2.8992496E-2</v>
      </c>
      <c r="I154" t="str">
        <f t="shared" si="17"/>
        <v>PriorityQueueDecKey</v>
      </c>
      <c r="J154" t="str">
        <f t="shared" si="12"/>
        <v>Dimacs9th(USARoaddNY)_FactorPairs { seed: 465477, num_pairs: 1000 }_PriorityQueueDecKey</v>
      </c>
      <c r="K154">
        <f t="shared" si="13"/>
        <v>457.55698000000001</v>
      </c>
      <c r="L154">
        <f t="shared" si="14"/>
        <v>1014</v>
      </c>
      <c r="M154">
        <f t="shared" si="15"/>
        <v>791.06100000000004</v>
      </c>
      <c r="N154">
        <f t="shared" si="16"/>
        <v>1023</v>
      </c>
    </row>
    <row r="155" spans="1:14" x14ac:dyDescent="0.25">
      <c r="A155">
        <v>31</v>
      </c>
      <c r="B155" t="s">
        <v>16</v>
      </c>
      <c r="C155" t="s">
        <v>14</v>
      </c>
      <c r="D155" t="s">
        <v>68</v>
      </c>
      <c r="E155" t="s">
        <v>9</v>
      </c>
      <c r="F155" t="s">
        <v>10</v>
      </c>
      <c r="G155" s="10">
        <v>36.098132999999997</v>
      </c>
      <c r="H155">
        <v>3.6098133999999997E-2</v>
      </c>
      <c r="I155" t="str">
        <f t="shared" si="17"/>
        <v>PriorityQueueDecKey</v>
      </c>
      <c r="J155" t="str">
        <f t="shared" si="12"/>
        <v>Dimacs9th(USARoaddNY)_FactorPairs { seed: 465477, num_pairs: 1000 }_PriorityQueueDecKey</v>
      </c>
      <c r="K155">
        <f t="shared" si="13"/>
        <v>457.55698000000001</v>
      </c>
      <c r="L155">
        <f t="shared" si="14"/>
        <v>1014</v>
      </c>
      <c r="M155">
        <f t="shared" si="15"/>
        <v>791.06100000000004</v>
      </c>
      <c r="N155">
        <f t="shared" si="16"/>
        <v>1023</v>
      </c>
    </row>
    <row r="156" spans="1:14" x14ac:dyDescent="0.25">
      <c r="A156">
        <v>32</v>
      </c>
      <c r="B156" t="s">
        <v>16</v>
      </c>
      <c r="C156" t="s">
        <v>14</v>
      </c>
      <c r="D156" t="s">
        <v>15</v>
      </c>
      <c r="E156" t="s">
        <v>9</v>
      </c>
      <c r="F156" t="s">
        <v>10</v>
      </c>
      <c r="G156" s="10">
        <v>19.766369999999998</v>
      </c>
      <c r="H156">
        <v>1.9766372000000001E-2</v>
      </c>
      <c r="I156" t="str">
        <f t="shared" si="17"/>
        <v>PriorityQueue</v>
      </c>
      <c r="J156" t="str">
        <f t="shared" si="12"/>
        <v>Dimacs9th(USARoaddNY)_FactorPairs { seed: 465477, num_pairs: 1000 }_PriorityQueue</v>
      </c>
      <c r="K156">
        <f t="shared" si="13"/>
        <v>522.55539999999996</v>
      </c>
      <c r="L156">
        <f t="shared" si="14"/>
        <v>1155</v>
      </c>
      <c r="M156">
        <f t="shared" si="15"/>
        <v>893.16780000000006</v>
      </c>
      <c r="N156">
        <f t="shared" si="16"/>
        <v>2047</v>
      </c>
    </row>
    <row r="157" spans="1:14" x14ac:dyDescent="0.25">
      <c r="A157">
        <v>33</v>
      </c>
      <c r="B157" t="s">
        <v>17</v>
      </c>
      <c r="C157" t="s">
        <v>22</v>
      </c>
      <c r="D157" t="s">
        <v>8</v>
      </c>
      <c r="E157" t="s">
        <v>9</v>
      </c>
      <c r="F157" t="s">
        <v>10</v>
      </c>
      <c r="G157" s="10">
        <v>17.241935999999999</v>
      </c>
      <c r="H157">
        <v>1.7241935999999999E-2</v>
      </c>
      <c r="I157" t="str">
        <f t="shared" si="17"/>
        <v>PriorityQueue</v>
      </c>
      <c r="J157" t="str">
        <f t="shared" si="12"/>
        <v>Dimacs9th(USARoaddBAY)_FactorPairs { seed: 465477, num_pairs: 1000 }_PriorityQueue</v>
      </c>
      <c r="K157">
        <f t="shared" si="13"/>
        <v>344.85352</v>
      </c>
      <c r="L157">
        <f t="shared" si="14"/>
        <v>1042</v>
      </c>
      <c r="M157">
        <f t="shared" si="15"/>
        <v>673.49770000000001</v>
      </c>
      <c r="N157">
        <f t="shared" si="16"/>
        <v>2047</v>
      </c>
    </row>
    <row r="158" spans="1:14" x14ac:dyDescent="0.25">
      <c r="A158">
        <v>34</v>
      </c>
      <c r="B158" t="s">
        <v>17</v>
      </c>
      <c r="C158" t="s">
        <v>22</v>
      </c>
      <c r="D158" t="s">
        <v>11</v>
      </c>
      <c r="E158" t="s">
        <v>9</v>
      </c>
      <c r="F158" t="s">
        <v>10</v>
      </c>
      <c r="G158" s="10">
        <v>14.241279</v>
      </c>
      <c r="H158">
        <v>1.4241279000000001E-2</v>
      </c>
      <c r="I158" t="str">
        <f t="shared" si="17"/>
        <v>PriorityQueue</v>
      </c>
      <c r="J158" t="str">
        <f t="shared" si="12"/>
        <v>Dimacs9th(USARoaddBAY)_FactorPairs { seed: 465477, num_pairs: 1000 }_PriorityQueue</v>
      </c>
      <c r="K158">
        <f t="shared" si="13"/>
        <v>344.85352</v>
      </c>
      <c r="L158">
        <f t="shared" si="14"/>
        <v>1042</v>
      </c>
      <c r="M158">
        <f t="shared" si="15"/>
        <v>673.49770000000001</v>
      </c>
      <c r="N158">
        <f t="shared" si="16"/>
        <v>2047</v>
      </c>
    </row>
    <row r="159" spans="1:14" x14ac:dyDescent="0.25">
      <c r="A159">
        <v>35</v>
      </c>
      <c r="B159" t="s">
        <v>17</v>
      </c>
      <c r="C159" t="s">
        <v>22</v>
      </c>
      <c r="D159" t="s">
        <v>63</v>
      </c>
      <c r="E159" t="s">
        <v>9</v>
      </c>
      <c r="F159" t="s">
        <v>10</v>
      </c>
      <c r="G159" s="10">
        <v>16.723434000000001</v>
      </c>
      <c r="H159">
        <v>1.6723434999999998E-2</v>
      </c>
      <c r="I159" t="str">
        <f t="shared" si="17"/>
        <v>PriorityQueue</v>
      </c>
      <c r="J159" t="str">
        <f t="shared" si="12"/>
        <v>Dimacs9th(USARoaddBAY)_FactorPairs { seed: 465477, num_pairs: 1000 }_PriorityQueue</v>
      </c>
      <c r="K159">
        <f t="shared" si="13"/>
        <v>344.85352</v>
      </c>
      <c r="L159">
        <f t="shared" si="14"/>
        <v>1042</v>
      </c>
      <c r="M159">
        <f t="shared" si="15"/>
        <v>673.49770000000001</v>
      </c>
      <c r="N159">
        <f t="shared" si="16"/>
        <v>2047</v>
      </c>
    </row>
    <row r="160" spans="1:14" x14ac:dyDescent="0.25">
      <c r="A160">
        <v>36</v>
      </c>
      <c r="B160" t="s">
        <v>17</v>
      </c>
      <c r="C160" t="s">
        <v>22</v>
      </c>
      <c r="D160" t="s">
        <v>64</v>
      </c>
      <c r="E160" t="s">
        <v>9</v>
      </c>
      <c r="F160" t="s">
        <v>10</v>
      </c>
      <c r="G160" s="10">
        <v>21.956990000000001</v>
      </c>
      <c r="H160">
        <v>2.1956989999999999E-2</v>
      </c>
      <c r="I160" t="str">
        <f t="shared" si="17"/>
        <v>PriorityQueue</v>
      </c>
      <c r="J160" t="str">
        <f t="shared" si="12"/>
        <v>Dimacs9th(USARoaddBAY)_FactorPairs { seed: 465477, num_pairs: 1000 }_PriorityQueue</v>
      </c>
      <c r="K160">
        <f t="shared" si="13"/>
        <v>344.85352</v>
      </c>
      <c r="L160">
        <f t="shared" si="14"/>
        <v>1042</v>
      </c>
      <c r="M160">
        <f t="shared" si="15"/>
        <v>673.49770000000001</v>
      </c>
      <c r="N160">
        <f t="shared" si="16"/>
        <v>2047</v>
      </c>
    </row>
    <row r="161" spans="1:14" x14ac:dyDescent="0.25">
      <c r="A161">
        <v>37</v>
      </c>
      <c r="B161" t="s">
        <v>17</v>
      </c>
      <c r="C161" t="s">
        <v>22</v>
      </c>
      <c r="D161" t="s">
        <v>12</v>
      </c>
      <c r="E161" t="s">
        <v>9</v>
      </c>
      <c r="F161" t="s">
        <v>10</v>
      </c>
      <c r="G161" s="10">
        <v>14.637098</v>
      </c>
      <c r="H161">
        <v>1.4637099000000001E-2</v>
      </c>
      <c r="I161" t="str">
        <f t="shared" si="17"/>
        <v>PriorityQueueDecKey</v>
      </c>
      <c r="J161" t="str">
        <f t="shared" si="12"/>
        <v>Dimacs9th(USARoaddBAY)_FactorPairs { seed: 465477, num_pairs: 1000 }_PriorityQueueDecKey</v>
      </c>
      <c r="K161">
        <f t="shared" si="13"/>
        <v>318.2595</v>
      </c>
      <c r="L161">
        <f t="shared" si="14"/>
        <v>940</v>
      </c>
      <c r="M161">
        <f t="shared" si="15"/>
        <v>620.91210000000001</v>
      </c>
      <c r="N161">
        <f t="shared" si="16"/>
        <v>1023</v>
      </c>
    </row>
    <row r="162" spans="1:14" x14ac:dyDescent="0.25">
      <c r="A162">
        <v>38</v>
      </c>
      <c r="B162" t="s">
        <v>17</v>
      </c>
      <c r="C162" t="s">
        <v>22</v>
      </c>
      <c r="D162" t="s">
        <v>65</v>
      </c>
      <c r="E162" t="s">
        <v>9</v>
      </c>
      <c r="F162" t="s">
        <v>10</v>
      </c>
      <c r="G162" s="10">
        <v>16.624561</v>
      </c>
      <c r="H162">
        <v>1.662456E-2</v>
      </c>
      <c r="I162" t="str">
        <f t="shared" si="17"/>
        <v>PriorityQueueDecKey</v>
      </c>
      <c r="J162" t="str">
        <f t="shared" si="12"/>
        <v>Dimacs9th(USARoaddBAY)_FactorPairs { seed: 465477, num_pairs: 1000 }_PriorityQueueDecKey</v>
      </c>
      <c r="K162">
        <f t="shared" si="13"/>
        <v>318.2595</v>
      </c>
      <c r="L162">
        <f t="shared" si="14"/>
        <v>940</v>
      </c>
      <c r="M162">
        <f t="shared" si="15"/>
        <v>620.91210000000001</v>
      </c>
      <c r="N162">
        <f t="shared" si="16"/>
        <v>1023</v>
      </c>
    </row>
    <row r="163" spans="1:14" x14ac:dyDescent="0.25">
      <c r="A163">
        <v>39</v>
      </c>
      <c r="B163" t="s">
        <v>17</v>
      </c>
      <c r="C163" t="s">
        <v>22</v>
      </c>
      <c r="D163" t="s">
        <v>66</v>
      </c>
      <c r="E163" t="s">
        <v>9</v>
      </c>
      <c r="F163" t="s">
        <v>10</v>
      </c>
      <c r="G163" s="10">
        <v>25.608830000000001</v>
      </c>
      <c r="H163">
        <v>2.5608829999999999E-2</v>
      </c>
      <c r="I163" t="str">
        <f t="shared" si="17"/>
        <v>PriorityQueueDecKey</v>
      </c>
      <c r="J163" t="str">
        <f t="shared" si="12"/>
        <v>Dimacs9th(USARoaddBAY)_FactorPairs { seed: 465477, num_pairs: 1000 }_PriorityQueueDecKey</v>
      </c>
      <c r="K163">
        <f t="shared" si="13"/>
        <v>318.2595</v>
      </c>
      <c r="L163">
        <f t="shared" si="14"/>
        <v>940</v>
      </c>
      <c r="M163">
        <f t="shared" si="15"/>
        <v>620.91210000000001</v>
      </c>
      <c r="N163">
        <f t="shared" si="16"/>
        <v>1023</v>
      </c>
    </row>
    <row r="164" spans="1:14" x14ac:dyDescent="0.25">
      <c r="A164">
        <v>40</v>
      </c>
      <c r="B164" t="s">
        <v>17</v>
      </c>
      <c r="C164" t="s">
        <v>22</v>
      </c>
      <c r="D164" t="s">
        <v>13</v>
      </c>
      <c r="E164" t="s">
        <v>9</v>
      </c>
      <c r="F164" t="s">
        <v>10</v>
      </c>
      <c r="G164" s="10">
        <v>43.483849999999997</v>
      </c>
      <c r="H164">
        <v>4.3483849999999998E-2</v>
      </c>
      <c r="I164" t="str">
        <f t="shared" si="17"/>
        <v>PriorityQueueDecKey</v>
      </c>
      <c r="J164" t="str">
        <f t="shared" si="12"/>
        <v>Dimacs9th(USARoaddBAY)_FactorPairs { seed: 465477, num_pairs: 1000 }_PriorityQueueDecKey</v>
      </c>
      <c r="K164">
        <f t="shared" si="13"/>
        <v>318.2595</v>
      </c>
      <c r="L164">
        <f t="shared" si="14"/>
        <v>940</v>
      </c>
      <c r="M164">
        <f t="shared" si="15"/>
        <v>620.91210000000001</v>
      </c>
      <c r="N164">
        <f t="shared" si="16"/>
        <v>1023</v>
      </c>
    </row>
    <row r="165" spans="1:14" x14ac:dyDescent="0.25">
      <c r="A165">
        <v>41</v>
      </c>
      <c r="B165" t="s">
        <v>17</v>
      </c>
      <c r="C165" t="s">
        <v>22</v>
      </c>
      <c r="D165" t="s">
        <v>67</v>
      </c>
      <c r="E165" t="s">
        <v>9</v>
      </c>
      <c r="F165" t="s">
        <v>10</v>
      </c>
      <c r="G165" s="10">
        <v>34.115017000000002</v>
      </c>
      <c r="H165">
        <v>3.4115015999999998E-2</v>
      </c>
      <c r="I165" t="str">
        <f t="shared" si="17"/>
        <v>PriorityQueueDecKey</v>
      </c>
      <c r="J165" t="str">
        <f t="shared" si="12"/>
        <v>Dimacs9th(USARoaddBAY)_FactorPairs { seed: 465477, num_pairs: 1000 }_PriorityQueueDecKey</v>
      </c>
      <c r="K165">
        <f t="shared" si="13"/>
        <v>318.2595</v>
      </c>
      <c r="L165">
        <f t="shared" si="14"/>
        <v>940</v>
      </c>
      <c r="M165">
        <f t="shared" si="15"/>
        <v>620.91210000000001</v>
      </c>
      <c r="N165">
        <f t="shared" si="16"/>
        <v>1023</v>
      </c>
    </row>
    <row r="166" spans="1:14" x14ac:dyDescent="0.25">
      <c r="A166">
        <v>42</v>
      </c>
      <c r="B166" t="s">
        <v>17</v>
      </c>
      <c r="C166" t="s">
        <v>22</v>
      </c>
      <c r="D166" t="s">
        <v>68</v>
      </c>
      <c r="E166" t="s">
        <v>9</v>
      </c>
      <c r="F166" t="s">
        <v>10</v>
      </c>
      <c r="G166" s="10">
        <v>42.550370000000001</v>
      </c>
      <c r="H166">
        <v>4.2550369999999997E-2</v>
      </c>
      <c r="I166" t="str">
        <f t="shared" si="17"/>
        <v>PriorityQueueDecKey</v>
      </c>
      <c r="J166" t="str">
        <f t="shared" si="12"/>
        <v>Dimacs9th(USARoaddBAY)_FactorPairs { seed: 465477, num_pairs: 1000 }_PriorityQueueDecKey</v>
      </c>
      <c r="K166">
        <f t="shared" si="13"/>
        <v>318.2595</v>
      </c>
      <c r="L166">
        <f t="shared" si="14"/>
        <v>940</v>
      </c>
      <c r="M166">
        <f t="shared" si="15"/>
        <v>620.91210000000001</v>
      </c>
      <c r="N166">
        <f t="shared" si="16"/>
        <v>1023</v>
      </c>
    </row>
    <row r="167" spans="1:14" x14ac:dyDescent="0.25">
      <c r="A167">
        <v>44</v>
      </c>
      <c r="B167" t="s">
        <v>17</v>
      </c>
      <c r="C167" t="s">
        <v>23</v>
      </c>
      <c r="D167" t="s">
        <v>8</v>
      </c>
      <c r="E167" t="s">
        <v>9</v>
      </c>
      <c r="F167" t="s">
        <v>10</v>
      </c>
      <c r="G167" s="10">
        <v>13.840641</v>
      </c>
      <c r="H167">
        <v>1.3840641000000001E-2</v>
      </c>
      <c r="I167" t="str">
        <f t="shared" si="17"/>
        <v>PriorityQueue</v>
      </c>
      <c r="J167" t="str">
        <f t="shared" si="12"/>
        <v>Dimacs9th(USARoaddBAY)_FactorPairs { seed: 465477, num_pairs: 1000 }_PriorityQueue</v>
      </c>
      <c r="K167">
        <f t="shared" si="13"/>
        <v>344.85352</v>
      </c>
      <c r="L167">
        <f t="shared" si="14"/>
        <v>1042</v>
      </c>
      <c r="M167">
        <f t="shared" si="15"/>
        <v>673.49770000000001</v>
      </c>
      <c r="N167">
        <f t="shared" si="16"/>
        <v>2047</v>
      </c>
    </row>
    <row r="168" spans="1:14" x14ac:dyDescent="0.25">
      <c r="A168">
        <v>45</v>
      </c>
      <c r="B168" t="s">
        <v>17</v>
      </c>
      <c r="C168" t="s">
        <v>23</v>
      </c>
      <c r="D168" t="s">
        <v>11</v>
      </c>
      <c r="E168" t="s">
        <v>9</v>
      </c>
      <c r="F168" t="s">
        <v>10</v>
      </c>
      <c r="G168" s="10">
        <v>10.569716</v>
      </c>
      <c r="H168">
        <v>1.0569716999999999E-2</v>
      </c>
      <c r="I168" t="str">
        <f t="shared" si="17"/>
        <v>PriorityQueue</v>
      </c>
      <c r="J168" t="str">
        <f t="shared" si="12"/>
        <v>Dimacs9th(USARoaddBAY)_FactorPairs { seed: 465477, num_pairs: 1000 }_PriorityQueue</v>
      </c>
      <c r="K168">
        <f t="shared" si="13"/>
        <v>344.85352</v>
      </c>
      <c r="L168">
        <f t="shared" si="14"/>
        <v>1042</v>
      </c>
      <c r="M168">
        <f t="shared" si="15"/>
        <v>673.49770000000001</v>
      </c>
      <c r="N168">
        <f t="shared" si="16"/>
        <v>2047</v>
      </c>
    </row>
    <row r="169" spans="1:14" x14ac:dyDescent="0.25">
      <c r="A169">
        <v>46</v>
      </c>
      <c r="B169" t="s">
        <v>17</v>
      </c>
      <c r="C169" t="s">
        <v>23</v>
      </c>
      <c r="D169" t="s">
        <v>63</v>
      </c>
      <c r="E169" t="s">
        <v>9</v>
      </c>
      <c r="F169" t="s">
        <v>10</v>
      </c>
      <c r="G169" s="10">
        <v>12.805356</v>
      </c>
      <c r="H169">
        <v>1.2805356E-2</v>
      </c>
      <c r="I169" t="str">
        <f t="shared" si="17"/>
        <v>PriorityQueue</v>
      </c>
      <c r="J169" t="str">
        <f t="shared" si="12"/>
        <v>Dimacs9th(USARoaddBAY)_FactorPairs { seed: 465477, num_pairs: 1000 }_PriorityQueue</v>
      </c>
      <c r="K169">
        <f t="shared" si="13"/>
        <v>344.85352</v>
      </c>
      <c r="L169">
        <f t="shared" si="14"/>
        <v>1042</v>
      </c>
      <c r="M169">
        <f t="shared" si="15"/>
        <v>673.49770000000001</v>
      </c>
      <c r="N169">
        <f t="shared" si="16"/>
        <v>2047</v>
      </c>
    </row>
    <row r="170" spans="1:14" x14ac:dyDescent="0.25">
      <c r="A170">
        <v>47</v>
      </c>
      <c r="B170" t="s">
        <v>17</v>
      </c>
      <c r="C170" t="s">
        <v>23</v>
      </c>
      <c r="D170" t="s">
        <v>64</v>
      </c>
      <c r="E170" t="s">
        <v>9</v>
      </c>
      <c r="F170" t="s">
        <v>10</v>
      </c>
      <c r="G170" s="10">
        <v>18.051693</v>
      </c>
      <c r="H170">
        <v>1.8051693000000001E-2</v>
      </c>
      <c r="I170" t="str">
        <f t="shared" si="17"/>
        <v>PriorityQueue</v>
      </c>
      <c r="J170" t="str">
        <f t="shared" si="12"/>
        <v>Dimacs9th(USARoaddBAY)_FactorPairs { seed: 465477, num_pairs: 1000 }_PriorityQueue</v>
      </c>
      <c r="K170">
        <f t="shared" si="13"/>
        <v>344.85352</v>
      </c>
      <c r="L170">
        <f t="shared" si="14"/>
        <v>1042</v>
      </c>
      <c r="M170">
        <f t="shared" si="15"/>
        <v>673.49770000000001</v>
      </c>
      <c r="N170">
        <f t="shared" si="16"/>
        <v>2047</v>
      </c>
    </row>
    <row r="171" spans="1:14" x14ac:dyDescent="0.25">
      <c r="A171">
        <v>48</v>
      </c>
      <c r="B171" t="s">
        <v>17</v>
      </c>
      <c r="C171" t="s">
        <v>23</v>
      </c>
      <c r="D171" t="s">
        <v>12</v>
      </c>
      <c r="E171" t="s">
        <v>9</v>
      </c>
      <c r="F171" t="s">
        <v>10</v>
      </c>
      <c r="G171" s="10">
        <v>10.876514</v>
      </c>
      <c r="H171">
        <v>1.0876514E-2</v>
      </c>
      <c r="I171" t="str">
        <f t="shared" si="17"/>
        <v>PriorityQueueDecKey</v>
      </c>
      <c r="J171" t="str">
        <f t="shared" si="12"/>
        <v>Dimacs9th(USARoaddBAY)_FactorPairs { seed: 465477, num_pairs: 1000 }_PriorityQueueDecKey</v>
      </c>
      <c r="K171">
        <f t="shared" si="13"/>
        <v>318.2595</v>
      </c>
      <c r="L171">
        <f t="shared" si="14"/>
        <v>940</v>
      </c>
      <c r="M171">
        <f t="shared" si="15"/>
        <v>620.91210000000001</v>
      </c>
      <c r="N171">
        <f t="shared" si="16"/>
        <v>1023</v>
      </c>
    </row>
    <row r="172" spans="1:14" x14ac:dyDescent="0.25">
      <c r="A172">
        <v>49</v>
      </c>
      <c r="B172" t="s">
        <v>17</v>
      </c>
      <c r="C172" t="s">
        <v>23</v>
      </c>
      <c r="D172" t="s">
        <v>65</v>
      </c>
      <c r="E172" t="s">
        <v>9</v>
      </c>
      <c r="F172" t="s">
        <v>10</v>
      </c>
      <c r="G172" s="10">
        <v>12.642709</v>
      </c>
      <c r="H172">
        <v>1.2642709E-2</v>
      </c>
      <c r="I172" t="str">
        <f t="shared" si="17"/>
        <v>PriorityQueueDecKey</v>
      </c>
      <c r="J172" t="str">
        <f t="shared" si="12"/>
        <v>Dimacs9th(USARoaddBAY)_FactorPairs { seed: 465477, num_pairs: 1000 }_PriorityQueueDecKey</v>
      </c>
      <c r="K172">
        <f t="shared" si="13"/>
        <v>318.2595</v>
      </c>
      <c r="L172">
        <f t="shared" si="14"/>
        <v>940</v>
      </c>
      <c r="M172">
        <f t="shared" si="15"/>
        <v>620.91210000000001</v>
      </c>
      <c r="N172">
        <f t="shared" si="16"/>
        <v>1023</v>
      </c>
    </row>
    <row r="173" spans="1:14" x14ac:dyDescent="0.25">
      <c r="A173">
        <v>50</v>
      </c>
      <c r="B173" t="s">
        <v>17</v>
      </c>
      <c r="C173" t="s">
        <v>23</v>
      </c>
      <c r="D173" t="s">
        <v>66</v>
      </c>
      <c r="E173" t="s">
        <v>9</v>
      </c>
      <c r="F173" t="s">
        <v>10</v>
      </c>
      <c r="G173" s="10">
        <v>21.411740000000002</v>
      </c>
      <c r="H173">
        <v>2.1411739999999999E-2</v>
      </c>
      <c r="I173" t="str">
        <f t="shared" si="17"/>
        <v>PriorityQueueDecKey</v>
      </c>
      <c r="J173" t="str">
        <f t="shared" si="12"/>
        <v>Dimacs9th(USARoaddBAY)_FactorPairs { seed: 465477, num_pairs: 1000 }_PriorityQueueDecKey</v>
      </c>
      <c r="K173">
        <f t="shared" si="13"/>
        <v>318.2595</v>
      </c>
      <c r="L173">
        <f t="shared" si="14"/>
        <v>940</v>
      </c>
      <c r="M173">
        <f t="shared" si="15"/>
        <v>620.91210000000001</v>
      </c>
      <c r="N173">
        <f t="shared" si="16"/>
        <v>1023</v>
      </c>
    </row>
    <row r="174" spans="1:14" x14ac:dyDescent="0.25">
      <c r="A174">
        <v>51</v>
      </c>
      <c r="B174" t="s">
        <v>17</v>
      </c>
      <c r="C174" t="s">
        <v>23</v>
      </c>
      <c r="D174" t="s">
        <v>13</v>
      </c>
      <c r="E174" t="s">
        <v>9</v>
      </c>
      <c r="F174" t="s">
        <v>10</v>
      </c>
      <c r="G174" s="10">
        <v>37.854399999999998</v>
      </c>
      <c r="H174">
        <v>3.7854400000000003E-2</v>
      </c>
      <c r="I174" t="str">
        <f t="shared" si="17"/>
        <v>PriorityQueueDecKey</v>
      </c>
      <c r="J174" t="str">
        <f t="shared" si="12"/>
        <v>Dimacs9th(USARoaddBAY)_FactorPairs { seed: 465477, num_pairs: 1000 }_PriorityQueueDecKey</v>
      </c>
      <c r="K174">
        <f t="shared" si="13"/>
        <v>318.2595</v>
      </c>
      <c r="L174">
        <f t="shared" si="14"/>
        <v>940</v>
      </c>
      <c r="M174">
        <f t="shared" si="15"/>
        <v>620.91210000000001</v>
      </c>
      <c r="N174">
        <f t="shared" si="16"/>
        <v>1023</v>
      </c>
    </row>
    <row r="175" spans="1:14" x14ac:dyDescent="0.25">
      <c r="A175">
        <v>52</v>
      </c>
      <c r="B175" t="s">
        <v>17</v>
      </c>
      <c r="C175" t="s">
        <v>23</v>
      </c>
      <c r="D175" t="s">
        <v>67</v>
      </c>
      <c r="E175" t="s">
        <v>9</v>
      </c>
      <c r="F175" t="s">
        <v>10</v>
      </c>
      <c r="G175" s="10">
        <v>29.114519999999999</v>
      </c>
      <c r="H175">
        <v>2.9114517999999999E-2</v>
      </c>
      <c r="I175" t="str">
        <f t="shared" si="17"/>
        <v>PriorityQueueDecKey</v>
      </c>
      <c r="J175" t="str">
        <f t="shared" si="12"/>
        <v>Dimacs9th(USARoaddBAY)_FactorPairs { seed: 465477, num_pairs: 1000 }_PriorityQueueDecKey</v>
      </c>
      <c r="K175">
        <f t="shared" si="13"/>
        <v>318.2595</v>
      </c>
      <c r="L175">
        <f t="shared" si="14"/>
        <v>940</v>
      </c>
      <c r="M175">
        <f t="shared" si="15"/>
        <v>620.91210000000001</v>
      </c>
      <c r="N175">
        <f t="shared" si="16"/>
        <v>1023</v>
      </c>
    </row>
    <row r="176" spans="1:14" x14ac:dyDescent="0.25">
      <c r="A176">
        <v>53</v>
      </c>
      <c r="B176" t="s">
        <v>17</v>
      </c>
      <c r="C176" t="s">
        <v>23</v>
      </c>
      <c r="D176" t="s">
        <v>68</v>
      </c>
      <c r="E176" t="s">
        <v>9</v>
      </c>
      <c r="F176" t="s">
        <v>10</v>
      </c>
      <c r="G176" s="10">
        <v>37.778934</v>
      </c>
      <c r="H176">
        <v>3.7778935999999999E-2</v>
      </c>
      <c r="I176" t="str">
        <f t="shared" si="17"/>
        <v>PriorityQueueDecKey</v>
      </c>
      <c r="J176" t="str">
        <f t="shared" si="12"/>
        <v>Dimacs9th(USARoaddBAY)_FactorPairs { seed: 465477, num_pairs: 1000 }_PriorityQueueDecKey</v>
      </c>
      <c r="K176">
        <f t="shared" si="13"/>
        <v>318.2595</v>
      </c>
      <c r="L176">
        <f t="shared" si="14"/>
        <v>940</v>
      </c>
      <c r="M176">
        <f t="shared" si="15"/>
        <v>620.91210000000001</v>
      </c>
      <c r="N176">
        <f t="shared" si="16"/>
        <v>1023</v>
      </c>
    </row>
    <row r="177" spans="1:14" x14ac:dyDescent="0.25">
      <c r="A177">
        <v>55</v>
      </c>
      <c r="B177" t="s">
        <v>17</v>
      </c>
      <c r="C177" t="s">
        <v>14</v>
      </c>
      <c r="D177" t="s">
        <v>8</v>
      </c>
      <c r="E177" t="s">
        <v>9</v>
      </c>
      <c r="F177" t="s">
        <v>10</v>
      </c>
      <c r="G177" s="10">
        <v>16.133548999999999</v>
      </c>
      <c r="H177">
        <v>1.6133549000000001E-2</v>
      </c>
      <c r="I177" t="str">
        <f t="shared" si="17"/>
        <v>PriorityQueue</v>
      </c>
      <c r="J177" t="str">
        <f t="shared" si="12"/>
        <v>Dimacs9th(USARoaddBAY)_FactorPairs { seed: 465477, num_pairs: 1000 }_PriorityQueue</v>
      </c>
      <c r="K177">
        <f t="shared" si="13"/>
        <v>344.85352</v>
      </c>
      <c r="L177">
        <f t="shared" si="14"/>
        <v>1042</v>
      </c>
      <c r="M177">
        <f t="shared" si="15"/>
        <v>673.49770000000001</v>
      </c>
      <c r="N177">
        <f t="shared" si="16"/>
        <v>2047</v>
      </c>
    </row>
    <row r="178" spans="1:14" x14ac:dyDescent="0.25">
      <c r="A178">
        <v>56</v>
      </c>
      <c r="B178" t="s">
        <v>17</v>
      </c>
      <c r="C178" t="s">
        <v>14</v>
      </c>
      <c r="D178" t="s">
        <v>11</v>
      </c>
      <c r="E178" t="s">
        <v>9</v>
      </c>
      <c r="F178" t="s">
        <v>10</v>
      </c>
      <c r="G178" s="10">
        <v>13.118277000000001</v>
      </c>
      <c r="H178">
        <v>1.3118276E-2</v>
      </c>
      <c r="I178" t="str">
        <f t="shared" si="17"/>
        <v>PriorityQueue</v>
      </c>
      <c r="J178" t="str">
        <f t="shared" si="12"/>
        <v>Dimacs9th(USARoaddBAY)_FactorPairs { seed: 465477, num_pairs: 1000 }_PriorityQueue</v>
      </c>
      <c r="K178">
        <f t="shared" si="13"/>
        <v>344.85352</v>
      </c>
      <c r="L178">
        <f t="shared" si="14"/>
        <v>1042</v>
      </c>
      <c r="M178">
        <f t="shared" si="15"/>
        <v>673.49770000000001</v>
      </c>
      <c r="N178">
        <f t="shared" si="16"/>
        <v>2047</v>
      </c>
    </row>
    <row r="179" spans="1:14" x14ac:dyDescent="0.25">
      <c r="A179">
        <v>57</v>
      </c>
      <c r="B179" t="s">
        <v>17</v>
      </c>
      <c r="C179" t="s">
        <v>14</v>
      </c>
      <c r="D179" t="s">
        <v>63</v>
      </c>
      <c r="E179" t="s">
        <v>9</v>
      </c>
      <c r="F179" t="s">
        <v>10</v>
      </c>
      <c r="G179" s="10">
        <v>15.278779</v>
      </c>
      <c r="H179">
        <v>1.5278778999999999E-2</v>
      </c>
      <c r="I179" t="str">
        <f t="shared" si="17"/>
        <v>PriorityQueue</v>
      </c>
      <c r="J179" t="str">
        <f t="shared" si="12"/>
        <v>Dimacs9th(USARoaddBAY)_FactorPairs { seed: 465477, num_pairs: 1000 }_PriorityQueue</v>
      </c>
      <c r="K179">
        <f t="shared" si="13"/>
        <v>344.85352</v>
      </c>
      <c r="L179">
        <f t="shared" si="14"/>
        <v>1042</v>
      </c>
      <c r="M179">
        <f t="shared" si="15"/>
        <v>673.49770000000001</v>
      </c>
      <c r="N179">
        <f t="shared" si="16"/>
        <v>2047</v>
      </c>
    </row>
    <row r="180" spans="1:14" x14ac:dyDescent="0.25">
      <c r="A180">
        <v>58</v>
      </c>
      <c r="B180" t="s">
        <v>17</v>
      </c>
      <c r="C180" t="s">
        <v>14</v>
      </c>
      <c r="D180" t="s">
        <v>64</v>
      </c>
      <c r="E180" t="s">
        <v>9</v>
      </c>
      <c r="F180" t="s">
        <v>10</v>
      </c>
      <c r="G180" s="10">
        <v>20.513390000000001</v>
      </c>
      <c r="H180">
        <v>2.0513389999999999E-2</v>
      </c>
      <c r="I180" t="str">
        <f t="shared" si="17"/>
        <v>PriorityQueue</v>
      </c>
      <c r="J180" t="str">
        <f t="shared" si="12"/>
        <v>Dimacs9th(USARoaddBAY)_FactorPairs { seed: 465477, num_pairs: 1000 }_PriorityQueue</v>
      </c>
      <c r="K180">
        <f t="shared" si="13"/>
        <v>344.85352</v>
      </c>
      <c r="L180">
        <f t="shared" si="14"/>
        <v>1042</v>
      </c>
      <c r="M180">
        <f t="shared" si="15"/>
        <v>673.49770000000001</v>
      </c>
      <c r="N180">
        <f t="shared" si="16"/>
        <v>2047</v>
      </c>
    </row>
    <row r="181" spans="1:14" x14ac:dyDescent="0.25">
      <c r="A181">
        <v>59</v>
      </c>
      <c r="B181" t="s">
        <v>17</v>
      </c>
      <c r="C181" t="s">
        <v>14</v>
      </c>
      <c r="D181" t="s">
        <v>12</v>
      </c>
      <c r="E181" t="s">
        <v>9</v>
      </c>
      <c r="F181" t="s">
        <v>10</v>
      </c>
      <c r="G181" s="10">
        <v>13.168464999999999</v>
      </c>
      <c r="H181">
        <v>1.3168464E-2</v>
      </c>
      <c r="I181" t="str">
        <f t="shared" si="17"/>
        <v>PriorityQueueDecKey</v>
      </c>
      <c r="J181" t="str">
        <f t="shared" si="12"/>
        <v>Dimacs9th(USARoaddBAY)_FactorPairs { seed: 465477, num_pairs: 1000 }_PriorityQueueDecKey</v>
      </c>
      <c r="K181">
        <f t="shared" si="13"/>
        <v>318.2595</v>
      </c>
      <c r="L181">
        <f t="shared" si="14"/>
        <v>940</v>
      </c>
      <c r="M181">
        <f t="shared" si="15"/>
        <v>620.91210000000001</v>
      </c>
      <c r="N181">
        <f t="shared" si="16"/>
        <v>1023</v>
      </c>
    </row>
    <row r="182" spans="1:14" x14ac:dyDescent="0.25">
      <c r="A182">
        <v>60</v>
      </c>
      <c r="B182" t="s">
        <v>17</v>
      </c>
      <c r="C182" t="s">
        <v>14</v>
      </c>
      <c r="D182" t="s">
        <v>65</v>
      </c>
      <c r="E182" t="s">
        <v>9</v>
      </c>
      <c r="F182" t="s">
        <v>10</v>
      </c>
      <c r="G182" s="10">
        <v>15.002738000000001</v>
      </c>
      <c r="H182">
        <v>1.5002738E-2</v>
      </c>
      <c r="I182" t="str">
        <f t="shared" si="17"/>
        <v>PriorityQueueDecKey</v>
      </c>
      <c r="J182" t="str">
        <f t="shared" si="12"/>
        <v>Dimacs9th(USARoaddBAY)_FactorPairs { seed: 465477, num_pairs: 1000 }_PriorityQueueDecKey</v>
      </c>
      <c r="K182">
        <f t="shared" si="13"/>
        <v>318.2595</v>
      </c>
      <c r="L182">
        <f t="shared" si="14"/>
        <v>940</v>
      </c>
      <c r="M182">
        <f t="shared" si="15"/>
        <v>620.91210000000001</v>
      </c>
      <c r="N182">
        <f t="shared" si="16"/>
        <v>1023</v>
      </c>
    </row>
    <row r="183" spans="1:14" x14ac:dyDescent="0.25">
      <c r="A183">
        <v>61</v>
      </c>
      <c r="B183" t="s">
        <v>17</v>
      </c>
      <c r="C183" t="s">
        <v>14</v>
      </c>
      <c r="D183" t="s">
        <v>66</v>
      </c>
      <c r="E183" t="s">
        <v>9</v>
      </c>
      <c r="F183" t="s">
        <v>10</v>
      </c>
      <c r="G183" s="10">
        <v>23.740718999999999</v>
      </c>
      <c r="H183">
        <v>2.3740718000000001E-2</v>
      </c>
      <c r="I183" t="str">
        <f t="shared" si="17"/>
        <v>PriorityQueueDecKey</v>
      </c>
      <c r="J183" t="str">
        <f t="shared" si="12"/>
        <v>Dimacs9th(USARoaddBAY)_FactorPairs { seed: 465477, num_pairs: 1000 }_PriorityQueueDecKey</v>
      </c>
      <c r="K183">
        <f t="shared" si="13"/>
        <v>318.2595</v>
      </c>
      <c r="L183">
        <f t="shared" si="14"/>
        <v>940</v>
      </c>
      <c r="M183">
        <f t="shared" si="15"/>
        <v>620.91210000000001</v>
      </c>
      <c r="N183">
        <f t="shared" si="16"/>
        <v>1023</v>
      </c>
    </row>
    <row r="184" spans="1:14" x14ac:dyDescent="0.25">
      <c r="A184">
        <v>62</v>
      </c>
      <c r="B184" t="s">
        <v>17</v>
      </c>
      <c r="C184" t="s">
        <v>14</v>
      </c>
      <c r="D184" t="s">
        <v>13</v>
      </c>
      <c r="E184" t="s">
        <v>9</v>
      </c>
      <c r="F184" t="s">
        <v>10</v>
      </c>
      <c r="G184" s="10">
        <v>39.989837999999999</v>
      </c>
      <c r="H184">
        <v>3.9989837E-2</v>
      </c>
      <c r="I184" t="str">
        <f t="shared" si="17"/>
        <v>PriorityQueueDecKey</v>
      </c>
      <c r="J184" t="str">
        <f t="shared" si="12"/>
        <v>Dimacs9th(USARoaddBAY)_FactorPairs { seed: 465477, num_pairs: 1000 }_PriorityQueueDecKey</v>
      </c>
      <c r="K184">
        <f t="shared" si="13"/>
        <v>318.2595</v>
      </c>
      <c r="L184">
        <f t="shared" si="14"/>
        <v>940</v>
      </c>
      <c r="M184">
        <f t="shared" si="15"/>
        <v>620.91210000000001</v>
      </c>
      <c r="N184">
        <f t="shared" si="16"/>
        <v>1023</v>
      </c>
    </row>
    <row r="185" spans="1:14" x14ac:dyDescent="0.25">
      <c r="A185">
        <v>63</v>
      </c>
      <c r="B185" t="s">
        <v>17</v>
      </c>
      <c r="C185" t="s">
        <v>14</v>
      </c>
      <c r="D185" t="s">
        <v>67</v>
      </c>
      <c r="E185" t="s">
        <v>9</v>
      </c>
      <c r="F185" t="s">
        <v>10</v>
      </c>
      <c r="G185" s="10">
        <v>31.459264999999998</v>
      </c>
      <c r="H185">
        <v>3.1459264000000001E-2</v>
      </c>
      <c r="I185" t="str">
        <f t="shared" si="17"/>
        <v>PriorityQueueDecKey</v>
      </c>
      <c r="J185" t="str">
        <f t="shared" si="12"/>
        <v>Dimacs9th(USARoaddBAY)_FactorPairs { seed: 465477, num_pairs: 1000 }_PriorityQueueDecKey</v>
      </c>
      <c r="K185">
        <f t="shared" si="13"/>
        <v>318.2595</v>
      </c>
      <c r="L185">
        <f t="shared" si="14"/>
        <v>940</v>
      </c>
      <c r="M185">
        <f t="shared" si="15"/>
        <v>620.91210000000001</v>
      </c>
      <c r="N185">
        <f t="shared" si="16"/>
        <v>1023</v>
      </c>
    </row>
    <row r="186" spans="1:14" x14ac:dyDescent="0.25">
      <c r="A186">
        <v>64</v>
      </c>
      <c r="B186" t="s">
        <v>17</v>
      </c>
      <c r="C186" t="s">
        <v>14</v>
      </c>
      <c r="D186" t="s">
        <v>68</v>
      </c>
      <c r="E186" t="s">
        <v>9</v>
      </c>
      <c r="F186" t="s">
        <v>10</v>
      </c>
      <c r="G186" s="10">
        <v>39.896934999999999</v>
      </c>
      <c r="H186">
        <v>3.9896935000000001E-2</v>
      </c>
      <c r="I186" t="str">
        <f t="shared" si="17"/>
        <v>PriorityQueueDecKey</v>
      </c>
      <c r="J186" t="str">
        <f t="shared" si="12"/>
        <v>Dimacs9th(USARoaddBAY)_FactorPairs { seed: 465477, num_pairs: 1000 }_PriorityQueueDecKey</v>
      </c>
      <c r="K186">
        <f t="shared" si="13"/>
        <v>318.2595</v>
      </c>
      <c r="L186">
        <f t="shared" si="14"/>
        <v>940</v>
      </c>
      <c r="M186">
        <f t="shared" si="15"/>
        <v>620.91210000000001</v>
      </c>
      <c r="N186">
        <f t="shared" si="16"/>
        <v>1023</v>
      </c>
    </row>
    <row r="187" spans="1:14" x14ac:dyDescent="0.25">
      <c r="A187">
        <v>65</v>
      </c>
      <c r="B187" t="s">
        <v>17</v>
      </c>
      <c r="C187" t="s">
        <v>14</v>
      </c>
      <c r="D187" t="s">
        <v>15</v>
      </c>
      <c r="E187" t="s">
        <v>9</v>
      </c>
      <c r="F187" t="s">
        <v>10</v>
      </c>
      <c r="G187" s="10">
        <v>21.646834999999999</v>
      </c>
      <c r="H187">
        <v>2.1646835E-2</v>
      </c>
      <c r="I187" t="str">
        <f t="shared" si="17"/>
        <v>PriorityQueue</v>
      </c>
      <c r="J187" t="str">
        <f t="shared" si="12"/>
        <v>Dimacs9th(USARoaddBAY)_FactorPairs { seed: 465477, num_pairs: 1000 }_PriorityQueue</v>
      </c>
      <c r="K187">
        <f t="shared" si="13"/>
        <v>344.85352</v>
      </c>
      <c r="L187">
        <f t="shared" si="14"/>
        <v>1042</v>
      </c>
      <c r="M187">
        <f t="shared" si="15"/>
        <v>673.49770000000001</v>
      </c>
      <c r="N187">
        <f t="shared" si="16"/>
        <v>2047</v>
      </c>
    </row>
    <row r="188" spans="1:14" x14ac:dyDescent="0.25">
      <c r="A188">
        <v>66</v>
      </c>
      <c r="B188" t="s">
        <v>18</v>
      </c>
      <c r="C188" t="s">
        <v>22</v>
      </c>
      <c r="D188" t="s">
        <v>8</v>
      </c>
      <c r="E188" t="s">
        <v>9</v>
      </c>
      <c r="F188" t="s">
        <v>10</v>
      </c>
      <c r="G188" s="10">
        <v>24.848469999999999</v>
      </c>
      <c r="H188">
        <v>2.4848470000000001E-2</v>
      </c>
      <c r="I188" t="str">
        <f t="shared" si="17"/>
        <v>PriorityQueue</v>
      </c>
      <c r="J188" t="str">
        <f t="shared" si="12"/>
        <v>Dimacs9th(USARoaddCOL)_FactorPairs { seed: 465477, num_pairs: 1000 }_PriorityQueue</v>
      </c>
      <c r="K188">
        <f t="shared" si="13"/>
        <v>386.88864000000001</v>
      </c>
      <c r="L188">
        <f t="shared" si="14"/>
        <v>1090</v>
      </c>
      <c r="M188">
        <f t="shared" si="15"/>
        <v>782.66200000000003</v>
      </c>
      <c r="N188">
        <f t="shared" si="16"/>
        <v>2047</v>
      </c>
    </row>
    <row r="189" spans="1:14" x14ac:dyDescent="0.25">
      <c r="A189">
        <v>67</v>
      </c>
      <c r="B189" t="s">
        <v>18</v>
      </c>
      <c r="C189" t="s">
        <v>22</v>
      </c>
      <c r="D189" t="s">
        <v>11</v>
      </c>
      <c r="E189" t="s">
        <v>9</v>
      </c>
      <c r="F189" t="s">
        <v>10</v>
      </c>
      <c r="G189" s="10">
        <v>20.661895999999999</v>
      </c>
      <c r="H189">
        <v>2.0661895999999999E-2</v>
      </c>
      <c r="I189" t="str">
        <f t="shared" si="17"/>
        <v>PriorityQueue</v>
      </c>
      <c r="J189" t="str">
        <f t="shared" si="12"/>
        <v>Dimacs9th(USARoaddCOL)_FactorPairs { seed: 465477, num_pairs: 1000 }_PriorityQueue</v>
      </c>
      <c r="K189">
        <f t="shared" si="13"/>
        <v>386.88864000000001</v>
      </c>
      <c r="L189">
        <f t="shared" si="14"/>
        <v>1090</v>
      </c>
      <c r="M189">
        <f t="shared" si="15"/>
        <v>782.66200000000003</v>
      </c>
      <c r="N189">
        <f t="shared" si="16"/>
        <v>2047</v>
      </c>
    </row>
    <row r="190" spans="1:14" x14ac:dyDescent="0.25">
      <c r="A190">
        <v>68</v>
      </c>
      <c r="B190" t="s">
        <v>18</v>
      </c>
      <c r="C190" t="s">
        <v>22</v>
      </c>
      <c r="D190" t="s">
        <v>63</v>
      </c>
      <c r="E190" t="s">
        <v>9</v>
      </c>
      <c r="F190" t="s">
        <v>10</v>
      </c>
      <c r="G190" s="10">
        <v>24.125544000000001</v>
      </c>
      <c r="H190">
        <v>2.4125543999999999E-2</v>
      </c>
      <c r="I190" t="str">
        <f t="shared" si="17"/>
        <v>PriorityQueue</v>
      </c>
      <c r="J190" t="str">
        <f t="shared" ref="J190:J253" si="18">B190&amp;"_"&amp;F190&amp;"_"&amp;I190</f>
        <v>Dimacs9th(USARoaddCOL)_FactorPairs { seed: 465477, num_pairs: 1000 }_PriorityQueue</v>
      </c>
      <c r="K190">
        <f t="shared" si="13"/>
        <v>386.88864000000001</v>
      </c>
      <c r="L190">
        <f t="shared" si="14"/>
        <v>1090</v>
      </c>
      <c r="M190">
        <f t="shared" si="15"/>
        <v>782.66200000000003</v>
      </c>
      <c r="N190">
        <f t="shared" si="16"/>
        <v>2047</v>
      </c>
    </row>
    <row r="191" spans="1:14" x14ac:dyDescent="0.25">
      <c r="A191">
        <v>69</v>
      </c>
      <c r="B191" t="s">
        <v>18</v>
      </c>
      <c r="C191" t="s">
        <v>22</v>
      </c>
      <c r="D191" t="s">
        <v>64</v>
      </c>
      <c r="E191" t="s">
        <v>9</v>
      </c>
      <c r="F191" t="s">
        <v>10</v>
      </c>
      <c r="G191" s="10">
        <v>30.980506999999999</v>
      </c>
      <c r="H191">
        <v>3.0980507000000001E-2</v>
      </c>
      <c r="I191" t="str">
        <f t="shared" si="17"/>
        <v>PriorityQueue</v>
      </c>
      <c r="J191" t="str">
        <f t="shared" si="18"/>
        <v>Dimacs9th(USARoaddCOL)_FactorPairs { seed: 465477, num_pairs: 1000 }_PriorityQueue</v>
      </c>
      <c r="K191">
        <f t="shared" si="13"/>
        <v>386.88864000000001</v>
      </c>
      <c r="L191">
        <f t="shared" si="14"/>
        <v>1090</v>
      </c>
      <c r="M191">
        <f t="shared" si="15"/>
        <v>782.66200000000003</v>
      </c>
      <c r="N191">
        <f t="shared" si="16"/>
        <v>2047</v>
      </c>
    </row>
    <row r="192" spans="1:14" x14ac:dyDescent="0.25">
      <c r="A192">
        <v>70</v>
      </c>
      <c r="B192" t="s">
        <v>18</v>
      </c>
      <c r="C192" t="s">
        <v>22</v>
      </c>
      <c r="D192" t="s">
        <v>12</v>
      </c>
      <c r="E192" t="s">
        <v>9</v>
      </c>
      <c r="F192" t="s">
        <v>10</v>
      </c>
      <c r="G192" s="10">
        <v>21.277536000000001</v>
      </c>
      <c r="H192">
        <v>2.1277536E-2</v>
      </c>
      <c r="I192" t="str">
        <f t="shared" si="17"/>
        <v>PriorityQueueDecKey</v>
      </c>
      <c r="J192" t="str">
        <f t="shared" si="18"/>
        <v>Dimacs9th(USARoaddCOL)_FactorPairs { seed: 465477, num_pairs: 1000 }_PriorityQueueDecKey</v>
      </c>
      <c r="K192">
        <f t="shared" si="13"/>
        <v>360.42444</v>
      </c>
      <c r="L192">
        <f t="shared" si="14"/>
        <v>998</v>
      </c>
      <c r="M192">
        <f t="shared" si="15"/>
        <v>707.56719999999996</v>
      </c>
      <c r="N192">
        <f t="shared" si="16"/>
        <v>1023</v>
      </c>
    </row>
    <row r="193" spans="1:14" x14ac:dyDescent="0.25">
      <c r="A193">
        <v>71</v>
      </c>
      <c r="B193" t="s">
        <v>18</v>
      </c>
      <c r="C193" t="s">
        <v>22</v>
      </c>
      <c r="D193" t="s">
        <v>65</v>
      </c>
      <c r="E193" t="s">
        <v>9</v>
      </c>
      <c r="F193" t="s">
        <v>10</v>
      </c>
      <c r="G193" s="10">
        <v>24.088068</v>
      </c>
      <c r="H193">
        <v>2.4088068000000001E-2</v>
      </c>
      <c r="I193" t="str">
        <f t="shared" si="17"/>
        <v>PriorityQueueDecKey</v>
      </c>
      <c r="J193" t="str">
        <f t="shared" si="18"/>
        <v>Dimacs9th(USARoaddCOL)_FactorPairs { seed: 465477, num_pairs: 1000 }_PriorityQueueDecKey</v>
      </c>
      <c r="K193">
        <f t="shared" si="13"/>
        <v>360.42444</v>
      </c>
      <c r="L193">
        <f t="shared" si="14"/>
        <v>998</v>
      </c>
      <c r="M193">
        <f t="shared" si="15"/>
        <v>707.56719999999996</v>
      </c>
      <c r="N193">
        <f t="shared" si="16"/>
        <v>1023</v>
      </c>
    </row>
    <row r="194" spans="1:14" x14ac:dyDescent="0.25">
      <c r="A194">
        <v>72</v>
      </c>
      <c r="B194" t="s">
        <v>18</v>
      </c>
      <c r="C194" t="s">
        <v>22</v>
      </c>
      <c r="D194" t="s">
        <v>66</v>
      </c>
      <c r="E194" t="s">
        <v>9</v>
      </c>
      <c r="F194" t="s">
        <v>10</v>
      </c>
      <c r="G194" s="10">
        <v>36.118107000000002</v>
      </c>
      <c r="H194">
        <v>3.6118104999999998E-2</v>
      </c>
      <c r="I194" t="str">
        <f t="shared" si="17"/>
        <v>PriorityQueueDecKey</v>
      </c>
      <c r="J194" t="str">
        <f t="shared" si="18"/>
        <v>Dimacs9th(USARoaddCOL)_FactorPairs { seed: 465477, num_pairs: 1000 }_PriorityQueueDecKey</v>
      </c>
      <c r="K194">
        <f t="shared" ref="K194:K257" si="19">VLOOKUP($J194,table_mem_lookup,6,FALSE)</f>
        <v>360.42444</v>
      </c>
      <c r="L194">
        <f t="shared" ref="L194:L257" si="20">VLOOKUP($J194,table_mem_lookup,7,FALSE)</f>
        <v>998</v>
      </c>
      <c r="M194">
        <f t="shared" ref="M194:M257" si="21">VLOOKUP($J194,table_mem_lookup,8,FALSE)</f>
        <v>707.56719999999996</v>
      </c>
      <c r="N194">
        <f t="shared" ref="N194:N257" si="22">VLOOKUP($J194,table_mem_lookup,9,FALSE)</f>
        <v>1023</v>
      </c>
    </row>
    <row r="195" spans="1:14" x14ac:dyDescent="0.25">
      <c r="A195">
        <v>73</v>
      </c>
      <c r="B195" t="s">
        <v>18</v>
      </c>
      <c r="C195" t="s">
        <v>22</v>
      </c>
      <c r="D195" t="s">
        <v>13</v>
      </c>
      <c r="E195" t="s">
        <v>9</v>
      </c>
      <c r="F195" t="s">
        <v>10</v>
      </c>
      <c r="G195" s="10">
        <v>61.547817000000002</v>
      </c>
      <c r="H195">
        <v>6.1547815999999998E-2</v>
      </c>
      <c r="I195" t="str">
        <f t="shared" ref="I195:I258" si="23">IF(NOT(ISERROR(FIND("WithMap",D195))),"PriorityQueueDecKey",IF(NOT(ISERROR(FIND("OfIndices",D195))),"PriorityQueueDecKey","PriorityQueue"))</f>
        <v>PriorityQueueDecKey</v>
      </c>
      <c r="J195" t="str">
        <f t="shared" si="18"/>
        <v>Dimacs9th(USARoaddCOL)_FactorPairs { seed: 465477, num_pairs: 1000 }_PriorityQueueDecKey</v>
      </c>
      <c r="K195">
        <f t="shared" si="19"/>
        <v>360.42444</v>
      </c>
      <c r="L195">
        <f t="shared" si="20"/>
        <v>998</v>
      </c>
      <c r="M195">
        <f t="shared" si="21"/>
        <v>707.56719999999996</v>
      </c>
      <c r="N195">
        <f t="shared" si="22"/>
        <v>1023</v>
      </c>
    </row>
    <row r="196" spans="1:14" x14ac:dyDescent="0.25">
      <c r="A196">
        <v>74</v>
      </c>
      <c r="B196" t="s">
        <v>18</v>
      </c>
      <c r="C196" t="s">
        <v>22</v>
      </c>
      <c r="D196" t="s">
        <v>67</v>
      </c>
      <c r="E196" t="s">
        <v>9</v>
      </c>
      <c r="F196" t="s">
        <v>10</v>
      </c>
      <c r="G196" s="10">
        <v>48.557490000000001</v>
      </c>
      <c r="H196">
        <v>4.8557490000000002E-2</v>
      </c>
      <c r="I196" t="str">
        <f t="shared" si="23"/>
        <v>PriorityQueueDecKey</v>
      </c>
      <c r="J196" t="str">
        <f t="shared" si="18"/>
        <v>Dimacs9th(USARoaddCOL)_FactorPairs { seed: 465477, num_pairs: 1000 }_PriorityQueueDecKey</v>
      </c>
      <c r="K196">
        <f t="shared" si="19"/>
        <v>360.42444</v>
      </c>
      <c r="L196">
        <f t="shared" si="20"/>
        <v>998</v>
      </c>
      <c r="M196">
        <f t="shared" si="21"/>
        <v>707.56719999999996</v>
      </c>
      <c r="N196">
        <f t="shared" si="22"/>
        <v>1023</v>
      </c>
    </row>
    <row r="197" spans="1:14" x14ac:dyDescent="0.25">
      <c r="A197">
        <v>75</v>
      </c>
      <c r="B197" t="s">
        <v>18</v>
      </c>
      <c r="C197" t="s">
        <v>22</v>
      </c>
      <c r="D197" t="s">
        <v>68</v>
      </c>
      <c r="E197" t="s">
        <v>9</v>
      </c>
      <c r="F197" t="s">
        <v>10</v>
      </c>
      <c r="G197" s="10">
        <v>59.487690000000001</v>
      </c>
      <c r="H197">
        <v>5.9487690000000003E-2</v>
      </c>
      <c r="I197" t="str">
        <f t="shared" si="23"/>
        <v>PriorityQueueDecKey</v>
      </c>
      <c r="J197" t="str">
        <f t="shared" si="18"/>
        <v>Dimacs9th(USARoaddCOL)_FactorPairs { seed: 465477, num_pairs: 1000 }_PriorityQueueDecKey</v>
      </c>
      <c r="K197">
        <f t="shared" si="19"/>
        <v>360.42444</v>
      </c>
      <c r="L197">
        <f t="shared" si="20"/>
        <v>998</v>
      </c>
      <c r="M197">
        <f t="shared" si="21"/>
        <v>707.56719999999996</v>
      </c>
      <c r="N197">
        <f t="shared" si="22"/>
        <v>1023</v>
      </c>
    </row>
    <row r="198" spans="1:14" x14ac:dyDescent="0.25">
      <c r="A198">
        <v>77</v>
      </c>
      <c r="B198" t="s">
        <v>18</v>
      </c>
      <c r="C198" t="s">
        <v>23</v>
      </c>
      <c r="D198" t="s">
        <v>8</v>
      </c>
      <c r="E198" t="s">
        <v>9</v>
      </c>
      <c r="F198" t="s">
        <v>10</v>
      </c>
      <c r="G198" s="10">
        <v>20.193771000000002</v>
      </c>
      <c r="H198">
        <v>2.019377E-2</v>
      </c>
      <c r="I198" t="str">
        <f t="shared" si="23"/>
        <v>PriorityQueue</v>
      </c>
      <c r="J198" t="str">
        <f t="shared" si="18"/>
        <v>Dimacs9th(USARoaddCOL)_FactorPairs { seed: 465477, num_pairs: 1000 }_PriorityQueue</v>
      </c>
      <c r="K198">
        <f t="shared" si="19"/>
        <v>386.88864000000001</v>
      </c>
      <c r="L198">
        <f t="shared" si="20"/>
        <v>1090</v>
      </c>
      <c r="M198">
        <f t="shared" si="21"/>
        <v>782.66200000000003</v>
      </c>
      <c r="N198">
        <f t="shared" si="22"/>
        <v>2047</v>
      </c>
    </row>
    <row r="199" spans="1:14" x14ac:dyDescent="0.25">
      <c r="A199">
        <v>78</v>
      </c>
      <c r="B199" t="s">
        <v>18</v>
      </c>
      <c r="C199" t="s">
        <v>23</v>
      </c>
      <c r="D199" t="s">
        <v>11</v>
      </c>
      <c r="E199" t="s">
        <v>9</v>
      </c>
      <c r="F199" t="s">
        <v>10</v>
      </c>
      <c r="G199" s="10">
        <v>15.518233</v>
      </c>
      <c r="H199">
        <v>1.5518232999999999E-2</v>
      </c>
      <c r="I199" t="str">
        <f t="shared" si="23"/>
        <v>PriorityQueue</v>
      </c>
      <c r="J199" t="str">
        <f t="shared" si="18"/>
        <v>Dimacs9th(USARoaddCOL)_FactorPairs { seed: 465477, num_pairs: 1000 }_PriorityQueue</v>
      </c>
      <c r="K199">
        <f t="shared" si="19"/>
        <v>386.88864000000001</v>
      </c>
      <c r="L199">
        <f t="shared" si="20"/>
        <v>1090</v>
      </c>
      <c r="M199">
        <f t="shared" si="21"/>
        <v>782.66200000000003</v>
      </c>
      <c r="N199">
        <f t="shared" si="22"/>
        <v>2047</v>
      </c>
    </row>
    <row r="200" spans="1:14" x14ac:dyDescent="0.25">
      <c r="A200">
        <v>79</v>
      </c>
      <c r="B200" t="s">
        <v>18</v>
      </c>
      <c r="C200" t="s">
        <v>23</v>
      </c>
      <c r="D200" t="s">
        <v>63</v>
      </c>
      <c r="E200" t="s">
        <v>9</v>
      </c>
      <c r="F200" t="s">
        <v>10</v>
      </c>
      <c r="G200" s="10">
        <v>18.632673</v>
      </c>
      <c r="H200">
        <v>1.8632672999999999E-2</v>
      </c>
      <c r="I200" t="str">
        <f t="shared" si="23"/>
        <v>PriorityQueue</v>
      </c>
      <c r="J200" t="str">
        <f t="shared" si="18"/>
        <v>Dimacs9th(USARoaddCOL)_FactorPairs { seed: 465477, num_pairs: 1000 }_PriorityQueue</v>
      </c>
      <c r="K200">
        <f t="shared" si="19"/>
        <v>386.88864000000001</v>
      </c>
      <c r="L200">
        <f t="shared" si="20"/>
        <v>1090</v>
      </c>
      <c r="M200">
        <f t="shared" si="21"/>
        <v>782.66200000000003</v>
      </c>
      <c r="N200">
        <f t="shared" si="22"/>
        <v>2047</v>
      </c>
    </row>
    <row r="201" spans="1:14" x14ac:dyDescent="0.25">
      <c r="A201">
        <v>80</v>
      </c>
      <c r="B201" t="s">
        <v>18</v>
      </c>
      <c r="C201" t="s">
        <v>23</v>
      </c>
      <c r="D201" t="s">
        <v>64</v>
      </c>
      <c r="E201" t="s">
        <v>9</v>
      </c>
      <c r="F201" t="s">
        <v>10</v>
      </c>
      <c r="G201" s="10">
        <v>25.330963000000001</v>
      </c>
      <c r="H201">
        <v>2.5330963000000001E-2</v>
      </c>
      <c r="I201" t="str">
        <f t="shared" si="23"/>
        <v>PriorityQueue</v>
      </c>
      <c r="J201" t="str">
        <f t="shared" si="18"/>
        <v>Dimacs9th(USARoaddCOL)_FactorPairs { seed: 465477, num_pairs: 1000 }_PriorityQueue</v>
      </c>
      <c r="K201">
        <f t="shared" si="19"/>
        <v>386.88864000000001</v>
      </c>
      <c r="L201">
        <f t="shared" si="20"/>
        <v>1090</v>
      </c>
      <c r="M201">
        <f t="shared" si="21"/>
        <v>782.66200000000003</v>
      </c>
      <c r="N201">
        <f t="shared" si="22"/>
        <v>2047</v>
      </c>
    </row>
    <row r="202" spans="1:14" x14ac:dyDescent="0.25">
      <c r="A202">
        <v>81</v>
      </c>
      <c r="B202" t="s">
        <v>18</v>
      </c>
      <c r="C202" t="s">
        <v>23</v>
      </c>
      <c r="D202" t="s">
        <v>12</v>
      </c>
      <c r="E202" t="s">
        <v>9</v>
      </c>
      <c r="F202" t="s">
        <v>10</v>
      </c>
      <c r="G202" s="10">
        <v>15.88556</v>
      </c>
      <c r="H202">
        <v>1.588556E-2</v>
      </c>
      <c r="I202" t="str">
        <f t="shared" si="23"/>
        <v>PriorityQueueDecKey</v>
      </c>
      <c r="J202" t="str">
        <f t="shared" si="18"/>
        <v>Dimacs9th(USARoaddCOL)_FactorPairs { seed: 465477, num_pairs: 1000 }_PriorityQueueDecKey</v>
      </c>
      <c r="K202">
        <f t="shared" si="19"/>
        <v>360.42444</v>
      </c>
      <c r="L202">
        <f t="shared" si="20"/>
        <v>998</v>
      </c>
      <c r="M202">
        <f t="shared" si="21"/>
        <v>707.56719999999996</v>
      </c>
      <c r="N202">
        <f t="shared" si="22"/>
        <v>1023</v>
      </c>
    </row>
    <row r="203" spans="1:14" x14ac:dyDescent="0.25">
      <c r="A203">
        <v>82</v>
      </c>
      <c r="B203" t="s">
        <v>18</v>
      </c>
      <c r="C203" t="s">
        <v>23</v>
      </c>
      <c r="D203" t="s">
        <v>65</v>
      </c>
      <c r="E203" t="s">
        <v>9</v>
      </c>
      <c r="F203" t="s">
        <v>10</v>
      </c>
      <c r="G203" s="10">
        <v>18.331676000000002</v>
      </c>
      <c r="H203">
        <v>1.8331677000000001E-2</v>
      </c>
      <c r="I203" t="str">
        <f t="shared" si="23"/>
        <v>PriorityQueueDecKey</v>
      </c>
      <c r="J203" t="str">
        <f t="shared" si="18"/>
        <v>Dimacs9th(USARoaddCOL)_FactorPairs { seed: 465477, num_pairs: 1000 }_PriorityQueueDecKey</v>
      </c>
      <c r="K203">
        <f t="shared" si="19"/>
        <v>360.42444</v>
      </c>
      <c r="L203">
        <f t="shared" si="20"/>
        <v>998</v>
      </c>
      <c r="M203">
        <f t="shared" si="21"/>
        <v>707.56719999999996</v>
      </c>
      <c r="N203">
        <f t="shared" si="22"/>
        <v>1023</v>
      </c>
    </row>
    <row r="204" spans="1:14" x14ac:dyDescent="0.25">
      <c r="A204">
        <v>83</v>
      </c>
      <c r="B204" t="s">
        <v>18</v>
      </c>
      <c r="C204" t="s">
        <v>23</v>
      </c>
      <c r="D204" t="s">
        <v>66</v>
      </c>
      <c r="E204" t="s">
        <v>9</v>
      </c>
      <c r="F204" t="s">
        <v>10</v>
      </c>
      <c r="G204" s="10">
        <v>30.111402999999999</v>
      </c>
      <c r="H204">
        <v>3.0111401999999999E-2</v>
      </c>
      <c r="I204" t="str">
        <f t="shared" si="23"/>
        <v>PriorityQueueDecKey</v>
      </c>
      <c r="J204" t="str">
        <f t="shared" si="18"/>
        <v>Dimacs9th(USARoaddCOL)_FactorPairs { seed: 465477, num_pairs: 1000 }_PriorityQueueDecKey</v>
      </c>
      <c r="K204">
        <f t="shared" si="19"/>
        <v>360.42444</v>
      </c>
      <c r="L204">
        <f t="shared" si="20"/>
        <v>998</v>
      </c>
      <c r="M204">
        <f t="shared" si="21"/>
        <v>707.56719999999996</v>
      </c>
      <c r="N204">
        <f t="shared" si="22"/>
        <v>1023</v>
      </c>
    </row>
    <row r="205" spans="1:14" x14ac:dyDescent="0.25">
      <c r="A205">
        <v>84</v>
      </c>
      <c r="B205" t="s">
        <v>18</v>
      </c>
      <c r="C205" t="s">
        <v>23</v>
      </c>
      <c r="D205" t="s">
        <v>13</v>
      </c>
      <c r="E205" t="s">
        <v>9</v>
      </c>
      <c r="F205" t="s">
        <v>10</v>
      </c>
      <c r="G205" s="10">
        <v>53.568930000000002</v>
      </c>
      <c r="H205">
        <v>5.3568932999999999E-2</v>
      </c>
      <c r="I205" t="str">
        <f t="shared" si="23"/>
        <v>PriorityQueueDecKey</v>
      </c>
      <c r="J205" t="str">
        <f t="shared" si="18"/>
        <v>Dimacs9th(USARoaddCOL)_FactorPairs { seed: 465477, num_pairs: 1000 }_PriorityQueueDecKey</v>
      </c>
      <c r="K205">
        <f t="shared" si="19"/>
        <v>360.42444</v>
      </c>
      <c r="L205">
        <f t="shared" si="20"/>
        <v>998</v>
      </c>
      <c r="M205">
        <f t="shared" si="21"/>
        <v>707.56719999999996</v>
      </c>
      <c r="N205">
        <f t="shared" si="22"/>
        <v>1023</v>
      </c>
    </row>
    <row r="206" spans="1:14" x14ac:dyDescent="0.25">
      <c r="A206">
        <v>85</v>
      </c>
      <c r="B206" t="s">
        <v>18</v>
      </c>
      <c r="C206" t="s">
        <v>23</v>
      </c>
      <c r="D206" t="s">
        <v>67</v>
      </c>
      <c r="E206" t="s">
        <v>9</v>
      </c>
      <c r="F206" t="s">
        <v>10</v>
      </c>
      <c r="G206" s="10">
        <v>41.210169999999998</v>
      </c>
      <c r="H206">
        <v>4.1210169999999997E-2</v>
      </c>
      <c r="I206" t="str">
        <f t="shared" si="23"/>
        <v>PriorityQueueDecKey</v>
      </c>
      <c r="J206" t="str">
        <f t="shared" si="18"/>
        <v>Dimacs9th(USARoaddCOL)_FactorPairs { seed: 465477, num_pairs: 1000 }_PriorityQueueDecKey</v>
      </c>
      <c r="K206">
        <f t="shared" si="19"/>
        <v>360.42444</v>
      </c>
      <c r="L206">
        <f t="shared" si="20"/>
        <v>998</v>
      </c>
      <c r="M206">
        <f t="shared" si="21"/>
        <v>707.56719999999996</v>
      </c>
      <c r="N206">
        <f t="shared" si="22"/>
        <v>1023</v>
      </c>
    </row>
    <row r="207" spans="1:14" x14ac:dyDescent="0.25">
      <c r="A207">
        <v>86</v>
      </c>
      <c r="B207" t="s">
        <v>18</v>
      </c>
      <c r="C207" t="s">
        <v>23</v>
      </c>
      <c r="D207" t="s">
        <v>68</v>
      </c>
      <c r="E207" t="s">
        <v>9</v>
      </c>
      <c r="F207" t="s">
        <v>10</v>
      </c>
      <c r="G207" s="10">
        <v>52.819541999999998</v>
      </c>
      <c r="H207">
        <v>5.2819542999999997E-2</v>
      </c>
      <c r="I207" t="str">
        <f t="shared" si="23"/>
        <v>PriorityQueueDecKey</v>
      </c>
      <c r="J207" t="str">
        <f t="shared" si="18"/>
        <v>Dimacs9th(USARoaddCOL)_FactorPairs { seed: 465477, num_pairs: 1000 }_PriorityQueueDecKey</v>
      </c>
      <c r="K207">
        <f t="shared" si="19"/>
        <v>360.42444</v>
      </c>
      <c r="L207">
        <f t="shared" si="20"/>
        <v>998</v>
      </c>
      <c r="M207">
        <f t="shared" si="21"/>
        <v>707.56719999999996</v>
      </c>
      <c r="N207">
        <f t="shared" si="22"/>
        <v>1023</v>
      </c>
    </row>
    <row r="208" spans="1:14" x14ac:dyDescent="0.25">
      <c r="A208">
        <v>88</v>
      </c>
      <c r="B208" t="s">
        <v>18</v>
      </c>
      <c r="C208" t="s">
        <v>14</v>
      </c>
      <c r="D208" t="s">
        <v>8</v>
      </c>
      <c r="E208" t="s">
        <v>9</v>
      </c>
      <c r="F208" t="s">
        <v>10</v>
      </c>
      <c r="G208" s="10">
        <v>23.510283000000001</v>
      </c>
      <c r="H208">
        <v>2.3510283E-2</v>
      </c>
      <c r="I208" t="str">
        <f t="shared" si="23"/>
        <v>PriorityQueue</v>
      </c>
      <c r="J208" t="str">
        <f t="shared" si="18"/>
        <v>Dimacs9th(USARoaddCOL)_FactorPairs { seed: 465477, num_pairs: 1000 }_PriorityQueue</v>
      </c>
      <c r="K208">
        <f t="shared" si="19"/>
        <v>386.88864000000001</v>
      </c>
      <c r="L208">
        <f t="shared" si="20"/>
        <v>1090</v>
      </c>
      <c r="M208">
        <f t="shared" si="21"/>
        <v>782.66200000000003</v>
      </c>
      <c r="N208">
        <f t="shared" si="22"/>
        <v>2047</v>
      </c>
    </row>
    <row r="209" spans="1:14" x14ac:dyDescent="0.25">
      <c r="A209">
        <v>89</v>
      </c>
      <c r="B209" t="s">
        <v>18</v>
      </c>
      <c r="C209" t="s">
        <v>14</v>
      </c>
      <c r="D209" t="s">
        <v>11</v>
      </c>
      <c r="E209" t="s">
        <v>9</v>
      </c>
      <c r="F209" t="s">
        <v>10</v>
      </c>
      <c r="G209" s="10">
        <v>19.052603000000001</v>
      </c>
      <c r="H209">
        <v>1.9052601999999998E-2</v>
      </c>
      <c r="I209" t="str">
        <f t="shared" si="23"/>
        <v>PriorityQueue</v>
      </c>
      <c r="J209" t="str">
        <f t="shared" si="18"/>
        <v>Dimacs9th(USARoaddCOL)_FactorPairs { seed: 465477, num_pairs: 1000 }_PriorityQueue</v>
      </c>
      <c r="K209">
        <f t="shared" si="19"/>
        <v>386.88864000000001</v>
      </c>
      <c r="L209">
        <f t="shared" si="20"/>
        <v>1090</v>
      </c>
      <c r="M209">
        <f t="shared" si="21"/>
        <v>782.66200000000003</v>
      </c>
      <c r="N209">
        <f t="shared" si="22"/>
        <v>2047</v>
      </c>
    </row>
    <row r="210" spans="1:14" x14ac:dyDescent="0.25">
      <c r="A210">
        <v>90</v>
      </c>
      <c r="B210" t="s">
        <v>18</v>
      </c>
      <c r="C210" t="s">
        <v>14</v>
      </c>
      <c r="D210" t="s">
        <v>63</v>
      </c>
      <c r="E210" t="s">
        <v>9</v>
      </c>
      <c r="F210" t="s">
        <v>10</v>
      </c>
      <c r="G210" s="10">
        <v>22.226693999999998</v>
      </c>
      <c r="H210">
        <v>2.2226695000000001E-2</v>
      </c>
      <c r="I210" t="str">
        <f t="shared" si="23"/>
        <v>PriorityQueue</v>
      </c>
      <c r="J210" t="str">
        <f t="shared" si="18"/>
        <v>Dimacs9th(USARoaddCOL)_FactorPairs { seed: 465477, num_pairs: 1000 }_PriorityQueue</v>
      </c>
      <c r="K210">
        <f t="shared" si="19"/>
        <v>386.88864000000001</v>
      </c>
      <c r="L210">
        <f t="shared" si="20"/>
        <v>1090</v>
      </c>
      <c r="M210">
        <f t="shared" si="21"/>
        <v>782.66200000000003</v>
      </c>
      <c r="N210">
        <f t="shared" si="22"/>
        <v>2047</v>
      </c>
    </row>
    <row r="211" spans="1:14" x14ac:dyDescent="0.25">
      <c r="A211">
        <v>91</v>
      </c>
      <c r="B211" t="s">
        <v>18</v>
      </c>
      <c r="C211" t="s">
        <v>14</v>
      </c>
      <c r="D211" t="s">
        <v>64</v>
      </c>
      <c r="E211" t="s">
        <v>9</v>
      </c>
      <c r="F211" t="s">
        <v>10</v>
      </c>
      <c r="G211" s="10">
        <v>28.849342</v>
      </c>
      <c r="H211">
        <v>2.8849343E-2</v>
      </c>
      <c r="I211" t="str">
        <f t="shared" si="23"/>
        <v>PriorityQueue</v>
      </c>
      <c r="J211" t="str">
        <f t="shared" si="18"/>
        <v>Dimacs9th(USARoaddCOL)_FactorPairs { seed: 465477, num_pairs: 1000 }_PriorityQueue</v>
      </c>
      <c r="K211">
        <f t="shared" si="19"/>
        <v>386.88864000000001</v>
      </c>
      <c r="L211">
        <f t="shared" si="20"/>
        <v>1090</v>
      </c>
      <c r="M211">
        <f t="shared" si="21"/>
        <v>782.66200000000003</v>
      </c>
      <c r="N211">
        <f t="shared" si="22"/>
        <v>2047</v>
      </c>
    </row>
    <row r="212" spans="1:14" x14ac:dyDescent="0.25">
      <c r="A212">
        <v>92</v>
      </c>
      <c r="B212" t="s">
        <v>18</v>
      </c>
      <c r="C212" t="s">
        <v>14</v>
      </c>
      <c r="D212" t="s">
        <v>12</v>
      </c>
      <c r="E212" t="s">
        <v>9</v>
      </c>
      <c r="F212" t="s">
        <v>10</v>
      </c>
      <c r="G212" s="10">
        <v>19.256218000000001</v>
      </c>
      <c r="H212">
        <v>1.9256216999999999E-2</v>
      </c>
      <c r="I212" t="str">
        <f t="shared" si="23"/>
        <v>PriorityQueueDecKey</v>
      </c>
      <c r="J212" t="str">
        <f t="shared" si="18"/>
        <v>Dimacs9th(USARoaddCOL)_FactorPairs { seed: 465477, num_pairs: 1000 }_PriorityQueueDecKey</v>
      </c>
      <c r="K212">
        <f t="shared" si="19"/>
        <v>360.42444</v>
      </c>
      <c r="L212">
        <f t="shared" si="20"/>
        <v>998</v>
      </c>
      <c r="M212">
        <f t="shared" si="21"/>
        <v>707.56719999999996</v>
      </c>
      <c r="N212">
        <f t="shared" si="22"/>
        <v>1023</v>
      </c>
    </row>
    <row r="213" spans="1:14" x14ac:dyDescent="0.25">
      <c r="A213">
        <v>93</v>
      </c>
      <c r="B213" t="s">
        <v>18</v>
      </c>
      <c r="C213" t="s">
        <v>14</v>
      </c>
      <c r="D213" t="s">
        <v>65</v>
      </c>
      <c r="E213" t="s">
        <v>9</v>
      </c>
      <c r="F213" t="s">
        <v>10</v>
      </c>
      <c r="G213" s="10">
        <v>21.72484</v>
      </c>
      <c r="H213">
        <v>2.1724839999999999E-2</v>
      </c>
      <c r="I213" t="str">
        <f t="shared" si="23"/>
        <v>PriorityQueueDecKey</v>
      </c>
      <c r="J213" t="str">
        <f t="shared" si="18"/>
        <v>Dimacs9th(USARoaddCOL)_FactorPairs { seed: 465477, num_pairs: 1000 }_PriorityQueueDecKey</v>
      </c>
      <c r="K213">
        <f t="shared" si="19"/>
        <v>360.42444</v>
      </c>
      <c r="L213">
        <f t="shared" si="20"/>
        <v>998</v>
      </c>
      <c r="M213">
        <f t="shared" si="21"/>
        <v>707.56719999999996</v>
      </c>
      <c r="N213">
        <f t="shared" si="22"/>
        <v>1023</v>
      </c>
    </row>
    <row r="214" spans="1:14" x14ac:dyDescent="0.25">
      <c r="A214">
        <v>94</v>
      </c>
      <c r="B214" t="s">
        <v>18</v>
      </c>
      <c r="C214" t="s">
        <v>14</v>
      </c>
      <c r="D214" t="s">
        <v>66</v>
      </c>
      <c r="E214" t="s">
        <v>9</v>
      </c>
      <c r="F214" t="s">
        <v>10</v>
      </c>
      <c r="G214" s="10">
        <v>33.527186999999998</v>
      </c>
      <c r="H214">
        <v>3.3527187999999999E-2</v>
      </c>
      <c r="I214" t="str">
        <f t="shared" si="23"/>
        <v>PriorityQueueDecKey</v>
      </c>
      <c r="J214" t="str">
        <f t="shared" si="18"/>
        <v>Dimacs9th(USARoaddCOL)_FactorPairs { seed: 465477, num_pairs: 1000 }_PriorityQueueDecKey</v>
      </c>
      <c r="K214">
        <f t="shared" si="19"/>
        <v>360.42444</v>
      </c>
      <c r="L214">
        <f t="shared" si="20"/>
        <v>998</v>
      </c>
      <c r="M214">
        <f t="shared" si="21"/>
        <v>707.56719999999996</v>
      </c>
      <c r="N214">
        <f t="shared" si="22"/>
        <v>1023</v>
      </c>
    </row>
    <row r="215" spans="1:14" x14ac:dyDescent="0.25">
      <c r="A215">
        <v>95</v>
      </c>
      <c r="B215" t="s">
        <v>18</v>
      </c>
      <c r="C215" t="s">
        <v>14</v>
      </c>
      <c r="D215" t="s">
        <v>13</v>
      </c>
      <c r="E215" t="s">
        <v>9</v>
      </c>
      <c r="F215" t="s">
        <v>10</v>
      </c>
      <c r="G215" s="10">
        <v>56.891010000000001</v>
      </c>
      <c r="H215">
        <v>5.6891009999999999E-2</v>
      </c>
      <c r="I215" t="str">
        <f t="shared" si="23"/>
        <v>PriorityQueueDecKey</v>
      </c>
      <c r="J215" t="str">
        <f t="shared" si="18"/>
        <v>Dimacs9th(USARoaddCOL)_FactorPairs { seed: 465477, num_pairs: 1000 }_PriorityQueueDecKey</v>
      </c>
      <c r="K215">
        <f t="shared" si="19"/>
        <v>360.42444</v>
      </c>
      <c r="L215">
        <f t="shared" si="20"/>
        <v>998</v>
      </c>
      <c r="M215">
        <f t="shared" si="21"/>
        <v>707.56719999999996</v>
      </c>
      <c r="N215">
        <f t="shared" si="22"/>
        <v>1023</v>
      </c>
    </row>
    <row r="216" spans="1:14" x14ac:dyDescent="0.25">
      <c r="A216">
        <v>96</v>
      </c>
      <c r="B216" t="s">
        <v>18</v>
      </c>
      <c r="C216" t="s">
        <v>14</v>
      </c>
      <c r="D216" t="s">
        <v>67</v>
      </c>
      <c r="E216" t="s">
        <v>9</v>
      </c>
      <c r="F216" t="s">
        <v>10</v>
      </c>
      <c r="G216" s="10">
        <v>44.649464000000002</v>
      </c>
      <c r="H216">
        <v>4.4649463E-2</v>
      </c>
      <c r="I216" t="str">
        <f t="shared" si="23"/>
        <v>PriorityQueueDecKey</v>
      </c>
      <c r="J216" t="str">
        <f t="shared" si="18"/>
        <v>Dimacs9th(USARoaddCOL)_FactorPairs { seed: 465477, num_pairs: 1000 }_PriorityQueueDecKey</v>
      </c>
      <c r="K216">
        <f t="shared" si="19"/>
        <v>360.42444</v>
      </c>
      <c r="L216">
        <f t="shared" si="20"/>
        <v>998</v>
      </c>
      <c r="M216">
        <f t="shared" si="21"/>
        <v>707.56719999999996</v>
      </c>
      <c r="N216">
        <f t="shared" si="22"/>
        <v>1023</v>
      </c>
    </row>
    <row r="217" spans="1:14" x14ac:dyDescent="0.25">
      <c r="A217">
        <v>97</v>
      </c>
      <c r="B217" t="s">
        <v>18</v>
      </c>
      <c r="C217" t="s">
        <v>14</v>
      </c>
      <c r="D217" t="s">
        <v>68</v>
      </c>
      <c r="E217" t="s">
        <v>9</v>
      </c>
      <c r="F217" t="s">
        <v>10</v>
      </c>
      <c r="G217" s="10">
        <v>56.075870000000002</v>
      </c>
      <c r="H217">
        <v>5.607587E-2</v>
      </c>
      <c r="I217" t="str">
        <f t="shared" si="23"/>
        <v>PriorityQueueDecKey</v>
      </c>
      <c r="J217" t="str">
        <f t="shared" si="18"/>
        <v>Dimacs9th(USARoaddCOL)_FactorPairs { seed: 465477, num_pairs: 1000 }_PriorityQueueDecKey</v>
      </c>
      <c r="K217">
        <f t="shared" si="19"/>
        <v>360.42444</v>
      </c>
      <c r="L217">
        <f t="shared" si="20"/>
        <v>998</v>
      </c>
      <c r="M217">
        <f t="shared" si="21"/>
        <v>707.56719999999996</v>
      </c>
      <c r="N217">
        <f t="shared" si="22"/>
        <v>1023</v>
      </c>
    </row>
    <row r="218" spans="1:14" x14ac:dyDescent="0.25">
      <c r="A218">
        <v>98</v>
      </c>
      <c r="B218" t="s">
        <v>18</v>
      </c>
      <c r="C218" t="s">
        <v>14</v>
      </c>
      <c r="D218" t="s">
        <v>15</v>
      </c>
      <c r="E218" t="s">
        <v>9</v>
      </c>
      <c r="F218" t="s">
        <v>10</v>
      </c>
      <c r="G218" s="10">
        <v>30.283353999999999</v>
      </c>
      <c r="H218">
        <v>3.0283353999999998E-2</v>
      </c>
      <c r="I218" t="str">
        <f t="shared" si="23"/>
        <v>PriorityQueue</v>
      </c>
      <c r="J218" t="str">
        <f t="shared" si="18"/>
        <v>Dimacs9th(USARoaddCOL)_FactorPairs { seed: 465477, num_pairs: 1000 }_PriorityQueue</v>
      </c>
      <c r="K218">
        <f t="shared" si="19"/>
        <v>386.88864000000001</v>
      </c>
      <c r="L218">
        <f t="shared" si="20"/>
        <v>1090</v>
      </c>
      <c r="M218">
        <f t="shared" si="21"/>
        <v>782.66200000000003</v>
      </c>
      <c r="N218">
        <f t="shared" si="22"/>
        <v>2047</v>
      </c>
    </row>
    <row r="219" spans="1:14" x14ac:dyDescent="0.25">
      <c r="A219">
        <v>99</v>
      </c>
      <c r="B219" t="s">
        <v>19</v>
      </c>
      <c r="C219" t="s">
        <v>22</v>
      </c>
      <c r="D219" t="s">
        <v>8</v>
      </c>
      <c r="E219" t="s">
        <v>9</v>
      </c>
      <c r="F219" t="s">
        <v>10</v>
      </c>
      <c r="G219" s="10">
        <v>181.78477000000001</v>
      </c>
      <c r="H219">
        <v>0.18178478000000001</v>
      </c>
      <c r="I219" t="str">
        <f t="shared" si="23"/>
        <v>PriorityQueue</v>
      </c>
      <c r="J219" t="str">
        <f t="shared" si="18"/>
        <v>Dimacs9th(USARoaddLKS)_FactorPairs { seed: 465477, num_pairs: 1000 }_PriorityQueue</v>
      </c>
      <c r="K219">
        <f t="shared" si="19"/>
        <v>754.82719999999995</v>
      </c>
      <c r="L219">
        <f t="shared" si="20"/>
        <v>2336</v>
      </c>
      <c r="M219">
        <f t="shared" si="21"/>
        <v>1579.4185</v>
      </c>
      <c r="N219">
        <f t="shared" si="22"/>
        <v>4095</v>
      </c>
    </row>
    <row r="220" spans="1:14" x14ac:dyDescent="0.25">
      <c r="A220">
        <v>100</v>
      </c>
      <c r="B220" t="s">
        <v>19</v>
      </c>
      <c r="C220" t="s">
        <v>22</v>
      </c>
      <c r="D220" t="s">
        <v>11</v>
      </c>
      <c r="E220" t="s">
        <v>9</v>
      </c>
      <c r="F220" t="s">
        <v>10</v>
      </c>
      <c r="G220" s="10">
        <v>149.40692000000001</v>
      </c>
      <c r="H220">
        <v>0.14940692</v>
      </c>
      <c r="I220" t="str">
        <f t="shared" si="23"/>
        <v>PriorityQueue</v>
      </c>
      <c r="J220" t="str">
        <f t="shared" si="18"/>
        <v>Dimacs9th(USARoaddLKS)_FactorPairs { seed: 465477, num_pairs: 1000 }_PriorityQueue</v>
      </c>
      <c r="K220">
        <f t="shared" si="19"/>
        <v>754.82719999999995</v>
      </c>
      <c r="L220">
        <f t="shared" si="20"/>
        <v>2336</v>
      </c>
      <c r="M220">
        <f t="shared" si="21"/>
        <v>1579.4185</v>
      </c>
      <c r="N220">
        <f t="shared" si="22"/>
        <v>4095</v>
      </c>
    </row>
    <row r="221" spans="1:14" x14ac:dyDescent="0.25">
      <c r="A221">
        <v>101</v>
      </c>
      <c r="B221" t="s">
        <v>19</v>
      </c>
      <c r="C221" t="s">
        <v>22</v>
      </c>
      <c r="D221" t="s">
        <v>63</v>
      </c>
      <c r="E221" t="s">
        <v>9</v>
      </c>
      <c r="F221" t="s">
        <v>10</v>
      </c>
      <c r="G221" s="10">
        <v>181.82988</v>
      </c>
      <c r="H221">
        <v>0.18182988</v>
      </c>
      <c r="I221" t="str">
        <f t="shared" si="23"/>
        <v>PriorityQueue</v>
      </c>
      <c r="J221" t="str">
        <f t="shared" si="18"/>
        <v>Dimacs9th(USARoaddLKS)_FactorPairs { seed: 465477, num_pairs: 1000 }_PriorityQueue</v>
      </c>
      <c r="K221">
        <f t="shared" si="19"/>
        <v>754.82719999999995</v>
      </c>
      <c r="L221">
        <f t="shared" si="20"/>
        <v>2336</v>
      </c>
      <c r="M221">
        <f t="shared" si="21"/>
        <v>1579.4185</v>
      </c>
      <c r="N221">
        <f t="shared" si="22"/>
        <v>4095</v>
      </c>
    </row>
    <row r="222" spans="1:14" x14ac:dyDescent="0.25">
      <c r="A222">
        <v>102</v>
      </c>
      <c r="B222" t="s">
        <v>19</v>
      </c>
      <c r="C222" t="s">
        <v>22</v>
      </c>
      <c r="D222" t="s">
        <v>64</v>
      </c>
      <c r="E222" t="s">
        <v>9</v>
      </c>
      <c r="F222" t="s">
        <v>10</v>
      </c>
      <c r="G222" s="10">
        <v>219.55665999999999</v>
      </c>
      <c r="H222">
        <v>0.21955665999999999</v>
      </c>
      <c r="I222" t="str">
        <f t="shared" si="23"/>
        <v>PriorityQueue</v>
      </c>
      <c r="J222" t="str">
        <f t="shared" si="18"/>
        <v>Dimacs9th(USARoaddLKS)_FactorPairs { seed: 465477, num_pairs: 1000 }_PriorityQueue</v>
      </c>
      <c r="K222">
        <f t="shared" si="19"/>
        <v>754.82719999999995</v>
      </c>
      <c r="L222">
        <f t="shared" si="20"/>
        <v>2336</v>
      </c>
      <c r="M222">
        <f t="shared" si="21"/>
        <v>1579.4185</v>
      </c>
      <c r="N222">
        <f t="shared" si="22"/>
        <v>4095</v>
      </c>
    </row>
    <row r="223" spans="1:14" x14ac:dyDescent="0.25">
      <c r="A223">
        <v>103</v>
      </c>
      <c r="B223" t="s">
        <v>19</v>
      </c>
      <c r="C223" t="s">
        <v>22</v>
      </c>
      <c r="D223" t="s">
        <v>12</v>
      </c>
      <c r="E223" t="s">
        <v>9</v>
      </c>
      <c r="F223" t="s">
        <v>10</v>
      </c>
      <c r="G223" s="10">
        <v>155.38051999999999</v>
      </c>
      <c r="H223">
        <v>0.15538051999999999</v>
      </c>
      <c r="I223" t="str">
        <f t="shared" si="23"/>
        <v>PriorityQueueDecKey</v>
      </c>
      <c r="J223" t="str">
        <f t="shared" si="18"/>
        <v>Dimacs9th(USARoaddLKS)_FactorPairs { seed: 465477, num_pairs: 1000 }_PriorityQueueDecKey</v>
      </c>
      <c r="K223">
        <f t="shared" si="19"/>
        <v>693.15089999999998</v>
      </c>
      <c r="L223">
        <f t="shared" si="20"/>
        <v>2101</v>
      </c>
      <c r="M223">
        <f t="shared" si="21"/>
        <v>1472.2958000000001</v>
      </c>
      <c r="N223">
        <f t="shared" si="22"/>
        <v>4095</v>
      </c>
    </row>
    <row r="224" spans="1:14" x14ac:dyDescent="0.25">
      <c r="A224">
        <v>104</v>
      </c>
      <c r="B224" t="s">
        <v>19</v>
      </c>
      <c r="C224" t="s">
        <v>22</v>
      </c>
      <c r="D224" t="s">
        <v>65</v>
      </c>
      <c r="E224" t="s">
        <v>9</v>
      </c>
      <c r="F224" t="s">
        <v>10</v>
      </c>
      <c r="G224" s="10">
        <v>184.63357999999999</v>
      </c>
      <c r="H224">
        <v>0.18463357999999999</v>
      </c>
      <c r="I224" t="str">
        <f t="shared" si="23"/>
        <v>PriorityQueueDecKey</v>
      </c>
      <c r="J224" t="str">
        <f t="shared" si="18"/>
        <v>Dimacs9th(USARoaddLKS)_FactorPairs { seed: 465477, num_pairs: 1000 }_PriorityQueueDecKey</v>
      </c>
      <c r="K224">
        <f t="shared" si="19"/>
        <v>693.15089999999998</v>
      </c>
      <c r="L224">
        <f t="shared" si="20"/>
        <v>2101</v>
      </c>
      <c r="M224">
        <f t="shared" si="21"/>
        <v>1472.2958000000001</v>
      </c>
      <c r="N224">
        <f t="shared" si="22"/>
        <v>4095</v>
      </c>
    </row>
    <row r="225" spans="1:14" x14ac:dyDescent="0.25">
      <c r="A225">
        <v>105</v>
      </c>
      <c r="B225" t="s">
        <v>19</v>
      </c>
      <c r="C225" t="s">
        <v>22</v>
      </c>
      <c r="D225" t="s">
        <v>66</v>
      </c>
      <c r="E225" t="s">
        <v>9</v>
      </c>
      <c r="F225" t="s">
        <v>10</v>
      </c>
      <c r="G225" s="10">
        <v>256.83292</v>
      </c>
      <c r="H225">
        <v>0.25683293000000001</v>
      </c>
      <c r="I225" t="str">
        <f t="shared" si="23"/>
        <v>PriorityQueueDecKey</v>
      </c>
      <c r="J225" t="str">
        <f t="shared" si="18"/>
        <v>Dimacs9th(USARoaddLKS)_FactorPairs { seed: 465477, num_pairs: 1000 }_PriorityQueueDecKey</v>
      </c>
      <c r="K225">
        <f t="shared" si="19"/>
        <v>693.15089999999998</v>
      </c>
      <c r="L225">
        <f t="shared" si="20"/>
        <v>2101</v>
      </c>
      <c r="M225">
        <f t="shared" si="21"/>
        <v>1472.2958000000001</v>
      </c>
      <c r="N225">
        <f t="shared" si="22"/>
        <v>4095</v>
      </c>
    </row>
    <row r="226" spans="1:14" x14ac:dyDescent="0.25">
      <c r="A226">
        <v>106</v>
      </c>
      <c r="B226" t="s">
        <v>19</v>
      </c>
      <c r="C226" t="s">
        <v>22</v>
      </c>
      <c r="D226" t="s">
        <v>13</v>
      </c>
      <c r="E226" t="s">
        <v>9</v>
      </c>
      <c r="F226" t="s">
        <v>10</v>
      </c>
      <c r="G226" s="10">
        <v>429.39179999999999</v>
      </c>
      <c r="H226">
        <v>0.42939179999999999</v>
      </c>
      <c r="I226" t="str">
        <f t="shared" si="23"/>
        <v>PriorityQueueDecKey</v>
      </c>
      <c r="J226" t="str">
        <f t="shared" si="18"/>
        <v>Dimacs9th(USARoaddLKS)_FactorPairs { seed: 465477, num_pairs: 1000 }_PriorityQueueDecKey</v>
      </c>
      <c r="K226">
        <f t="shared" si="19"/>
        <v>693.15089999999998</v>
      </c>
      <c r="L226">
        <f t="shared" si="20"/>
        <v>2101</v>
      </c>
      <c r="M226">
        <f t="shared" si="21"/>
        <v>1472.2958000000001</v>
      </c>
      <c r="N226">
        <f t="shared" si="22"/>
        <v>4095</v>
      </c>
    </row>
    <row r="227" spans="1:14" x14ac:dyDescent="0.25">
      <c r="A227">
        <v>107</v>
      </c>
      <c r="B227" t="s">
        <v>19</v>
      </c>
      <c r="C227" t="s">
        <v>22</v>
      </c>
      <c r="D227" t="s">
        <v>67</v>
      </c>
      <c r="E227" t="s">
        <v>9</v>
      </c>
      <c r="F227" t="s">
        <v>10</v>
      </c>
      <c r="G227" s="10">
        <v>343.44788</v>
      </c>
      <c r="H227">
        <v>0.34344785999999999</v>
      </c>
      <c r="I227" t="str">
        <f t="shared" si="23"/>
        <v>PriorityQueueDecKey</v>
      </c>
      <c r="J227" t="str">
        <f t="shared" si="18"/>
        <v>Dimacs9th(USARoaddLKS)_FactorPairs { seed: 465477, num_pairs: 1000 }_PriorityQueueDecKey</v>
      </c>
      <c r="K227">
        <f t="shared" si="19"/>
        <v>693.15089999999998</v>
      </c>
      <c r="L227">
        <f t="shared" si="20"/>
        <v>2101</v>
      </c>
      <c r="M227">
        <f t="shared" si="21"/>
        <v>1472.2958000000001</v>
      </c>
      <c r="N227">
        <f t="shared" si="22"/>
        <v>4095</v>
      </c>
    </row>
    <row r="228" spans="1:14" x14ac:dyDescent="0.25">
      <c r="A228">
        <v>108</v>
      </c>
      <c r="B228" t="s">
        <v>19</v>
      </c>
      <c r="C228" t="s">
        <v>22</v>
      </c>
      <c r="D228" t="s">
        <v>68</v>
      </c>
      <c r="E228" t="s">
        <v>9</v>
      </c>
      <c r="F228" t="s">
        <v>10</v>
      </c>
      <c r="G228" s="10">
        <v>414.23647999999997</v>
      </c>
      <c r="H228">
        <v>0.41423650000000001</v>
      </c>
      <c r="I228" t="str">
        <f t="shared" si="23"/>
        <v>PriorityQueueDecKey</v>
      </c>
      <c r="J228" t="str">
        <f t="shared" si="18"/>
        <v>Dimacs9th(USARoaddLKS)_FactorPairs { seed: 465477, num_pairs: 1000 }_PriorityQueueDecKey</v>
      </c>
      <c r="K228">
        <f t="shared" si="19"/>
        <v>693.15089999999998</v>
      </c>
      <c r="L228">
        <f t="shared" si="20"/>
        <v>2101</v>
      </c>
      <c r="M228">
        <f t="shared" si="21"/>
        <v>1472.2958000000001</v>
      </c>
      <c r="N228">
        <f t="shared" si="22"/>
        <v>4095</v>
      </c>
    </row>
    <row r="229" spans="1:14" x14ac:dyDescent="0.25">
      <c r="A229">
        <v>110</v>
      </c>
      <c r="B229" t="s">
        <v>19</v>
      </c>
      <c r="C229" t="s">
        <v>23</v>
      </c>
      <c r="D229" t="s">
        <v>8</v>
      </c>
      <c r="E229" t="s">
        <v>9</v>
      </c>
      <c r="F229" t="s">
        <v>10</v>
      </c>
      <c r="G229" s="10">
        <v>152.09447</v>
      </c>
      <c r="H229">
        <v>0.15209447000000001</v>
      </c>
      <c r="I229" t="str">
        <f t="shared" si="23"/>
        <v>PriorityQueue</v>
      </c>
      <c r="J229" t="str">
        <f t="shared" si="18"/>
        <v>Dimacs9th(USARoaddLKS)_FactorPairs { seed: 465477, num_pairs: 1000 }_PriorityQueue</v>
      </c>
      <c r="K229">
        <f t="shared" si="19"/>
        <v>754.82719999999995</v>
      </c>
      <c r="L229">
        <f t="shared" si="20"/>
        <v>2336</v>
      </c>
      <c r="M229">
        <f t="shared" si="21"/>
        <v>1579.4185</v>
      </c>
      <c r="N229">
        <f t="shared" si="22"/>
        <v>4095</v>
      </c>
    </row>
    <row r="230" spans="1:14" x14ac:dyDescent="0.25">
      <c r="A230">
        <v>111</v>
      </c>
      <c r="B230" t="s">
        <v>19</v>
      </c>
      <c r="C230" t="s">
        <v>23</v>
      </c>
      <c r="D230" t="s">
        <v>11</v>
      </c>
      <c r="E230" t="s">
        <v>9</v>
      </c>
      <c r="F230" t="s">
        <v>10</v>
      </c>
      <c r="G230" s="10">
        <v>117.92700000000001</v>
      </c>
      <c r="H230">
        <v>0.117927</v>
      </c>
      <c r="I230" t="str">
        <f t="shared" si="23"/>
        <v>PriorityQueue</v>
      </c>
      <c r="J230" t="str">
        <f t="shared" si="18"/>
        <v>Dimacs9th(USARoaddLKS)_FactorPairs { seed: 465477, num_pairs: 1000 }_PriorityQueue</v>
      </c>
      <c r="K230">
        <f t="shared" si="19"/>
        <v>754.82719999999995</v>
      </c>
      <c r="L230">
        <f t="shared" si="20"/>
        <v>2336</v>
      </c>
      <c r="M230">
        <f t="shared" si="21"/>
        <v>1579.4185</v>
      </c>
      <c r="N230">
        <f t="shared" si="22"/>
        <v>4095</v>
      </c>
    </row>
    <row r="231" spans="1:14" x14ac:dyDescent="0.25">
      <c r="A231">
        <v>112</v>
      </c>
      <c r="B231" t="s">
        <v>19</v>
      </c>
      <c r="C231" t="s">
        <v>23</v>
      </c>
      <c r="D231" t="s">
        <v>63</v>
      </c>
      <c r="E231" t="s">
        <v>9</v>
      </c>
      <c r="F231" t="s">
        <v>10</v>
      </c>
      <c r="G231" s="10">
        <v>146.71021999999999</v>
      </c>
      <c r="H231">
        <v>0.14671022</v>
      </c>
      <c r="I231" t="str">
        <f t="shared" si="23"/>
        <v>PriorityQueue</v>
      </c>
      <c r="J231" t="str">
        <f t="shared" si="18"/>
        <v>Dimacs9th(USARoaddLKS)_FactorPairs { seed: 465477, num_pairs: 1000 }_PriorityQueue</v>
      </c>
      <c r="K231">
        <f t="shared" si="19"/>
        <v>754.82719999999995</v>
      </c>
      <c r="L231">
        <f t="shared" si="20"/>
        <v>2336</v>
      </c>
      <c r="M231">
        <f t="shared" si="21"/>
        <v>1579.4185</v>
      </c>
      <c r="N231">
        <f t="shared" si="22"/>
        <v>4095</v>
      </c>
    </row>
    <row r="232" spans="1:14" x14ac:dyDescent="0.25">
      <c r="A232">
        <v>113</v>
      </c>
      <c r="B232" t="s">
        <v>19</v>
      </c>
      <c r="C232" t="s">
        <v>23</v>
      </c>
      <c r="D232" t="s">
        <v>64</v>
      </c>
      <c r="E232" t="s">
        <v>9</v>
      </c>
      <c r="F232" t="s">
        <v>10</v>
      </c>
      <c r="G232" s="10">
        <v>184.61893000000001</v>
      </c>
      <c r="H232">
        <v>0.18461891999999999</v>
      </c>
      <c r="I232" t="str">
        <f t="shared" si="23"/>
        <v>PriorityQueue</v>
      </c>
      <c r="J232" t="str">
        <f t="shared" si="18"/>
        <v>Dimacs9th(USARoaddLKS)_FactorPairs { seed: 465477, num_pairs: 1000 }_PriorityQueue</v>
      </c>
      <c r="K232">
        <f t="shared" si="19"/>
        <v>754.82719999999995</v>
      </c>
      <c r="L232">
        <f t="shared" si="20"/>
        <v>2336</v>
      </c>
      <c r="M232">
        <f t="shared" si="21"/>
        <v>1579.4185</v>
      </c>
      <c r="N232">
        <f t="shared" si="22"/>
        <v>4095</v>
      </c>
    </row>
    <row r="233" spans="1:14" x14ac:dyDescent="0.25">
      <c r="A233">
        <v>114</v>
      </c>
      <c r="B233" t="s">
        <v>19</v>
      </c>
      <c r="C233" t="s">
        <v>23</v>
      </c>
      <c r="D233" t="s">
        <v>12</v>
      </c>
      <c r="E233" t="s">
        <v>9</v>
      </c>
      <c r="F233" t="s">
        <v>10</v>
      </c>
      <c r="G233" s="10">
        <v>121.07933</v>
      </c>
      <c r="H233">
        <v>0.12107933</v>
      </c>
      <c r="I233" t="str">
        <f t="shared" si="23"/>
        <v>PriorityQueueDecKey</v>
      </c>
      <c r="J233" t="str">
        <f t="shared" si="18"/>
        <v>Dimacs9th(USARoaddLKS)_FactorPairs { seed: 465477, num_pairs: 1000 }_PriorityQueueDecKey</v>
      </c>
      <c r="K233">
        <f t="shared" si="19"/>
        <v>693.15089999999998</v>
      </c>
      <c r="L233">
        <f t="shared" si="20"/>
        <v>2101</v>
      </c>
      <c r="M233">
        <f t="shared" si="21"/>
        <v>1472.2958000000001</v>
      </c>
      <c r="N233">
        <f t="shared" si="22"/>
        <v>4095</v>
      </c>
    </row>
    <row r="234" spans="1:14" x14ac:dyDescent="0.25">
      <c r="A234">
        <v>115</v>
      </c>
      <c r="B234" t="s">
        <v>19</v>
      </c>
      <c r="C234" t="s">
        <v>23</v>
      </c>
      <c r="D234" t="s">
        <v>65</v>
      </c>
      <c r="E234" t="s">
        <v>9</v>
      </c>
      <c r="F234" t="s">
        <v>10</v>
      </c>
      <c r="G234" s="10">
        <v>145.94191000000001</v>
      </c>
      <c r="H234">
        <v>0.14594191000000001</v>
      </c>
      <c r="I234" t="str">
        <f t="shared" si="23"/>
        <v>PriorityQueueDecKey</v>
      </c>
      <c r="J234" t="str">
        <f t="shared" si="18"/>
        <v>Dimacs9th(USARoaddLKS)_FactorPairs { seed: 465477, num_pairs: 1000 }_PriorityQueueDecKey</v>
      </c>
      <c r="K234">
        <f t="shared" si="19"/>
        <v>693.15089999999998</v>
      </c>
      <c r="L234">
        <f t="shared" si="20"/>
        <v>2101</v>
      </c>
      <c r="M234">
        <f t="shared" si="21"/>
        <v>1472.2958000000001</v>
      </c>
      <c r="N234">
        <f t="shared" si="22"/>
        <v>4095</v>
      </c>
    </row>
    <row r="235" spans="1:14" x14ac:dyDescent="0.25">
      <c r="A235">
        <v>116</v>
      </c>
      <c r="B235" t="s">
        <v>19</v>
      </c>
      <c r="C235" t="s">
        <v>23</v>
      </c>
      <c r="D235" t="s">
        <v>66</v>
      </c>
      <c r="E235" t="s">
        <v>9</v>
      </c>
      <c r="F235" t="s">
        <v>10</v>
      </c>
      <c r="G235" s="10">
        <v>219.14688000000001</v>
      </c>
      <c r="H235">
        <v>0.21914687999999999</v>
      </c>
      <c r="I235" t="str">
        <f t="shared" si="23"/>
        <v>PriorityQueueDecKey</v>
      </c>
      <c r="J235" t="str">
        <f t="shared" si="18"/>
        <v>Dimacs9th(USARoaddLKS)_FactorPairs { seed: 465477, num_pairs: 1000 }_PriorityQueueDecKey</v>
      </c>
      <c r="K235">
        <f t="shared" si="19"/>
        <v>693.15089999999998</v>
      </c>
      <c r="L235">
        <f t="shared" si="20"/>
        <v>2101</v>
      </c>
      <c r="M235">
        <f t="shared" si="21"/>
        <v>1472.2958000000001</v>
      </c>
      <c r="N235">
        <f t="shared" si="22"/>
        <v>4095</v>
      </c>
    </row>
    <row r="236" spans="1:14" x14ac:dyDescent="0.25">
      <c r="A236">
        <v>117</v>
      </c>
      <c r="B236" t="s">
        <v>19</v>
      </c>
      <c r="C236" t="s">
        <v>23</v>
      </c>
      <c r="D236" t="s">
        <v>13</v>
      </c>
      <c r="E236" t="s">
        <v>9</v>
      </c>
      <c r="F236" t="s">
        <v>10</v>
      </c>
      <c r="G236" s="10">
        <v>381.92782999999997</v>
      </c>
      <c r="H236">
        <v>0.38192781999999997</v>
      </c>
      <c r="I236" t="str">
        <f t="shared" si="23"/>
        <v>PriorityQueueDecKey</v>
      </c>
      <c r="J236" t="str">
        <f t="shared" si="18"/>
        <v>Dimacs9th(USARoaddLKS)_FactorPairs { seed: 465477, num_pairs: 1000 }_PriorityQueueDecKey</v>
      </c>
      <c r="K236">
        <f t="shared" si="19"/>
        <v>693.15089999999998</v>
      </c>
      <c r="L236">
        <f t="shared" si="20"/>
        <v>2101</v>
      </c>
      <c r="M236">
        <f t="shared" si="21"/>
        <v>1472.2958000000001</v>
      </c>
      <c r="N236">
        <f t="shared" si="22"/>
        <v>4095</v>
      </c>
    </row>
    <row r="237" spans="1:14" x14ac:dyDescent="0.25">
      <c r="A237">
        <v>118</v>
      </c>
      <c r="B237" t="s">
        <v>19</v>
      </c>
      <c r="C237" t="s">
        <v>23</v>
      </c>
      <c r="D237" t="s">
        <v>67</v>
      </c>
      <c r="E237" t="s">
        <v>9</v>
      </c>
      <c r="F237" t="s">
        <v>10</v>
      </c>
      <c r="G237" s="10">
        <v>299.72561999999999</v>
      </c>
      <c r="H237">
        <v>0.29972562000000003</v>
      </c>
      <c r="I237" t="str">
        <f t="shared" si="23"/>
        <v>PriorityQueueDecKey</v>
      </c>
      <c r="J237" t="str">
        <f t="shared" si="18"/>
        <v>Dimacs9th(USARoaddLKS)_FactorPairs { seed: 465477, num_pairs: 1000 }_PriorityQueueDecKey</v>
      </c>
      <c r="K237">
        <f t="shared" si="19"/>
        <v>693.15089999999998</v>
      </c>
      <c r="L237">
        <f t="shared" si="20"/>
        <v>2101</v>
      </c>
      <c r="M237">
        <f t="shared" si="21"/>
        <v>1472.2958000000001</v>
      </c>
      <c r="N237">
        <f t="shared" si="22"/>
        <v>4095</v>
      </c>
    </row>
    <row r="238" spans="1:14" x14ac:dyDescent="0.25">
      <c r="A238">
        <v>119</v>
      </c>
      <c r="B238" t="s">
        <v>19</v>
      </c>
      <c r="C238" t="s">
        <v>23</v>
      </c>
      <c r="D238" t="s">
        <v>68</v>
      </c>
      <c r="E238" t="s">
        <v>9</v>
      </c>
      <c r="F238" t="s">
        <v>10</v>
      </c>
      <c r="G238" s="10">
        <v>373.70850000000002</v>
      </c>
      <c r="H238">
        <v>0.3737085</v>
      </c>
      <c r="I238" t="str">
        <f t="shared" si="23"/>
        <v>PriorityQueueDecKey</v>
      </c>
      <c r="J238" t="str">
        <f t="shared" si="18"/>
        <v>Dimacs9th(USARoaddLKS)_FactorPairs { seed: 465477, num_pairs: 1000 }_PriorityQueueDecKey</v>
      </c>
      <c r="K238">
        <f t="shared" si="19"/>
        <v>693.15089999999998</v>
      </c>
      <c r="L238">
        <f t="shared" si="20"/>
        <v>2101</v>
      </c>
      <c r="M238">
        <f t="shared" si="21"/>
        <v>1472.2958000000001</v>
      </c>
      <c r="N238">
        <f t="shared" si="22"/>
        <v>4095</v>
      </c>
    </row>
    <row r="239" spans="1:14" x14ac:dyDescent="0.25">
      <c r="A239">
        <v>121</v>
      </c>
      <c r="B239" t="s">
        <v>19</v>
      </c>
      <c r="C239" t="s">
        <v>14</v>
      </c>
      <c r="D239" t="s">
        <v>8</v>
      </c>
      <c r="E239" t="s">
        <v>9</v>
      </c>
      <c r="F239" t="s">
        <v>10</v>
      </c>
      <c r="G239" s="10">
        <v>174.19112000000001</v>
      </c>
      <c r="H239">
        <v>0.17419112</v>
      </c>
      <c r="I239" t="str">
        <f t="shared" si="23"/>
        <v>PriorityQueue</v>
      </c>
      <c r="J239" t="str">
        <f t="shared" si="18"/>
        <v>Dimacs9th(USARoaddLKS)_FactorPairs { seed: 465477, num_pairs: 1000 }_PriorityQueue</v>
      </c>
      <c r="K239">
        <f t="shared" si="19"/>
        <v>754.82719999999995</v>
      </c>
      <c r="L239">
        <f t="shared" si="20"/>
        <v>2336</v>
      </c>
      <c r="M239">
        <f t="shared" si="21"/>
        <v>1579.4185</v>
      </c>
      <c r="N239">
        <f t="shared" si="22"/>
        <v>4095</v>
      </c>
    </row>
    <row r="240" spans="1:14" x14ac:dyDescent="0.25">
      <c r="A240">
        <v>122</v>
      </c>
      <c r="B240" t="s">
        <v>19</v>
      </c>
      <c r="C240" t="s">
        <v>14</v>
      </c>
      <c r="D240" t="s">
        <v>11</v>
      </c>
      <c r="E240" t="s">
        <v>9</v>
      </c>
      <c r="F240" t="s">
        <v>10</v>
      </c>
      <c r="G240" s="10">
        <v>140.32062999999999</v>
      </c>
      <c r="H240">
        <v>0.14032063</v>
      </c>
      <c r="I240" t="str">
        <f t="shared" si="23"/>
        <v>PriorityQueue</v>
      </c>
      <c r="J240" t="str">
        <f t="shared" si="18"/>
        <v>Dimacs9th(USARoaddLKS)_FactorPairs { seed: 465477, num_pairs: 1000 }_PriorityQueue</v>
      </c>
      <c r="K240">
        <f t="shared" si="19"/>
        <v>754.82719999999995</v>
      </c>
      <c r="L240">
        <f t="shared" si="20"/>
        <v>2336</v>
      </c>
      <c r="M240">
        <f t="shared" si="21"/>
        <v>1579.4185</v>
      </c>
      <c r="N240">
        <f t="shared" si="22"/>
        <v>4095</v>
      </c>
    </row>
    <row r="241" spans="1:14" x14ac:dyDescent="0.25">
      <c r="A241">
        <v>123</v>
      </c>
      <c r="B241" t="s">
        <v>19</v>
      </c>
      <c r="C241" t="s">
        <v>14</v>
      </c>
      <c r="D241" t="s">
        <v>63</v>
      </c>
      <c r="E241" t="s">
        <v>9</v>
      </c>
      <c r="F241" t="s">
        <v>10</v>
      </c>
      <c r="G241" s="10">
        <v>169.82005000000001</v>
      </c>
      <c r="H241">
        <v>0.16982005999999999</v>
      </c>
      <c r="I241" t="str">
        <f t="shared" si="23"/>
        <v>PriorityQueue</v>
      </c>
      <c r="J241" t="str">
        <f t="shared" si="18"/>
        <v>Dimacs9th(USARoaddLKS)_FactorPairs { seed: 465477, num_pairs: 1000 }_PriorityQueue</v>
      </c>
      <c r="K241">
        <f t="shared" si="19"/>
        <v>754.82719999999995</v>
      </c>
      <c r="L241">
        <f t="shared" si="20"/>
        <v>2336</v>
      </c>
      <c r="M241">
        <f t="shared" si="21"/>
        <v>1579.4185</v>
      </c>
      <c r="N241">
        <f t="shared" si="22"/>
        <v>4095</v>
      </c>
    </row>
    <row r="242" spans="1:14" x14ac:dyDescent="0.25">
      <c r="A242">
        <v>124</v>
      </c>
      <c r="B242" t="s">
        <v>19</v>
      </c>
      <c r="C242" t="s">
        <v>14</v>
      </c>
      <c r="D242" t="s">
        <v>64</v>
      </c>
      <c r="E242" t="s">
        <v>9</v>
      </c>
      <c r="F242" t="s">
        <v>10</v>
      </c>
      <c r="G242" s="10">
        <v>208.03540000000001</v>
      </c>
      <c r="H242">
        <v>0.20803540000000001</v>
      </c>
      <c r="I242" t="str">
        <f t="shared" si="23"/>
        <v>PriorityQueue</v>
      </c>
      <c r="J242" t="str">
        <f t="shared" si="18"/>
        <v>Dimacs9th(USARoaddLKS)_FactorPairs { seed: 465477, num_pairs: 1000 }_PriorityQueue</v>
      </c>
      <c r="K242">
        <f t="shared" si="19"/>
        <v>754.82719999999995</v>
      </c>
      <c r="L242">
        <f t="shared" si="20"/>
        <v>2336</v>
      </c>
      <c r="M242">
        <f t="shared" si="21"/>
        <v>1579.4185</v>
      </c>
      <c r="N242">
        <f t="shared" si="22"/>
        <v>4095</v>
      </c>
    </row>
    <row r="243" spans="1:14" x14ac:dyDescent="0.25">
      <c r="A243">
        <v>125</v>
      </c>
      <c r="B243" t="s">
        <v>19</v>
      </c>
      <c r="C243" t="s">
        <v>14</v>
      </c>
      <c r="D243" t="s">
        <v>12</v>
      </c>
      <c r="E243" t="s">
        <v>9</v>
      </c>
      <c r="F243" t="s">
        <v>10</v>
      </c>
      <c r="G243" s="10">
        <v>142.50058000000001</v>
      </c>
      <c r="H243">
        <v>0.14250057999999999</v>
      </c>
      <c r="I243" t="str">
        <f t="shared" si="23"/>
        <v>PriorityQueueDecKey</v>
      </c>
      <c r="J243" t="str">
        <f t="shared" si="18"/>
        <v>Dimacs9th(USARoaddLKS)_FactorPairs { seed: 465477, num_pairs: 1000 }_PriorityQueueDecKey</v>
      </c>
      <c r="K243">
        <f t="shared" si="19"/>
        <v>693.15089999999998</v>
      </c>
      <c r="L243">
        <f t="shared" si="20"/>
        <v>2101</v>
      </c>
      <c r="M243">
        <f t="shared" si="21"/>
        <v>1472.2958000000001</v>
      </c>
      <c r="N243">
        <f t="shared" si="22"/>
        <v>4095</v>
      </c>
    </row>
    <row r="244" spans="1:14" x14ac:dyDescent="0.25">
      <c r="A244">
        <v>126</v>
      </c>
      <c r="B244" t="s">
        <v>19</v>
      </c>
      <c r="C244" t="s">
        <v>14</v>
      </c>
      <c r="D244" t="s">
        <v>65</v>
      </c>
      <c r="E244" t="s">
        <v>9</v>
      </c>
      <c r="F244" t="s">
        <v>10</v>
      </c>
      <c r="G244" s="10">
        <v>168.06800999999999</v>
      </c>
      <c r="H244">
        <v>0.168068</v>
      </c>
      <c r="I244" t="str">
        <f t="shared" si="23"/>
        <v>PriorityQueueDecKey</v>
      </c>
      <c r="J244" t="str">
        <f t="shared" si="18"/>
        <v>Dimacs9th(USARoaddLKS)_FactorPairs { seed: 465477, num_pairs: 1000 }_PriorityQueueDecKey</v>
      </c>
      <c r="K244">
        <f t="shared" si="19"/>
        <v>693.15089999999998</v>
      </c>
      <c r="L244">
        <f t="shared" si="20"/>
        <v>2101</v>
      </c>
      <c r="M244">
        <f t="shared" si="21"/>
        <v>1472.2958000000001</v>
      </c>
      <c r="N244">
        <f t="shared" si="22"/>
        <v>4095</v>
      </c>
    </row>
    <row r="245" spans="1:14" x14ac:dyDescent="0.25">
      <c r="A245">
        <v>127</v>
      </c>
      <c r="B245" t="s">
        <v>19</v>
      </c>
      <c r="C245" t="s">
        <v>14</v>
      </c>
      <c r="D245" t="s">
        <v>66</v>
      </c>
      <c r="E245" t="s">
        <v>9</v>
      </c>
      <c r="F245" t="s">
        <v>10</v>
      </c>
      <c r="G245" s="10">
        <v>239.90459000000001</v>
      </c>
      <c r="H245">
        <v>0.23990458000000001</v>
      </c>
      <c r="I245" t="str">
        <f t="shared" si="23"/>
        <v>PriorityQueueDecKey</v>
      </c>
      <c r="J245" t="str">
        <f t="shared" si="18"/>
        <v>Dimacs9th(USARoaddLKS)_FactorPairs { seed: 465477, num_pairs: 1000 }_PriorityQueueDecKey</v>
      </c>
      <c r="K245">
        <f t="shared" si="19"/>
        <v>693.15089999999998</v>
      </c>
      <c r="L245">
        <f t="shared" si="20"/>
        <v>2101</v>
      </c>
      <c r="M245">
        <f t="shared" si="21"/>
        <v>1472.2958000000001</v>
      </c>
      <c r="N245">
        <f t="shared" si="22"/>
        <v>4095</v>
      </c>
    </row>
    <row r="246" spans="1:14" x14ac:dyDescent="0.25">
      <c r="A246">
        <v>128</v>
      </c>
      <c r="B246" t="s">
        <v>19</v>
      </c>
      <c r="C246" t="s">
        <v>14</v>
      </c>
      <c r="D246" t="s">
        <v>13</v>
      </c>
      <c r="E246" t="s">
        <v>9</v>
      </c>
      <c r="F246" t="s">
        <v>10</v>
      </c>
      <c r="G246" s="10">
        <v>403.24563999999998</v>
      </c>
      <c r="H246">
        <v>0.40324563000000002</v>
      </c>
      <c r="I246" t="str">
        <f t="shared" si="23"/>
        <v>PriorityQueueDecKey</v>
      </c>
      <c r="J246" t="str">
        <f t="shared" si="18"/>
        <v>Dimacs9th(USARoaddLKS)_FactorPairs { seed: 465477, num_pairs: 1000 }_PriorityQueueDecKey</v>
      </c>
      <c r="K246">
        <f t="shared" si="19"/>
        <v>693.15089999999998</v>
      </c>
      <c r="L246">
        <f t="shared" si="20"/>
        <v>2101</v>
      </c>
      <c r="M246">
        <f t="shared" si="21"/>
        <v>1472.2958000000001</v>
      </c>
      <c r="N246">
        <f t="shared" si="22"/>
        <v>4095</v>
      </c>
    </row>
    <row r="247" spans="1:14" x14ac:dyDescent="0.25">
      <c r="A247">
        <v>129</v>
      </c>
      <c r="B247" t="s">
        <v>19</v>
      </c>
      <c r="C247" t="s">
        <v>14</v>
      </c>
      <c r="D247" t="s">
        <v>67</v>
      </c>
      <c r="E247" t="s">
        <v>9</v>
      </c>
      <c r="F247" t="s">
        <v>10</v>
      </c>
      <c r="G247" s="10">
        <v>322.93065999999999</v>
      </c>
      <c r="H247">
        <v>0.32293065999999998</v>
      </c>
      <c r="I247" t="str">
        <f t="shared" si="23"/>
        <v>PriorityQueueDecKey</v>
      </c>
      <c r="J247" t="str">
        <f t="shared" si="18"/>
        <v>Dimacs9th(USARoaddLKS)_FactorPairs { seed: 465477, num_pairs: 1000 }_PriorityQueueDecKey</v>
      </c>
      <c r="K247">
        <f t="shared" si="19"/>
        <v>693.15089999999998</v>
      </c>
      <c r="L247">
        <f t="shared" si="20"/>
        <v>2101</v>
      </c>
      <c r="M247">
        <f t="shared" si="21"/>
        <v>1472.2958000000001</v>
      </c>
      <c r="N247">
        <f t="shared" si="22"/>
        <v>4095</v>
      </c>
    </row>
    <row r="248" spans="1:14" x14ac:dyDescent="0.25">
      <c r="A248">
        <v>130</v>
      </c>
      <c r="B248" t="s">
        <v>19</v>
      </c>
      <c r="C248" t="s">
        <v>14</v>
      </c>
      <c r="D248" t="s">
        <v>68</v>
      </c>
      <c r="E248" t="s">
        <v>9</v>
      </c>
      <c r="F248" t="s">
        <v>10</v>
      </c>
      <c r="G248" s="10">
        <v>394.49099999999999</v>
      </c>
      <c r="H248">
        <v>0.39449099999999998</v>
      </c>
      <c r="I248" t="str">
        <f t="shared" si="23"/>
        <v>PriorityQueueDecKey</v>
      </c>
      <c r="J248" t="str">
        <f t="shared" si="18"/>
        <v>Dimacs9th(USARoaddLKS)_FactorPairs { seed: 465477, num_pairs: 1000 }_PriorityQueueDecKey</v>
      </c>
      <c r="K248">
        <f t="shared" si="19"/>
        <v>693.15089999999998</v>
      </c>
      <c r="L248">
        <f t="shared" si="20"/>
        <v>2101</v>
      </c>
      <c r="M248">
        <f t="shared" si="21"/>
        <v>1472.2958000000001</v>
      </c>
      <c r="N248">
        <f t="shared" si="22"/>
        <v>4095</v>
      </c>
    </row>
    <row r="249" spans="1:14" x14ac:dyDescent="0.25">
      <c r="A249">
        <v>131</v>
      </c>
      <c r="B249" t="s">
        <v>19</v>
      </c>
      <c r="C249" t="s">
        <v>14</v>
      </c>
      <c r="D249" t="s">
        <v>15</v>
      </c>
      <c r="E249" t="s">
        <v>9</v>
      </c>
      <c r="F249" t="s">
        <v>10</v>
      </c>
      <c r="G249" s="10">
        <v>241.19934000000001</v>
      </c>
      <c r="H249">
        <v>0.24119934000000001</v>
      </c>
      <c r="I249" t="str">
        <f t="shared" si="23"/>
        <v>PriorityQueue</v>
      </c>
      <c r="J249" t="str">
        <f t="shared" si="18"/>
        <v>Dimacs9th(USARoaddLKS)_FactorPairs { seed: 465477, num_pairs: 1000 }_PriorityQueue</v>
      </c>
      <c r="K249">
        <f t="shared" si="19"/>
        <v>754.82719999999995</v>
      </c>
      <c r="L249">
        <f t="shared" si="20"/>
        <v>2336</v>
      </c>
      <c r="M249">
        <f t="shared" si="21"/>
        <v>1579.4185</v>
      </c>
      <c r="N249">
        <f t="shared" si="22"/>
        <v>4095</v>
      </c>
    </row>
    <row r="250" spans="1:14" x14ac:dyDescent="0.25">
      <c r="A250">
        <v>132</v>
      </c>
      <c r="B250" t="s">
        <v>20</v>
      </c>
      <c r="C250" t="s">
        <v>22</v>
      </c>
      <c r="D250" t="s">
        <v>8</v>
      </c>
      <c r="E250" t="s">
        <v>9</v>
      </c>
      <c r="F250" t="s">
        <v>10</v>
      </c>
      <c r="G250" s="10">
        <v>455.04750000000001</v>
      </c>
      <c r="H250">
        <v>0.45504749999999999</v>
      </c>
      <c r="I250" t="str">
        <f t="shared" si="23"/>
        <v>PriorityQueue</v>
      </c>
      <c r="J250" t="str">
        <f t="shared" si="18"/>
        <v>Dimacs9th(USARoaddW)_FactorPairs { seed: 465477, num_pairs: 1000 }_PriorityQueue</v>
      </c>
      <c r="K250">
        <f t="shared" si="19"/>
        <v>1259.6129000000001</v>
      </c>
      <c r="L250">
        <f t="shared" si="20"/>
        <v>4459</v>
      </c>
      <c r="M250">
        <f t="shared" si="21"/>
        <v>2410.6682000000001</v>
      </c>
      <c r="N250">
        <f t="shared" si="22"/>
        <v>8191</v>
      </c>
    </row>
    <row r="251" spans="1:14" x14ac:dyDescent="0.25">
      <c r="A251">
        <v>133</v>
      </c>
      <c r="B251" t="s">
        <v>20</v>
      </c>
      <c r="C251" t="s">
        <v>22</v>
      </c>
      <c r="D251" t="s">
        <v>11</v>
      </c>
      <c r="E251" t="s">
        <v>9</v>
      </c>
      <c r="F251" t="s">
        <v>10</v>
      </c>
      <c r="G251" s="10">
        <v>378.80529999999999</v>
      </c>
      <c r="H251">
        <v>0.37880530000000001</v>
      </c>
      <c r="I251" t="str">
        <f t="shared" si="23"/>
        <v>PriorityQueue</v>
      </c>
      <c r="J251" t="str">
        <f t="shared" si="18"/>
        <v>Dimacs9th(USARoaddW)_FactorPairs { seed: 465477, num_pairs: 1000 }_PriorityQueue</v>
      </c>
      <c r="K251">
        <f t="shared" si="19"/>
        <v>1259.6129000000001</v>
      </c>
      <c r="L251">
        <f t="shared" si="20"/>
        <v>4459</v>
      </c>
      <c r="M251">
        <f t="shared" si="21"/>
        <v>2410.6682000000001</v>
      </c>
      <c r="N251">
        <f t="shared" si="22"/>
        <v>8191</v>
      </c>
    </row>
    <row r="252" spans="1:14" x14ac:dyDescent="0.25">
      <c r="A252">
        <v>134</v>
      </c>
      <c r="B252" t="s">
        <v>20</v>
      </c>
      <c r="C252" t="s">
        <v>22</v>
      </c>
      <c r="D252" t="s">
        <v>63</v>
      </c>
      <c r="E252" t="s">
        <v>9</v>
      </c>
      <c r="F252" t="s">
        <v>10</v>
      </c>
      <c r="G252" s="10">
        <v>457.66309999999999</v>
      </c>
      <c r="H252">
        <v>0.45766309999999999</v>
      </c>
      <c r="I252" t="str">
        <f t="shared" si="23"/>
        <v>PriorityQueue</v>
      </c>
      <c r="J252" t="str">
        <f t="shared" si="18"/>
        <v>Dimacs9th(USARoaddW)_FactorPairs { seed: 465477, num_pairs: 1000 }_PriorityQueue</v>
      </c>
      <c r="K252">
        <f t="shared" si="19"/>
        <v>1259.6129000000001</v>
      </c>
      <c r="L252">
        <f t="shared" si="20"/>
        <v>4459</v>
      </c>
      <c r="M252">
        <f t="shared" si="21"/>
        <v>2410.6682000000001</v>
      </c>
      <c r="N252">
        <f t="shared" si="22"/>
        <v>8191</v>
      </c>
    </row>
    <row r="253" spans="1:14" x14ac:dyDescent="0.25">
      <c r="A253">
        <v>135</v>
      </c>
      <c r="B253" t="s">
        <v>20</v>
      </c>
      <c r="C253" t="s">
        <v>22</v>
      </c>
      <c r="D253" t="s">
        <v>64</v>
      </c>
      <c r="E253" t="s">
        <v>9</v>
      </c>
      <c r="F253" t="s">
        <v>10</v>
      </c>
      <c r="G253" s="10">
        <v>533.46294999999998</v>
      </c>
      <c r="H253">
        <v>0.53346294000000005</v>
      </c>
      <c r="I253" t="str">
        <f t="shared" si="23"/>
        <v>PriorityQueue</v>
      </c>
      <c r="J253" t="str">
        <f t="shared" si="18"/>
        <v>Dimacs9th(USARoaddW)_FactorPairs { seed: 465477, num_pairs: 1000 }_PriorityQueue</v>
      </c>
      <c r="K253">
        <f t="shared" si="19"/>
        <v>1259.6129000000001</v>
      </c>
      <c r="L253">
        <f t="shared" si="20"/>
        <v>4459</v>
      </c>
      <c r="M253">
        <f t="shared" si="21"/>
        <v>2410.6682000000001</v>
      </c>
      <c r="N253">
        <f t="shared" si="22"/>
        <v>8191</v>
      </c>
    </row>
    <row r="254" spans="1:14" x14ac:dyDescent="0.25">
      <c r="A254">
        <v>136</v>
      </c>
      <c r="B254" t="s">
        <v>20</v>
      </c>
      <c r="C254" t="s">
        <v>22</v>
      </c>
      <c r="D254" t="s">
        <v>12</v>
      </c>
      <c r="E254" t="s">
        <v>9</v>
      </c>
      <c r="F254" t="s">
        <v>10</v>
      </c>
      <c r="G254" s="10">
        <v>397.10989999999998</v>
      </c>
      <c r="H254">
        <v>0.39710990000000002</v>
      </c>
      <c r="I254" t="str">
        <f t="shared" si="23"/>
        <v>PriorityQueueDecKey</v>
      </c>
      <c r="J254" t="str">
        <f t="shared" ref="J254:J311" si="24">B254&amp;"_"&amp;F254&amp;"_"&amp;I254</f>
        <v>Dimacs9th(USARoaddW)_FactorPairs { seed: 465477, num_pairs: 1000 }_PriorityQueueDecKey</v>
      </c>
      <c r="K254">
        <f t="shared" si="19"/>
        <v>1175.7424000000001</v>
      </c>
      <c r="L254">
        <f t="shared" si="20"/>
        <v>4100</v>
      </c>
      <c r="M254">
        <f t="shared" si="21"/>
        <v>2220.0475999999999</v>
      </c>
      <c r="N254">
        <f t="shared" si="22"/>
        <v>8191</v>
      </c>
    </row>
    <row r="255" spans="1:14" x14ac:dyDescent="0.25">
      <c r="A255">
        <v>137</v>
      </c>
      <c r="B255" t="s">
        <v>20</v>
      </c>
      <c r="C255" t="s">
        <v>22</v>
      </c>
      <c r="D255" t="s">
        <v>65</v>
      </c>
      <c r="E255" t="s">
        <v>9</v>
      </c>
      <c r="F255" t="s">
        <v>10</v>
      </c>
      <c r="G255" s="10">
        <v>466.5274</v>
      </c>
      <c r="H255">
        <v>0.46652739999999998</v>
      </c>
      <c r="I255" t="str">
        <f t="shared" si="23"/>
        <v>PriorityQueueDecKey</v>
      </c>
      <c r="J255" t="str">
        <f t="shared" si="24"/>
        <v>Dimacs9th(USARoaddW)_FactorPairs { seed: 465477, num_pairs: 1000 }_PriorityQueueDecKey</v>
      </c>
      <c r="K255">
        <f t="shared" si="19"/>
        <v>1175.7424000000001</v>
      </c>
      <c r="L255">
        <f t="shared" si="20"/>
        <v>4100</v>
      </c>
      <c r="M255">
        <f t="shared" si="21"/>
        <v>2220.0475999999999</v>
      </c>
      <c r="N255">
        <f t="shared" si="22"/>
        <v>8191</v>
      </c>
    </row>
    <row r="256" spans="1:14" x14ac:dyDescent="0.25">
      <c r="A256">
        <v>138</v>
      </c>
      <c r="B256" t="s">
        <v>20</v>
      </c>
      <c r="C256" t="s">
        <v>22</v>
      </c>
      <c r="D256" t="s">
        <v>66</v>
      </c>
      <c r="E256" t="s">
        <v>9</v>
      </c>
      <c r="F256" t="s">
        <v>10</v>
      </c>
      <c r="G256" s="10">
        <v>626.43920000000003</v>
      </c>
      <c r="H256">
        <v>0.62643919999999997</v>
      </c>
      <c r="I256" t="str">
        <f t="shared" si="23"/>
        <v>PriorityQueueDecKey</v>
      </c>
      <c r="J256" t="str">
        <f t="shared" si="24"/>
        <v>Dimacs9th(USARoaddW)_FactorPairs { seed: 465477, num_pairs: 1000 }_PriorityQueueDecKey</v>
      </c>
      <c r="K256">
        <f t="shared" si="19"/>
        <v>1175.7424000000001</v>
      </c>
      <c r="L256">
        <f t="shared" si="20"/>
        <v>4100</v>
      </c>
      <c r="M256">
        <f t="shared" si="21"/>
        <v>2220.0475999999999</v>
      </c>
      <c r="N256">
        <f t="shared" si="22"/>
        <v>8191</v>
      </c>
    </row>
    <row r="257" spans="1:14" x14ac:dyDescent="0.25">
      <c r="A257">
        <v>139</v>
      </c>
      <c r="B257" t="s">
        <v>20</v>
      </c>
      <c r="C257" t="s">
        <v>22</v>
      </c>
      <c r="D257" t="s">
        <v>13</v>
      </c>
      <c r="E257" t="s">
        <v>9</v>
      </c>
      <c r="F257" t="s">
        <v>10</v>
      </c>
      <c r="G257" s="10">
        <v>1046.4077</v>
      </c>
      <c r="H257">
        <v>1.0464077000000001</v>
      </c>
      <c r="I257" t="str">
        <f t="shared" si="23"/>
        <v>PriorityQueueDecKey</v>
      </c>
      <c r="J257" t="str">
        <f t="shared" si="24"/>
        <v>Dimacs9th(USARoaddW)_FactorPairs { seed: 465477, num_pairs: 1000 }_PriorityQueueDecKey</v>
      </c>
      <c r="K257">
        <f t="shared" si="19"/>
        <v>1175.7424000000001</v>
      </c>
      <c r="L257">
        <f t="shared" si="20"/>
        <v>4100</v>
      </c>
      <c r="M257">
        <f t="shared" si="21"/>
        <v>2220.0475999999999</v>
      </c>
      <c r="N257">
        <f t="shared" si="22"/>
        <v>8191</v>
      </c>
    </row>
    <row r="258" spans="1:14" x14ac:dyDescent="0.25">
      <c r="A258">
        <v>140</v>
      </c>
      <c r="B258" t="s">
        <v>20</v>
      </c>
      <c r="C258" t="s">
        <v>22</v>
      </c>
      <c r="D258" t="s">
        <v>67</v>
      </c>
      <c r="E258" t="s">
        <v>9</v>
      </c>
      <c r="F258" t="s">
        <v>10</v>
      </c>
      <c r="G258" s="10">
        <v>830.55449999999996</v>
      </c>
      <c r="H258">
        <v>0.83055449999999997</v>
      </c>
      <c r="I258" t="str">
        <f t="shared" si="23"/>
        <v>PriorityQueueDecKey</v>
      </c>
      <c r="J258" t="str">
        <f t="shared" si="24"/>
        <v>Dimacs9th(USARoaddW)_FactorPairs { seed: 465477, num_pairs: 1000 }_PriorityQueueDecKey</v>
      </c>
      <c r="K258">
        <f t="shared" ref="K258:K311" si="25">VLOOKUP($J258,table_mem_lookup,6,FALSE)</f>
        <v>1175.7424000000001</v>
      </c>
      <c r="L258">
        <f t="shared" ref="L258:L311" si="26">VLOOKUP($J258,table_mem_lookup,7,FALSE)</f>
        <v>4100</v>
      </c>
      <c r="M258">
        <f t="shared" ref="M258:M311" si="27">VLOOKUP($J258,table_mem_lookup,8,FALSE)</f>
        <v>2220.0475999999999</v>
      </c>
      <c r="N258">
        <f t="shared" ref="N258:N311" si="28">VLOOKUP($J258,table_mem_lookup,9,FALSE)</f>
        <v>8191</v>
      </c>
    </row>
    <row r="259" spans="1:14" x14ac:dyDescent="0.25">
      <c r="A259">
        <v>141</v>
      </c>
      <c r="B259" t="s">
        <v>20</v>
      </c>
      <c r="C259" t="s">
        <v>22</v>
      </c>
      <c r="D259" t="s">
        <v>68</v>
      </c>
      <c r="E259" t="s">
        <v>9</v>
      </c>
      <c r="F259" t="s">
        <v>10</v>
      </c>
      <c r="G259" s="10">
        <v>988.54510000000005</v>
      </c>
      <c r="H259">
        <v>0.98854509999999995</v>
      </c>
      <c r="I259" t="str">
        <f t="shared" ref="I259:I311" si="29">IF(NOT(ISERROR(FIND("WithMap",D259))),"PriorityQueueDecKey",IF(NOT(ISERROR(FIND("OfIndices",D259))),"PriorityQueueDecKey","PriorityQueue"))</f>
        <v>PriorityQueueDecKey</v>
      </c>
      <c r="J259" t="str">
        <f t="shared" si="24"/>
        <v>Dimacs9th(USARoaddW)_FactorPairs { seed: 465477, num_pairs: 1000 }_PriorityQueueDecKey</v>
      </c>
      <c r="K259">
        <f t="shared" si="25"/>
        <v>1175.7424000000001</v>
      </c>
      <c r="L259">
        <f t="shared" si="26"/>
        <v>4100</v>
      </c>
      <c r="M259">
        <f t="shared" si="27"/>
        <v>2220.0475999999999</v>
      </c>
      <c r="N259">
        <f t="shared" si="28"/>
        <v>8191</v>
      </c>
    </row>
    <row r="260" spans="1:14" x14ac:dyDescent="0.25">
      <c r="A260">
        <v>143</v>
      </c>
      <c r="B260" t="s">
        <v>20</v>
      </c>
      <c r="C260" t="s">
        <v>23</v>
      </c>
      <c r="D260" t="s">
        <v>8</v>
      </c>
      <c r="E260" t="s">
        <v>9</v>
      </c>
      <c r="F260" t="s">
        <v>10</v>
      </c>
      <c r="G260" s="10">
        <v>376.99927000000002</v>
      </c>
      <c r="H260">
        <v>0.37699926</v>
      </c>
      <c r="I260" t="str">
        <f t="shared" si="29"/>
        <v>PriorityQueue</v>
      </c>
      <c r="J260" t="str">
        <f t="shared" si="24"/>
        <v>Dimacs9th(USARoaddW)_FactorPairs { seed: 465477, num_pairs: 1000 }_PriorityQueue</v>
      </c>
      <c r="K260">
        <f t="shared" si="25"/>
        <v>1259.6129000000001</v>
      </c>
      <c r="L260">
        <f t="shared" si="26"/>
        <v>4459</v>
      </c>
      <c r="M260">
        <f t="shared" si="27"/>
        <v>2410.6682000000001</v>
      </c>
      <c r="N260">
        <f t="shared" si="28"/>
        <v>8191</v>
      </c>
    </row>
    <row r="261" spans="1:14" x14ac:dyDescent="0.25">
      <c r="A261">
        <v>144</v>
      </c>
      <c r="B261" t="s">
        <v>20</v>
      </c>
      <c r="C261" t="s">
        <v>23</v>
      </c>
      <c r="D261" t="s">
        <v>11</v>
      </c>
      <c r="E261" t="s">
        <v>9</v>
      </c>
      <c r="F261" t="s">
        <v>10</v>
      </c>
      <c r="G261" s="10">
        <v>292.41507000000001</v>
      </c>
      <c r="H261">
        <v>0.29241507999999999</v>
      </c>
      <c r="I261" t="str">
        <f t="shared" si="29"/>
        <v>PriorityQueue</v>
      </c>
      <c r="J261" t="str">
        <f t="shared" si="24"/>
        <v>Dimacs9th(USARoaddW)_FactorPairs { seed: 465477, num_pairs: 1000 }_PriorityQueue</v>
      </c>
      <c r="K261">
        <f t="shared" si="25"/>
        <v>1259.6129000000001</v>
      </c>
      <c r="L261">
        <f t="shared" si="26"/>
        <v>4459</v>
      </c>
      <c r="M261">
        <f t="shared" si="27"/>
        <v>2410.6682000000001</v>
      </c>
      <c r="N261">
        <f t="shared" si="28"/>
        <v>8191</v>
      </c>
    </row>
    <row r="262" spans="1:14" x14ac:dyDescent="0.25">
      <c r="A262">
        <v>145</v>
      </c>
      <c r="B262" t="s">
        <v>20</v>
      </c>
      <c r="C262" t="s">
        <v>23</v>
      </c>
      <c r="D262" t="s">
        <v>63</v>
      </c>
      <c r="E262" t="s">
        <v>9</v>
      </c>
      <c r="F262" t="s">
        <v>10</v>
      </c>
      <c r="G262" s="10">
        <v>367.43822999999998</v>
      </c>
      <c r="H262">
        <v>0.36743822999999998</v>
      </c>
      <c r="I262" t="str">
        <f t="shared" si="29"/>
        <v>PriorityQueue</v>
      </c>
      <c r="J262" t="str">
        <f t="shared" si="24"/>
        <v>Dimacs9th(USARoaddW)_FactorPairs { seed: 465477, num_pairs: 1000 }_PriorityQueue</v>
      </c>
      <c r="K262">
        <f t="shared" si="25"/>
        <v>1259.6129000000001</v>
      </c>
      <c r="L262">
        <f t="shared" si="26"/>
        <v>4459</v>
      </c>
      <c r="M262">
        <f t="shared" si="27"/>
        <v>2410.6682000000001</v>
      </c>
      <c r="N262">
        <f t="shared" si="28"/>
        <v>8191</v>
      </c>
    </row>
    <row r="263" spans="1:14" x14ac:dyDescent="0.25">
      <c r="A263">
        <v>146</v>
      </c>
      <c r="B263" t="s">
        <v>20</v>
      </c>
      <c r="C263" t="s">
        <v>23</v>
      </c>
      <c r="D263" t="s">
        <v>64</v>
      </c>
      <c r="E263" t="s">
        <v>9</v>
      </c>
      <c r="F263" t="s">
        <v>10</v>
      </c>
      <c r="G263" s="10">
        <v>441.92126000000002</v>
      </c>
      <c r="H263">
        <v>0.44192125999999998</v>
      </c>
      <c r="I263" t="str">
        <f t="shared" si="29"/>
        <v>PriorityQueue</v>
      </c>
      <c r="J263" t="str">
        <f t="shared" si="24"/>
        <v>Dimacs9th(USARoaddW)_FactorPairs { seed: 465477, num_pairs: 1000 }_PriorityQueue</v>
      </c>
      <c r="K263">
        <f t="shared" si="25"/>
        <v>1259.6129000000001</v>
      </c>
      <c r="L263">
        <f t="shared" si="26"/>
        <v>4459</v>
      </c>
      <c r="M263">
        <f t="shared" si="27"/>
        <v>2410.6682000000001</v>
      </c>
      <c r="N263">
        <f t="shared" si="28"/>
        <v>8191</v>
      </c>
    </row>
    <row r="264" spans="1:14" x14ac:dyDescent="0.25">
      <c r="A264">
        <v>147</v>
      </c>
      <c r="B264" t="s">
        <v>20</v>
      </c>
      <c r="C264" t="s">
        <v>23</v>
      </c>
      <c r="D264" t="s">
        <v>12</v>
      </c>
      <c r="E264" t="s">
        <v>9</v>
      </c>
      <c r="F264" t="s">
        <v>10</v>
      </c>
      <c r="G264" s="10">
        <v>306.09192000000002</v>
      </c>
      <c r="H264">
        <v>0.30609189999999997</v>
      </c>
      <c r="I264" t="str">
        <f t="shared" si="29"/>
        <v>PriorityQueueDecKey</v>
      </c>
      <c r="J264" t="str">
        <f t="shared" si="24"/>
        <v>Dimacs9th(USARoaddW)_FactorPairs { seed: 465477, num_pairs: 1000 }_PriorityQueueDecKey</v>
      </c>
      <c r="K264">
        <f t="shared" si="25"/>
        <v>1175.7424000000001</v>
      </c>
      <c r="L264">
        <f t="shared" si="26"/>
        <v>4100</v>
      </c>
      <c r="M264">
        <f t="shared" si="27"/>
        <v>2220.0475999999999</v>
      </c>
      <c r="N264">
        <f t="shared" si="28"/>
        <v>8191</v>
      </c>
    </row>
    <row r="265" spans="1:14" x14ac:dyDescent="0.25">
      <c r="A265">
        <v>148</v>
      </c>
      <c r="B265" t="s">
        <v>20</v>
      </c>
      <c r="C265" t="s">
        <v>23</v>
      </c>
      <c r="D265" t="s">
        <v>65</v>
      </c>
      <c r="E265" t="s">
        <v>9</v>
      </c>
      <c r="F265" t="s">
        <v>10</v>
      </c>
      <c r="G265" s="10">
        <v>368.75659999999999</v>
      </c>
      <c r="H265">
        <v>0.36875659999999999</v>
      </c>
      <c r="I265" t="str">
        <f t="shared" si="29"/>
        <v>PriorityQueueDecKey</v>
      </c>
      <c r="J265" t="str">
        <f t="shared" si="24"/>
        <v>Dimacs9th(USARoaddW)_FactorPairs { seed: 465477, num_pairs: 1000 }_PriorityQueueDecKey</v>
      </c>
      <c r="K265">
        <f t="shared" si="25"/>
        <v>1175.7424000000001</v>
      </c>
      <c r="L265">
        <f t="shared" si="26"/>
        <v>4100</v>
      </c>
      <c r="M265">
        <f t="shared" si="27"/>
        <v>2220.0475999999999</v>
      </c>
      <c r="N265">
        <f t="shared" si="28"/>
        <v>8191</v>
      </c>
    </row>
    <row r="266" spans="1:14" x14ac:dyDescent="0.25">
      <c r="A266">
        <v>149</v>
      </c>
      <c r="B266" t="s">
        <v>20</v>
      </c>
      <c r="C266" t="s">
        <v>23</v>
      </c>
      <c r="D266" t="s">
        <v>66</v>
      </c>
      <c r="E266" t="s">
        <v>9</v>
      </c>
      <c r="F266" t="s">
        <v>10</v>
      </c>
      <c r="G266" s="10">
        <v>527.41112999999996</v>
      </c>
      <c r="H266">
        <v>0.52741110000000002</v>
      </c>
      <c r="I266" t="str">
        <f t="shared" si="29"/>
        <v>PriorityQueueDecKey</v>
      </c>
      <c r="J266" t="str">
        <f t="shared" si="24"/>
        <v>Dimacs9th(USARoaddW)_FactorPairs { seed: 465477, num_pairs: 1000 }_PriorityQueueDecKey</v>
      </c>
      <c r="K266">
        <f t="shared" si="25"/>
        <v>1175.7424000000001</v>
      </c>
      <c r="L266">
        <f t="shared" si="26"/>
        <v>4100</v>
      </c>
      <c r="M266">
        <f t="shared" si="27"/>
        <v>2220.0475999999999</v>
      </c>
      <c r="N266">
        <f t="shared" si="28"/>
        <v>8191</v>
      </c>
    </row>
    <row r="267" spans="1:14" x14ac:dyDescent="0.25">
      <c r="A267">
        <v>150</v>
      </c>
      <c r="B267" t="s">
        <v>20</v>
      </c>
      <c r="C267" t="s">
        <v>23</v>
      </c>
      <c r="D267" t="s">
        <v>13</v>
      </c>
      <c r="E267" t="s">
        <v>9</v>
      </c>
      <c r="F267" t="s">
        <v>10</v>
      </c>
      <c r="G267" s="10">
        <v>924.85299999999995</v>
      </c>
      <c r="H267">
        <v>0.92485300000000004</v>
      </c>
      <c r="I267" t="str">
        <f t="shared" si="29"/>
        <v>PriorityQueueDecKey</v>
      </c>
      <c r="J267" t="str">
        <f t="shared" si="24"/>
        <v>Dimacs9th(USARoaddW)_FactorPairs { seed: 465477, num_pairs: 1000 }_PriorityQueueDecKey</v>
      </c>
      <c r="K267">
        <f t="shared" si="25"/>
        <v>1175.7424000000001</v>
      </c>
      <c r="L267">
        <f t="shared" si="26"/>
        <v>4100</v>
      </c>
      <c r="M267">
        <f t="shared" si="27"/>
        <v>2220.0475999999999</v>
      </c>
      <c r="N267">
        <f t="shared" si="28"/>
        <v>8191</v>
      </c>
    </row>
    <row r="268" spans="1:14" x14ac:dyDescent="0.25">
      <c r="A268">
        <v>151</v>
      </c>
      <c r="B268" t="s">
        <v>20</v>
      </c>
      <c r="C268" t="s">
        <v>23</v>
      </c>
      <c r="D268" t="s">
        <v>67</v>
      </c>
      <c r="E268" t="s">
        <v>9</v>
      </c>
      <c r="F268" t="s">
        <v>10</v>
      </c>
      <c r="G268" s="10">
        <v>717.75750000000005</v>
      </c>
      <c r="H268">
        <v>0.71775750000000005</v>
      </c>
      <c r="I268" t="str">
        <f t="shared" si="29"/>
        <v>PriorityQueueDecKey</v>
      </c>
      <c r="J268" t="str">
        <f t="shared" si="24"/>
        <v>Dimacs9th(USARoaddW)_FactorPairs { seed: 465477, num_pairs: 1000 }_PriorityQueueDecKey</v>
      </c>
      <c r="K268">
        <f t="shared" si="25"/>
        <v>1175.7424000000001</v>
      </c>
      <c r="L268">
        <f t="shared" si="26"/>
        <v>4100</v>
      </c>
      <c r="M268">
        <f t="shared" si="27"/>
        <v>2220.0475999999999</v>
      </c>
      <c r="N268">
        <f t="shared" si="28"/>
        <v>8191</v>
      </c>
    </row>
    <row r="269" spans="1:14" x14ac:dyDescent="0.25">
      <c r="A269">
        <v>152</v>
      </c>
      <c r="B269" t="s">
        <v>20</v>
      </c>
      <c r="C269" t="s">
        <v>23</v>
      </c>
      <c r="D269" t="s">
        <v>68</v>
      </c>
      <c r="E269" t="s">
        <v>9</v>
      </c>
      <c r="F269" t="s">
        <v>10</v>
      </c>
      <c r="G269" s="10">
        <v>882.43989999999997</v>
      </c>
      <c r="H269">
        <v>0.88243985000000003</v>
      </c>
      <c r="I269" t="str">
        <f t="shared" si="29"/>
        <v>PriorityQueueDecKey</v>
      </c>
      <c r="J269" t="str">
        <f t="shared" si="24"/>
        <v>Dimacs9th(USARoaddW)_FactorPairs { seed: 465477, num_pairs: 1000 }_PriorityQueueDecKey</v>
      </c>
      <c r="K269">
        <f t="shared" si="25"/>
        <v>1175.7424000000001</v>
      </c>
      <c r="L269">
        <f t="shared" si="26"/>
        <v>4100</v>
      </c>
      <c r="M269">
        <f t="shared" si="27"/>
        <v>2220.0475999999999</v>
      </c>
      <c r="N269">
        <f t="shared" si="28"/>
        <v>8191</v>
      </c>
    </row>
    <row r="270" spans="1:14" x14ac:dyDescent="0.25">
      <c r="A270">
        <v>154</v>
      </c>
      <c r="B270" t="s">
        <v>20</v>
      </c>
      <c r="C270" t="s">
        <v>14</v>
      </c>
      <c r="D270" t="s">
        <v>8</v>
      </c>
      <c r="E270" t="s">
        <v>9</v>
      </c>
      <c r="F270" t="s">
        <v>10</v>
      </c>
      <c r="G270" s="10">
        <v>430.32387999999997</v>
      </c>
      <c r="H270">
        <v>0.43032387</v>
      </c>
      <c r="I270" t="str">
        <f t="shared" si="29"/>
        <v>PriorityQueue</v>
      </c>
      <c r="J270" t="str">
        <f t="shared" si="24"/>
        <v>Dimacs9th(USARoaddW)_FactorPairs { seed: 465477, num_pairs: 1000 }_PriorityQueue</v>
      </c>
      <c r="K270">
        <f t="shared" si="25"/>
        <v>1259.6129000000001</v>
      </c>
      <c r="L270">
        <f t="shared" si="26"/>
        <v>4459</v>
      </c>
      <c r="M270">
        <f t="shared" si="27"/>
        <v>2410.6682000000001</v>
      </c>
      <c r="N270">
        <f t="shared" si="28"/>
        <v>8191</v>
      </c>
    </row>
    <row r="271" spans="1:14" x14ac:dyDescent="0.25">
      <c r="A271">
        <v>155</v>
      </c>
      <c r="B271" t="s">
        <v>20</v>
      </c>
      <c r="C271" t="s">
        <v>14</v>
      </c>
      <c r="D271" t="s">
        <v>11</v>
      </c>
      <c r="E271" t="s">
        <v>9</v>
      </c>
      <c r="F271" t="s">
        <v>10</v>
      </c>
      <c r="G271" s="10">
        <v>344.29343</v>
      </c>
      <c r="H271">
        <v>0.34429342000000002</v>
      </c>
      <c r="I271" t="str">
        <f t="shared" si="29"/>
        <v>PriorityQueue</v>
      </c>
      <c r="J271" t="str">
        <f t="shared" si="24"/>
        <v>Dimacs9th(USARoaddW)_FactorPairs { seed: 465477, num_pairs: 1000 }_PriorityQueue</v>
      </c>
      <c r="K271">
        <f t="shared" si="25"/>
        <v>1259.6129000000001</v>
      </c>
      <c r="L271">
        <f t="shared" si="26"/>
        <v>4459</v>
      </c>
      <c r="M271">
        <f t="shared" si="27"/>
        <v>2410.6682000000001</v>
      </c>
      <c r="N271">
        <f t="shared" si="28"/>
        <v>8191</v>
      </c>
    </row>
    <row r="272" spans="1:14" x14ac:dyDescent="0.25">
      <c r="A272">
        <v>156</v>
      </c>
      <c r="B272" t="s">
        <v>20</v>
      </c>
      <c r="C272" t="s">
        <v>14</v>
      </c>
      <c r="D272" t="s">
        <v>63</v>
      </c>
      <c r="E272" t="s">
        <v>9</v>
      </c>
      <c r="F272" t="s">
        <v>10</v>
      </c>
      <c r="G272" s="10">
        <v>417.62572999999998</v>
      </c>
      <c r="H272">
        <v>0.41762572999999997</v>
      </c>
      <c r="I272" t="str">
        <f t="shared" si="29"/>
        <v>PriorityQueue</v>
      </c>
      <c r="J272" t="str">
        <f t="shared" si="24"/>
        <v>Dimacs9th(USARoaddW)_FactorPairs { seed: 465477, num_pairs: 1000 }_PriorityQueue</v>
      </c>
      <c r="K272">
        <f t="shared" si="25"/>
        <v>1259.6129000000001</v>
      </c>
      <c r="L272">
        <f t="shared" si="26"/>
        <v>4459</v>
      </c>
      <c r="M272">
        <f t="shared" si="27"/>
        <v>2410.6682000000001</v>
      </c>
      <c r="N272">
        <f t="shared" si="28"/>
        <v>8191</v>
      </c>
    </row>
    <row r="273" spans="1:14" x14ac:dyDescent="0.25">
      <c r="A273">
        <v>157</v>
      </c>
      <c r="B273" t="s">
        <v>20</v>
      </c>
      <c r="C273" t="s">
        <v>14</v>
      </c>
      <c r="D273" t="s">
        <v>64</v>
      </c>
      <c r="E273" t="s">
        <v>9</v>
      </c>
      <c r="F273" t="s">
        <v>10</v>
      </c>
      <c r="G273" s="10">
        <v>492.39974999999998</v>
      </c>
      <c r="H273">
        <v>0.49239975000000002</v>
      </c>
      <c r="I273" t="str">
        <f t="shared" si="29"/>
        <v>PriorityQueue</v>
      </c>
      <c r="J273" t="str">
        <f t="shared" si="24"/>
        <v>Dimacs9th(USARoaddW)_FactorPairs { seed: 465477, num_pairs: 1000 }_PriorityQueue</v>
      </c>
      <c r="K273">
        <f t="shared" si="25"/>
        <v>1259.6129000000001</v>
      </c>
      <c r="L273">
        <f t="shared" si="26"/>
        <v>4459</v>
      </c>
      <c r="M273">
        <f t="shared" si="27"/>
        <v>2410.6682000000001</v>
      </c>
      <c r="N273">
        <f t="shared" si="28"/>
        <v>8191</v>
      </c>
    </row>
    <row r="274" spans="1:14" x14ac:dyDescent="0.25">
      <c r="A274">
        <v>158</v>
      </c>
      <c r="B274" t="s">
        <v>20</v>
      </c>
      <c r="C274" t="s">
        <v>14</v>
      </c>
      <c r="D274" t="s">
        <v>12</v>
      </c>
      <c r="E274" t="s">
        <v>9</v>
      </c>
      <c r="F274" t="s">
        <v>10</v>
      </c>
      <c r="G274" s="10">
        <v>356.81616000000002</v>
      </c>
      <c r="H274">
        <v>0.35681616999999999</v>
      </c>
      <c r="I274" t="str">
        <f t="shared" si="29"/>
        <v>PriorityQueueDecKey</v>
      </c>
      <c r="J274" t="str">
        <f t="shared" si="24"/>
        <v>Dimacs9th(USARoaddW)_FactorPairs { seed: 465477, num_pairs: 1000 }_PriorityQueueDecKey</v>
      </c>
      <c r="K274">
        <f t="shared" si="25"/>
        <v>1175.7424000000001</v>
      </c>
      <c r="L274">
        <f t="shared" si="26"/>
        <v>4100</v>
      </c>
      <c r="M274">
        <f t="shared" si="27"/>
        <v>2220.0475999999999</v>
      </c>
      <c r="N274">
        <f t="shared" si="28"/>
        <v>8191</v>
      </c>
    </row>
    <row r="275" spans="1:14" x14ac:dyDescent="0.25">
      <c r="A275">
        <v>159</v>
      </c>
      <c r="B275" t="s">
        <v>20</v>
      </c>
      <c r="C275" t="s">
        <v>14</v>
      </c>
      <c r="D275" t="s">
        <v>65</v>
      </c>
      <c r="E275" t="s">
        <v>9</v>
      </c>
      <c r="F275" t="s">
        <v>10</v>
      </c>
      <c r="G275" s="10">
        <v>420.09003000000001</v>
      </c>
      <c r="H275">
        <v>0.42009002000000001</v>
      </c>
      <c r="I275" t="str">
        <f t="shared" si="29"/>
        <v>PriorityQueueDecKey</v>
      </c>
      <c r="J275" t="str">
        <f t="shared" si="24"/>
        <v>Dimacs9th(USARoaddW)_FactorPairs { seed: 465477, num_pairs: 1000 }_PriorityQueueDecKey</v>
      </c>
      <c r="K275">
        <f t="shared" si="25"/>
        <v>1175.7424000000001</v>
      </c>
      <c r="L275">
        <f t="shared" si="26"/>
        <v>4100</v>
      </c>
      <c r="M275">
        <f t="shared" si="27"/>
        <v>2220.0475999999999</v>
      </c>
      <c r="N275">
        <f t="shared" si="28"/>
        <v>8191</v>
      </c>
    </row>
    <row r="276" spans="1:14" x14ac:dyDescent="0.25">
      <c r="A276">
        <v>160</v>
      </c>
      <c r="B276" t="s">
        <v>20</v>
      </c>
      <c r="C276" t="s">
        <v>14</v>
      </c>
      <c r="D276" t="s">
        <v>66</v>
      </c>
      <c r="E276" t="s">
        <v>9</v>
      </c>
      <c r="F276" t="s">
        <v>10</v>
      </c>
      <c r="G276" s="10">
        <v>574.58849999999995</v>
      </c>
      <c r="H276">
        <v>0.57458849999999995</v>
      </c>
      <c r="I276" t="str">
        <f t="shared" si="29"/>
        <v>PriorityQueueDecKey</v>
      </c>
      <c r="J276" t="str">
        <f t="shared" si="24"/>
        <v>Dimacs9th(USARoaddW)_FactorPairs { seed: 465477, num_pairs: 1000 }_PriorityQueueDecKey</v>
      </c>
      <c r="K276">
        <f t="shared" si="25"/>
        <v>1175.7424000000001</v>
      </c>
      <c r="L276">
        <f t="shared" si="26"/>
        <v>4100</v>
      </c>
      <c r="M276">
        <f t="shared" si="27"/>
        <v>2220.0475999999999</v>
      </c>
      <c r="N276">
        <f t="shared" si="28"/>
        <v>8191</v>
      </c>
    </row>
    <row r="277" spans="1:14" x14ac:dyDescent="0.25">
      <c r="A277">
        <v>161</v>
      </c>
      <c r="B277" t="s">
        <v>20</v>
      </c>
      <c r="C277" t="s">
        <v>14</v>
      </c>
      <c r="D277" t="s">
        <v>13</v>
      </c>
      <c r="E277" t="s">
        <v>9</v>
      </c>
      <c r="F277" t="s">
        <v>10</v>
      </c>
      <c r="G277" s="10">
        <v>975.87369999999999</v>
      </c>
      <c r="H277">
        <v>0.97587369999999996</v>
      </c>
      <c r="I277" t="str">
        <f t="shared" si="29"/>
        <v>PriorityQueueDecKey</v>
      </c>
      <c r="J277" t="str">
        <f t="shared" si="24"/>
        <v>Dimacs9th(USARoaddW)_FactorPairs { seed: 465477, num_pairs: 1000 }_PriorityQueueDecKey</v>
      </c>
      <c r="K277">
        <f t="shared" si="25"/>
        <v>1175.7424000000001</v>
      </c>
      <c r="L277">
        <f t="shared" si="26"/>
        <v>4100</v>
      </c>
      <c r="M277">
        <f t="shared" si="27"/>
        <v>2220.0475999999999</v>
      </c>
      <c r="N277">
        <f t="shared" si="28"/>
        <v>8191</v>
      </c>
    </row>
    <row r="278" spans="1:14" x14ac:dyDescent="0.25">
      <c r="A278">
        <v>162</v>
      </c>
      <c r="B278" t="s">
        <v>20</v>
      </c>
      <c r="C278" t="s">
        <v>14</v>
      </c>
      <c r="D278" t="s">
        <v>67</v>
      </c>
      <c r="E278" t="s">
        <v>9</v>
      </c>
      <c r="F278" t="s">
        <v>10</v>
      </c>
      <c r="G278" s="10">
        <v>770.75134000000003</v>
      </c>
      <c r="H278">
        <v>0.77075136</v>
      </c>
      <c r="I278" t="str">
        <f t="shared" si="29"/>
        <v>PriorityQueueDecKey</v>
      </c>
      <c r="J278" t="str">
        <f t="shared" si="24"/>
        <v>Dimacs9th(USARoaddW)_FactorPairs { seed: 465477, num_pairs: 1000 }_PriorityQueueDecKey</v>
      </c>
      <c r="K278">
        <f t="shared" si="25"/>
        <v>1175.7424000000001</v>
      </c>
      <c r="L278">
        <f t="shared" si="26"/>
        <v>4100</v>
      </c>
      <c r="M278">
        <f t="shared" si="27"/>
        <v>2220.0475999999999</v>
      </c>
      <c r="N278">
        <f t="shared" si="28"/>
        <v>8191</v>
      </c>
    </row>
    <row r="279" spans="1:14" x14ac:dyDescent="0.25">
      <c r="A279">
        <v>163</v>
      </c>
      <c r="B279" t="s">
        <v>20</v>
      </c>
      <c r="C279" t="s">
        <v>14</v>
      </c>
      <c r="D279" t="s">
        <v>68</v>
      </c>
      <c r="E279" t="s">
        <v>9</v>
      </c>
      <c r="F279" t="s">
        <v>10</v>
      </c>
      <c r="G279" s="10">
        <v>930.00109999999995</v>
      </c>
      <c r="H279">
        <v>0.93000110000000002</v>
      </c>
      <c r="I279" t="str">
        <f t="shared" si="29"/>
        <v>PriorityQueueDecKey</v>
      </c>
      <c r="J279" t="str">
        <f t="shared" si="24"/>
        <v>Dimacs9th(USARoaddW)_FactorPairs { seed: 465477, num_pairs: 1000 }_PriorityQueueDecKey</v>
      </c>
      <c r="K279">
        <f t="shared" si="25"/>
        <v>1175.7424000000001</v>
      </c>
      <c r="L279">
        <f t="shared" si="26"/>
        <v>4100</v>
      </c>
      <c r="M279">
        <f t="shared" si="27"/>
        <v>2220.0475999999999</v>
      </c>
      <c r="N279">
        <f t="shared" si="28"/>
        <v>8191</v>
      </c>
    </row>
    <row r="280" spans="1:14" x14ac:dyDescent="0.25">
      <c r="A280">
        <v>164</v>
      </c>
      <c r="B280" t="s">
        <v>20</v>
      </c>
      <c r="C280" t="s">
        <v>14</v>
      </c>
      <c r="D280" t="s">
        <v>15</v>
      </c>
      <c r="E280" t="s">
        <v>9</v>
      </c>
      <c r="F280" t="s">
        <v>10</v>
      </c>
      <c r="G280" s="10">
        <v>636.2106</v>
      </c>
      <c r="H280">
        <v>0.63621055999999998</v>
      </c>
      <c r="I280" t="str">
        <f t="shared" si="29"/>
        <v>PriorityQueue</v>
      </c>
      <c r="J280" t="str">
        <f t="shared" si="24"/>
        <v>Dimacs9th(USARoaddW)_FactorPairs { seed: 465477, num_pairs: 1000 }_PriorityQueue</v>
      </c>
      <c r="K280">
        <f t="shared" si="25"/>
        <v>1259.6129000000001</v>
      </c>
      <c r="L280">
        <f t="shared" si="26"/>
        <v>4459</v>
      </c>
      <c r="M280">
        <f t="shared" si="27"/>
        <v>2410.6682000000001</v>
      </c>
      <c r="N280">
        <f t="shared" si="28"/>
        <v>8191</v>
      </c>
    </row>
    <row r="281" spans="1:14" x14ac:dyDescent="0.25">
      <c r="A281">
        <v>165</v>
      </c>
      <c r="B281" t="s">
        <v>21</v>
      </c>
      <c r="C281" t="s">
        <v>22</v>
      </c>
      <c r="D281" t="s">
        <v>8</v>
      </c>
      <c r="E281" t="s">
        <v>9</v>
      </c>
      <c r="F281" t="s">
        <v>10</v>
      </c>
      <c r="G281" s="10">
        <v>2158.8145</v>
      </c>
      <c r="H281">
        <v>2.1588143999999998</v>
      </c>
      <c r="I281" t="str">
        <f t="shared" si="29"/>
        <v>PriorityQueue</v>
      </c>
      <c r="J281" t="str">
        <f t="shared" si="24"/>
        <v>Dimacs9th(USARoaddUSA)_FactorPairs { seed: 465477, num_pairs: 1000 }_PriorityQueue</v>
      </c>
      <c r="K281">
        <f t="shared" si="25"/>
        <v>2778.7175000000002</v>
      </c>
      <c r="L281">
        <f t="shared" si="26"/>
        <v>7164</v>
      </c>
      <c r="M281">
        <f t="shared" si="27"/>
        <v>5268.0739999999996</v>
      </c>
      <c r="N281">
        <f t="shared" si="28"/>
        <v>8191</v>
      </c>
    </row>
    <row r="282" spans="1:14" x14ac:dyDescent="0.25">
      <c r="A282">
        <v>166</v>
      </c>
      <c r="B282" t="s">
        <v>21</v>
      </c>
      <c r="C282" t="s">
        <v>22</v>
      </c>
      <c r="D282" t="s">
        <v>11</v>
      </c>
      <c r="E282" t="s">
        <v>9</v>
      </c>
      <c r="F282" t="s">
        <v>10</v>
      </c>
      <c r="G282" s="10">
        <v>1862.9974</v>
      </c>
      <c r="H282">
        <v>1.8629974</v>
      </c>
      <c r="I282" t="str">
        <f t="shared" si="29"/>
        <v>PriorityQueue</v>
      </c>
      <c r="J282" t="str">
        <f t="shared" si="24"/>
        <v>Dimacs9th(USARoaddUSA)_FactorPairs { seed: 465477, num_pairs: 1000 }_PriorityQueue</v>
      </c>
      <c r="K282">
        <f t="shared" si="25"/>
        <v>2778.7175000000002</v>
      </c>
      <c r="L282">
        <f t="shared" si="26"/>
        <v>7164</v>
      </c>
      <c r="M282">
        <f t="shared" si="27"/>
        <v>5268.0739999999996</v>
      </c>
      <c r="N282">
        <f t="shared" si="28"/>
        <v>8191</v>
      </c>
    </row>
    <row r="283" spans="1:14" x14ac:dyDescent="0.25">
      <c r="A283">
        <v>167</v>
      </c>
      <c r="B283" t="s">
        <v>21</v>
      </c>
      <c r="C283" t="s">
        <v>22</v>
      </c>
      <c r="D283" t="s">
        <v>63</v>
      </c>
      <c r="E283" t="s">
        <v>9</v>
      </c>
      <c r="F283" t="s">
        <v>10</v>
      </c>
      <c r="G283" s="10">
        <v>2159.5154000000002</v>
      </c>
      <c r="H283">
        <v>2.1595154000000001</v>
      </c>
      <c r="I283" t="str">
        <f t="shared" si="29"/>
        <v>PriorityQueue</v>
      </c>
      <c r="J283" t="str">
        <f t="shared" si="24"/>
        <v>Dimacs9th(USARoaddUSA)_FactorPairs { seed: 465477, num_pairs: 1000 }_PriorityQueue</v>
      </c>
      <c r="K283">
        <f t="shared" si="25"/>
        <v>2778.7175000000002</v>
      </c>
      <c r="L283">
        <f t="shared" si="26"/>
        <v>7164</v>
      </c>
      <c r="M283">
        <f t="shared" si="27"/>
        <v>5268.0739999999996</v>
      </c>
      <c r="N283">
        <f t="shared" si="28"/>
        <v>8191</v>
      </c>
    </row>
    <row r="284" spans="1:14" x14ac:dyDescent="0.25">
      <c r="A284">
        <v>168</v>
      </c>
      <c r="B284" t="s">
        <v>21</v>
      </c>
      <c r="C284" t="s">
        <v>22</v>
      </c>
      <c r="D284" t="s">
        <v>64</v>
      </c>
      <c r="E284" t="s">
        <v>9</v>
      </c>
      <c r="F284" t="s">
        <v>10</v>
      </c>
      <c r="G284" s="10">
        <v>2605.9312</v>
      </c>
      <c r="H284">
        <v>2.605931</v>
      </c>
      <c r="I284" t="str">
        <f t="shared" si="29"/>
        <v>PriorityQueue</v>
      </c>
      <c r="J284" t="str">
        <f t="shared" si="24"/>
        <v>Dimacs9th(USARoaddUSA)_FactorPairs { seed: 465477, num_pairs: 1000 }_PriorityQueue</v>
      </c>
      <c r="K284">
        <f t="shared" si="25"/>
        <v>2778.7175000000002</v>
      </c>
      <c r="L284">
        <f t="shared" si="26"/>
        <v>7164</v>
      </c>
      <c r="M284">
        <f t="shared" si="27"/>
        <v>5268.0739999999996</v>
      </c>
      <c r="N284">
        <f t="shared" si="28"/>
        <v>8191</v>
      </c>
    </row>
    <row r="285" spans="1:14" x14ac:dyDescent="0.25">
      <c r="A285">
        <v>169</v>
      </c>
      <c r="B285" t="s">
        <v>21</v>
      </c>
      <c r="C285" t="s">
        <v>22</v>
      </c>
      <c r="D285" t="s">
        <v>12</v>
      </c>
      <c r="E285" t="s">
        <v>9</v>
      </c>
      <c r="F285" t="s">
        <v>10</v>
      </c>
      <c r="G285" s="10">
        <v>2130.2280000000001</v>
      </c>
      <c r="H285">
        <v>2.1302279999999998</v>
      </c>
      <c r="I285" t="str">
        <f t="shared" si="29"/>
        <v>PriorityQueueDecKey</v>
      </c>
      <c r="J285" t="str">
        <f t="shared" si="24"/>
        <v>Dimacs9th(USARoaddUSA)_FactorPairs { seed: 465477, num_pairs: 1000 }_PriorityQueueDecKey</v>
      </c>
      <c r="K285">
        <f t="shared" si="25"/>
        <v>2594.6147000000001</v>
      </c>
      <c r="L285">
        <f t="shared" si="26"/>
        <v>6681</v>
      </c>
      <c r="M285">
        <f t="shared" si="27"/>
        <v>4890.3975</v>
      </c>
      <c r="N285">
        <f t="shared" si="28"/>
        <v>8191</v>
      </c>
    </row>
    <row r="286" spans="1:14" x14ac:dyDescent="0.25">
      <c r="A286">
        <v>170</v>
      </c>
      <c r="B286" t="s">
        <v>21</v>
      </c>
      <c r="C286" t="s">
        <v>22</v>
      </c>
      <c r="D286" t="s">
        <v>65</v>
      </c>
      <c r="E286" t="s">
        <v>9</v>
      </c>
      <c r="F286" t="s">
        <v>10</v>
      </c>
      <c r="G286" s="10">
        <v>2345.3964999999998</v>
      </c>
      <c r="H286">
        <v>2.3453965000000001</v>
      </c>
      <c r="I286" t="str">
        <f t="shared" si="29"/>
        <v>PriorityQueueDecKey</v>
      </c>
      <c r="J286" t="str">
        <f t="shared" si="24"/>
        <v>Dimacs9th(USARoaddUSA)_FactorPairs { seed: 465477, num_pairs: 1000 }_PriorityQueueDecKey</v>
      </c>
      <c r="K286">
        <f t="shared" si="25"/>
        <v>2594.6147000000001</v>
      </c>
      <c r="L286">
        <f t="shared" si="26"/>
        <v>6681</v>
      </c>
      <c r="M286">
        <f t="shared" si="27"/>
        <v>4890.3975</v>
      </c>
      <c r="N286">
        <f t="shared" si="28"/>
        <v>8191</v>
      </c>
    </row>
    <row r="287" spans="1:14" x14ac:dyDescent="0.25">
      <c r="A287">
        <v>171</v>
      </c>
      <c r="B287" t="s">
        <v>21</v>
      </c>
      <c r="C287" t="s">
        <v>22</v>
      </c>
      <c r="D287" t="s">
        <v>66</v>
      </c>
      <c r="E287" t="s">
        <v>9</v>
      </c>
      <c r="F287" t="s">
        <v>10</v>
      </c>
      <c r="G287" s="10">
        <v>2917.9856</v>
      </c>
      <c r="H287">
        <v>2.9179857</v>
      </c>
      <c r="I287" t="str">
        <f t="shared" si="29"/>
        <v>PriorityQueueDecKey</v>
      </c>
      <c r="J287" t="str">
        <f t="shared" si="24"/>
        <v>Dimacs9th(USARoaddUSA)_FactorPairs { seed: 465477, num_pairs: 1000 }_PriorityQueueDecKey</v>
      </c>
      <c r="K287">
        <f t="shared" si="25"/>
        <v>2594.6147000000001</v>
      </c>
      <c r="L287">
        <f t="shared" si="26"/>
        <v>6681</v>
      </c>
      <c r="M287">
        <f t="shared" si="27"/>
        <v>4890.3975</v>
      </c>
      <c r="N287">
        <f t="shared" si="28"/>
        <v>8191</v>
      </c>
    </row>
    <row r="288" spans="1:14" x14ac:dyDescent="0.25">
      <c r="A288">
        <v>172</v>
      </c>
      <c r="B288" t="s">
        <v>21</v>
      </c>
      <c r="C288" t="s">
        <v>22</v>
      </c>
      <c r="D288" t="s">
        <v>13</v>
      </c>
      <c r="E288" t="s">
        <v>9</v>
      </c>
      <c r="F288" t="s">
        <v>10</v>
      </c>
      <c r="G288" s="10">
        <v>4978.1210000000001</v>
      </c>
      <c r="H288">
        <v>4.9781212999999997</v>
      </c>
      <c r="I288" t="str">
        <f t="shared" si="29"/>
        <v>PriorityQueueDecKey</v>
      </c>
      <c r="J288" t="str">
        <f t="shared" si="24"/>
        <v>Dimacs9th(USARoaddUSA)_FactorPairs { seed: 465477, num_pairs: 1000 }_PriorityQueueDecKey</v>
      </c>
      <c r="K288">
        <f t="shared" si="25"/>
        <v>2594.6147000000001</v>
      </c>
      <c r="L288">
        <f t="shared" si="26"/>
        <v>6681</v>
      </c>
      <c r="M288">
        <f t="shared" si="27"/>
        <v>4890.3975</v>
      </c>
      <c r="N288">
        <f t="shared" si="28"/>
        <v>8191</v>
      </c>
    </row>
    <row r="289" spans="1:14" x14ac:dyDescent="0.25">
      <c r="A289">
        <v>173</v>
      </c>
      <c r="B289" t="s">
        <v>21</v>
      </c>
      <c r="C289" t="s">
        <v>22</v>
      </c>
      <c r="D289" t="s">
        <v>67</v>
      </c>
      <c r="E289" t="s">
        <v>9</v>
      </c>
      <c r="F289" t="s">
        <v>10</v>
      </c>
      <c r="G289" s="10">
        <v>4014.5711999999999</v>
      </c>
      <c r="H289">
        <v>38.477122999999999</v>
      </c>
      <c r="I289" t="str">
        <f t="shared" si="29"/>
        <v>PriorityQueueDecKey</v>
      </c>
      <c r="J289" t="str">
        <f t="shared" si="24"/>
        <v>Dimacs9th(USARoaddUSA)_FactorPairs { seed: 465477, num_pairs: 1000 }_PriorityQueueDecKey</v>
      </c>
      <c r="K289">
        <f t="shared" si="25"/>
        <v>2594.6147000000001</v>
      </c>
      <c r="L289">
        <f t="shared" si="26"/>
        <v>6681</v>
      </c>
      <c r="M289">
        <f t="shared" si="27"/>
        <v>4890.3975</v>
      </c>
      <c r="N289">
        <f t="shared" si="28"/>
        <v>8191</v>
      </c>
    </row>
    <row r="290" spans="1:14" x14ac:dyDescent="0.25">
      <c r="A290">
        <v>174</v>
      </c>
      <c r="B290" t="s">
        <v>21</v>
      </c>
      <c r="C290" t="s">
        <v>22</v>
      </c>
      <c r="D290" t="s">
        <v>68</v>
      </c>
      <c r="E290" t="s">
        <v>9</v>
      </c>
      <c r="F290" t="s">
        <v>10</v>
      </c>
      <c r="G290" s="10">
        <v>4337.433</v>
      </c>
      <c r="H290">
        <v>4.3374332999999998</v>
      </c>
      <c r="I290" t="str">
        <f t="shared" si="29"/>
        <v>PriorityQueueDecKey</v>
      </c>
      <c r="J290" t="str">
        <f t="shared" si="24"/>
        <v>Dimacs9th(USARoaddUSA)_FactorPairs { seed: 465477, num_pairs: 1000 }_PriorityQueueDecKey</v>
      </c>
      <c r="K290">
        <f t="shared" si="25"/>
        <v>2594.6147000000001</v>
      </c>
      <c r="L290">
        <f t="shared" si="26"/>
        <v>6681</v>
      </c>
      <c r="M290">
        <f t="shared" si="27"/>
        <v>4890.3975</v>
      </c>
      <c r="N290">
        <f t="shared" si="28"/>
        <v>8191</v>
      </c>
    </row>
    <row r="291" spans="1:14" x14ac:dyDescent="0.25">
      <c r="A291">
        <v>176</v>
      </c>
      <c r="B291" t="s">
        <v>21</v>
      </c>
      <c r="C291" t="s">
        <v>23</v>
      </c>
      <c r="D291" t="s">
        <v>8</v>
      </c>
      <c r="E291" t="s">
        <v>9</v>
      </c>
      <c r="F291" t="s">
        <v>10</v>
      </c>
      <c r="G291" s="10">
        <v>1778.0597</v>
      </c>
      <c r="H291">
        <v>1.7780597</v>
      </c>
      <c r="I291" t="str">
        <f t="shared" si="29"/>
        <v>PriorityQueue</v>
      </c>
      <c r="J291" t="str">
        <f t="shared" si="24"/>
        <v>Dimacs9th(USARoaddUSA)_FactorPairs { seed: 465477, num_pairs: 1000 }_PriorityQueue</v>
      </c>
      <c r="K291">
        <f t="shared" si="25"/>
        <v>2778.7175000000002</v>
      </c>
      <c r="L291">
        <f t="shared" si="26"/>
        <v>7164</v>
      </c>
      <c r="M291">
        <f t="shared" si="27"/>
        <v>5268.0739999999996</v>
      </c>
      <c r="N291">
        <f t="shared" si="28"/>
        <v>8191</v>
      </c>
    </row>
    <row r="292" spans="1:14" x14ac:dyDescent="0.25">
      <c r="A292">
        <v>177</v>
      </c>
      <c r="B292" t="s">
        <v>21</v>
      </c>
      <c r="C292" t="s">
        <v>23</v>
      </c>
      <c r="D292" t="s">
        <v>11</v>
      </c>
      <c r="E292" t="s">
        <v>9</v>
      </c>
      <c r="F292" t="s">
        <v>10</v>
      </c>
      <c r="G292" s="10">
        <v>1434.3979999999999</v>
      </c>
      <c r="H292">
        <v>1.4343979</v>
      </c>
      <c r="I292" t="str">
        <f t="shared" si="29"/>
        <v>PriorityQueue</v>
      </c>
      <c r="J292" t="str">
        <f t="shared" si="24"/>
        <v>Dimacs9th(USARoaddUSA)_FactorPairs { seed: 465477, num_pairs: 1000 }_PriorityQueue</v>
      </c>
      <c r="K292">
        <f t="shared" si="25"/>
        <v>2778.7175000000002</v>
      </c>
      <c r="L292">
        <f t="shared" si="26"/>
        <v>7164</v>
      </c>
      <c r="M292">
        <f t="shared" si="27"/>
        <v>5268.0739999999996</v>
      </c>
      <c r="N292">
        <f t="shared" si="28"/>
        <v>8191</v>
      </c>
    </row>
    <row r="293" spans="1:14" x14ac:dyDescent="0.25">
      <c r="A293">
        <v>178</v>
      </c>
      <c r="B293" t="s">
        <v>21</v>
      </c>
      <c r="C293" t="s">
        <v>23</v>
      </c>
      <c r="D293" t="s">
        <v>63</v>
      </c>
      <c r="E293" t="s">
        <v>9</v>
      </c>
      <c r="F293" t="s">
        <v>10</v>
      </c>
      <c r="G293" s="10">
        <v>1716.5687</v>
      </c>
      <c r="H293">
        <v>1.7165687000000001</v>
      </c>
      <c r="I293" t="str">
        <f t="shared" si="29"/>
        <v>PriorityQueue</v>
      </c>
      <c r="J293" t="str">
        <f t="shared" si="24"/>
        <v>Dimacs9th(USARoaddUSA)_FactorPairs { seed: 465477, num_pairs: 1000 }_PriorityQueue</v>
      </c>
      <c r="K293">
        <f t="shared" si="25"/>
        <v>2778.7175000000002</v>
      </c>
      <c r="L293">
        <f t="shared" si="26"/>
        <v>7164</v>
      </c>
      <c r="M293">
        <f t="shared" si="27"/>
        <v>5268.0739999999996</v>
      </c>
      <c r="N293">
        <f t="shared" si="28"/>
        <v>8191</v>
      </c>
    </row>
    <row r="294" spans="1:14" x14ac:dyDescent="0.25">
      <c r="A294">
        <v>179</v>
      </c>
      <c r="B294" t="s">
        <v>21</v>
      </c>
      <c r="C294" t="s">
        <v>23</v>
      </c>
      <c r="D294" t="s">
        <v>64</v>
      </c>
      <c r="E294" t="s">
        <v>9</v>
      </c>
      <c r="F294" t="s">
        <v>10</v>
      </c>
      <c r="G294" s="10">
        <v>2003.5204000000001</v>
      </c>
      <c r="H294">
        <v>2.0035205</v>
      </c>
      <c r="I294" t="str">
        <f t="shared" si="29"/>
        <v>PriorityQueue</v>
      </c>
      <c r="J294" t="str">
        <f t="shared" si="24"/>
        <v>Dimacs9th(USARoaddUSA)_FactorPairs { seed: 465477, num_pairs: 1000 }_PriorityQueue</v>
      </c>
      <c r="K294">
        <f t="shared" si="25"/>
        <v>2778.7175000000002</v>
      </c>
      <c r="L294">
        <f t="shared" si="26"/>
        <v>7164</v>
      </c>
      <c r="M294">
        <f t="shared" si="27"/>
        <v>5268.0739999999996</v>
      </c>
      <c r="N294">
        <f t="shared" si="28"/>
        <v>8191</v>
      </c>
    </row>
    <row r="295" spans="1:14" x14ac:dyDescent="0.25">
      <c r="A295">
        <v>180</v>
      </c>
      <c r="B295" t="s">
        <v>21</v>
      </c>
      <c r="C295" t="s">
        <v>23</v>
      </c>
      <c r="D295" t="s">
        <v>12</v>
      </c>
      <c r="E295" t="s">
        <v>9</v>
      </c>
      <c r="F295" t="s">
        <v>10</v>
      </c>
      <c r="G295" s="10">
        <v>1591.7697000000001</v>
      </c>
      <c r="H295">
        <v>1.5917697</v>
      </c>
      <c r="I295" t="str">
        <f t="shared" si="29"/>
        <v>PriorityQueueDecKey</v>
      </c>
      <c r="J295" t="str">
        <f t="shared" si="24"/>
        <v>Dimacs9th(USARoaddUSA)_FactorPairs { seed: 465477, num_pairs: 1000 }_PriorityQueueDecKey</v>
      </c>
      <c r="K295">
        <f t="shared" si="25"/>
        <v>2594.6147000000001</v>
      </c>
      <c r="L295">
        <f t="shared" si="26"/>
        <v>6681</v>
      </c>
      <c r="M295">
        <f t="shared" si="27"/>
        <v>4890.3975</v>
      </c>
      <c r="N295">
        <f t="shared" si="28"/>
        <v>8191</v>
      </c>
    </row>
    <row r="296" spans="1:14" x14ac:dyDescent="0.25">
      <c r="A296">
        <v>181</v>
      </c>
      <c r="B296" t="s">
        <v>21</v>
      </c>
      <c r="C296" t="s">
        <v>23</v>
      </c>
      <c r="D296" t="s">
        <v>65</v>
      </c>
      <c r="E296" t="s">
        <v>9</v>
      </c>
      <c r="F296" t="s">
        <v>10</v>
      </c>
      <c r="G296" s="10">
        <v>1772.384</v>
      </c>
      <c r="H296">
        <v>1.772384</v>
      </c>
      <c r="I296" t="str">
        <f t="shared" si="29"/>
        <v>PriorityQueueDecKey</v>
      </c>
      <c r="J296" t="str">
        <f t="shared" si="24"/>
        <v>Dimacs9th(USARoaddUSA)_FactorPairs { seed: 465477, num_pairs: 1000 }_PriorityQueueDecKey</v>
      </c>
      <c r="K296">
        <f t="shared" si="25"/>
        <v>2594.6147000000001</v>
      </c>
      <c r="L296">
        <f t="shared" si="26"/>
        <v>6681</v>
      </c>
      <c r="M296">
        <f t="shared" si="27"/>
        <v>4890.3975</v>
      </c>
      <c r="N296">
        <f t="shared" si="28"/>
        <v>8191</v>
      </c>
    </row>
    <row r="297" spans="1:14" x14ac:dyDescent="0.25">
      <c r="A297">
        <v>182</v>
      </c>
      <c r="B297" t="s">
        <v>21</v>
      </c>
      <c r="C297" t="s">
        <v>23</v>
      </c>
      <c r="D297" t="s">
        <v>66</v>
      </c>
      <c r="E297" t="s">
        <v>9</v>
      </c>
      <c r="F297" t="s">
        <v>10</v>
      </c>
      <c r="G297" s="10">
        <v>2375.5832999999998</v>
      </c>
      <c r="H297">
        <v>2.3755831999999999</v>
      </c>
      <c r="I297" t="str">
        <f t="shared" si="29"/>
        <v>PriorityQueueDecKey</v>
      </c>
      <c r="J297" t="str">
        <f t="shared" si="24"/>
        <v>Dimacs9th(USARoaddUSA)_FactorPairs { seed: 465477, num_pairs: 1000 }_PriorityQueueDecKey</v>
      </c>
      <c r="K297">
        <f t="shared" si="25"/>
        <v>2594.6147000000001</v>
      </c>
      <c r="L297">
        <f t="shared" si="26"/>
        <v>6681</v>
      </c>
      <c r="M297">
        <f t="shared" si="27"/>
        <v>4890.3975</v>
      </c>
      <c r="N297">
        <f t="shared" si="28"/>
        <v>8191</v>
      </c>
    </row>
    <row r="298" spans="1:14" x14ac:dyDescent="0.25">
      <c r="A298">
        <v>183</v>
      </c>
      <c r="B298" t="s">
        <v>21</v>
      </c>
      <c r="C298" t="s">
        <v>23</v>
      </c>
      <c r="D298" t="s">
        <v>13</v>
      </c>
      <c r="E298" t="s">
        <v>9</v>
      </c>
      <c r="F298" t="s">
        <v>10</v>
      </c>
      <c r="G298" s="10">
        <v>4222.0879999999997</v>
      </c>
      <c r="H298">
        <v>4.2220880000000003</v>
      </c>
      <c r="I298" t="str">
        <f t="shared" si="29"/>
        <v>PriorityQueueDecKey</v>
      </c>
      <c r="J298" t="str">
        <f t="shared" si="24"/>
        <v>Dimacs9th(USARoaddUSA)_FactorPairs { seed: 465477, num_pairs: 1000 }_PriorityQueueDecKey</v>
      </c>
      <c r="K298">
        <f t="shared" si="25"/>
        <v>2594.6147000000001</v>
      </c>
      <c r="L298">
        <f t="shared" si="26"/>
        <v>6681</v>
      </c>
      <c r="M298">
        <f t="shared" si="27"/>
        <v>4890.3975</v>
      </c>
      <c r="N298">
        <f t="shared" si="28"/>
        <v>8191</v>
      </c>
    </row>
    <row r="299" spans="1:14" x14ac:dyDescent="0.25">
      <c r="A299">
        <v>184</v>
      </c>
      <c r="B299" t="s">
        <v>21</v>
      </c>
      <c r="C299" t="s">
        <v>23</v>
      </c>
      <c r="D299" t="s">
        <v>67</v>
      </c>
      <c r="E299" t="s">
        <v>9</v>
      </c>
      <c r="F299" t="s">
        <v>10</v>
      </c>
      <c r="G299" s="10">
        <v>3176.17</v>
      </c>
      <c r="H299">
        <v>3.1761699000000001</v>
      </c>
      <c r="I299" t="str">
        <f t="shared" si="29"/>
        <v>PriorityQueueDecKey</v>
      </c>
      <c r="J299" t="str">
        <f t="shared" si="24"/>
        <v>Dimacs9th(USARoaddUSA)_FactorPairs { seed: 465477, num_pairs: 1000 }_PriorityQueueDecKey</v>
      </c>
      <c r="K299">
        <f t="shared" si="25"/>
        <v>2594.6147000000001</v>
      </c>
      <c r="L299">
        <f t="shared" si="26"/>
        <v>6681</v>
      </c>
      <c r="M299">
        <f t="shared" si="27"/>
        <v>4890.3975</v>
      </c>
      <c r="N299">
        <f t="shared" si="28"/>
        <v>8191</v>
      </c>
    </row>
    <row r="300" spans="1:14" x14ac:dyDescent="0.25">
      <c r="A300">
        <v>185</v>
      </c>
      <c r="B300" t="s">
        <v>21</v>
      </c>
      <c r="C300" t="s">
        <v>23</v>
      </c>
      <c r="D300" t="s">
        <v>68</v>
      </c>
      <c r="E300" t="s">
        <v>9</v>
      </c>
      <c r="F300" t="s">
        <v>10</v>
      </c>
      <c r="G300" s="10">
        <v>3823.402</v>
      </c>
      <c r="H300">
        <v>3.8234021999999999</v>
      </c>
      <c r="I300" t="str">
        <f t="shared" si="29"/>
        <v>PriorityQueueDecKey</v>
      </c>
      <c r="J300" t="str">
        <f t="shared" si="24"/>
        <v>Dimacs9th(USARoaddUSA)_FactorPairs { seed: 465477, num_pairs: 1000 }_PriorityQueueDecKey</v>
      </c>
      <c r="K300">
        <f t="shared" si="25"/>
        <v>2594.6147000000001</v>
      </c>
      <c r="L300">
        <f t="shared" si="26"/>
        <v>6681</v>
      </c>
      <c r="M300">
        <f t="shared" si="27"/>
        <v>4890.3975</v>
      </c>
      <c r="N300">
        <f t="shared" si="28"/>
        <v>8191</v>
      </c>
    </row>
    <row r="301" spans="1:14" x14ac:dyDescent="0.25">
      <c r="A301">
        <v>187</v>
      </c>
      <c r="B301" t="s">
        <v>21</v>
      </c>
      <c r="C301" t="s">
        <v>14</v>
      </c>
      <c r="D301" t="s">
        <v>8</v>
      </c>
      <c r="E301" t="s">
        <v>9</v>
      </c>
      <c r="F301" t="s">
        <v>10</v>
      </c>
      <c r="G301" s="10">
        <v>2117.9158000000002</v>
      </c>
      <c r="H301">
        <v>2.1179158999999999</v>
      </c>
      <c r="I301" t="str">
        <f t="shared" si="29"/>
        <v>PriorityQueue</v>
      </c>
      <c r="J301" t="str">
        <f t="shared" si="24"/>
        <v>Dimacs9th(USARoaddUSA)_FactorPairs { seed: 465477, num_pairs: 1000 }_PriorityQueue</v>
      </c>
      <c r="K301">
        <f t="shared" si="25"/>
        <v>2778.7175000000002</v>
      </c>
      <c r="L301">
        <f t="shared" si="26"/>
        <v>7164</v>
      </c>
      <c r="M301">
        <f t="shared" si="27"/>
        <v>5268.0739999999996</v>
      </c>
      <c r="N301">
        <f t="shared" si="28"/>
        <v>8191</v>
      </c>
    </row>
    <row r="302" spans="1:14" x14ac:dyDescent="0.25">
      <c r="A302">
        <v>188</v>
      </c>
      <c r="B302" t="s">
        <v>21</v>
      </c>
      <c r="C302" t="s">
        <v>14</v>
      </c>
      <c r="D302" t="s">
        <v>11</v>
      </c>
      <c r="E302" t="s">
        <v>9</v>
      </c>
      <c r="F302" t="s">
        <v>10</v>
      </c>
      <c r="G302" s="10">
        <v>1953.9160999999999</v>
      </c>
      <c r="H302">
        <v>1.9539162000000001</v>
      </c>
      <c r="I302" t="str">
        <f t="shared" si="29"/>
        <v>PriorityQueue</v>
      </c>
      <c r="J302" t="str">
        <f t="shared" si="24"/>
        <v>Dimacs9th(USARoaddUSA)_FactorPairs { seed: 465477, num_pairs: 1000 }_PriorityQueue</v>
      </c>
      <c r="K302">
        <f t="shared" si="25"/>
        <v>2778.7175000000002</v>
      </c>
      <c r="L302">
        <f t="shared" si="26"/>
        <v>7164</v>
      </c>
      <c r="M302">
        <f t="shared" si="27"/>
        <v>5268.0739999999996</v>
      </c>
      <c r="N302">
        <f t="shared" si="28"/>
        <v>8191</v>
      </c>
    </row>
    <row r="303" spans="1:14" x14ac:dyDescent="0.25">
      <c r="A303">
        <v>189</v>
      </c>
      <c r="B303" t="s">
        <v>21</v>
      </c>
      <c r="C303" t="s">
        <v>14</v>
      </c>
      <c r="D303" t="s">
        <v>63</v>
      </c>
      <c r="E303" t="s">
        <v>9</v>
      </c>
      <c r="F303" t="s">
        <v>10</v>
      </c>
      <c r="G303" s="10">
        <v>2281.7148000000002</v>
      </c>
      <c r="H303">
        <v>2.2817150000000002</v>
      </c>
      <c r="I303" t="str">
        <f t="shared" si="29"/>
        <v>PriorityQueue</v>
      </c>
      <c r="J303" t="str">
        <f t="shared" si="24"/>
        <v>Dimacs9th(USARoaddUSA)_FactorPairs { seed: 465477, num_pairs: 1000 }_PriorityQueue</v>
      </c>
      <c r="K303">
        <f t="shared" si="25"/>
        <v>2778.7175000000002</v>
      </c>
      <c r="L303">
        <f t="shared" si="26"/>
        <v>7164</v>
      </c>
      <c r="M303">
        <f t="shared" si="27"/>
        <v>5268.0739999999996</v>
      </c>
      <c r="N303">
        <f t="shared" si="28"/>
        <v>8191</v>
      </c>
    </row>
    <row r="304" spans="1:14" x14ac:dyDescent="0.25">
      <c r="A304">
        <v>190</v>
      </c>
      <c r="B304" t="s">
        <v>21</v>
      </c>
      <c r="C304" t="s">
        <v>14</v>
      </c>
      <c r="D304" t="s">
        <v>64</v>
      </c>
      <c r="E304" t="s">
        <v>9</v>
      </c>
      <c r="F304" t="s">
        <v>10</v>
      </c>
      <c r="G304" s="10">
        <v>2864.6484</v>
      </c>
      <c r="H304">
        <v>2.8646482999999998</v>
      </c>
      <c r="I304" t="str">
        <f t="shared" si="29"/>
        <v>PriorityQueue</v>
      </c>
      <c r="J304" t="str">
        <f t="shared" si="24"/>
        <v>Dimacs9th(USARoaddUSA)_FactorPairs { seed: 465477, num_pairs: 1000 }_PriorityQueue</v>
      </c>
      <c r="K304">
        <f t="shared" si="25"/>
        <v>2778.7175000000002</v>
      </c>
      <c r="L304">
        <f t="shared" si="26"/>
        <v>7164</v>
      </c>
      <c r="M304">
        <f t="shared" si="27"/>
        <v>5268.0739999999996</v>
      </c>
      <c r="N304">
        <f t="shared" si="28"/>
        <v>8191</v>
      </c>
    </row>
    <row r="305" spans="1:14" x14ac:dyDescent="0.25">
      <c r="A305">
        <v>191</v>
      </c>
      <c r="B305" t="s">
        <v>21</v>
      </c>
      <c r="C305" t="s">
        <v>14</v>
      </c>
      <c r="D305" t="s">
        <v>12</v>
      </c>
      <c r="E305" t="s">
        <v>9</v>
      </c>
      <c r="F305" t="s">
        <v>10</v>
      </c>
      <c r="G305" s="10">
        <v>2829.2687999999998</v>
      </c>
      <c r="H305">
        <v>2.8292687000000001</v>
      </c>
      <c r="I305" t="str">
        <f t="shared" si="29"/>
        <v>PriorityQueueDecKey</v>
      </c>
      <c r="J305" t="str">
        <f t="shared" si="24"/>
        <v>Dimacs9th(USARoaddUSA)_FactorPairs { seed: 465477, num_pairs: 1000 }_PriorityQueueDecKey</v>
      </c>
      <c r="K305">
        <f t="shared" si="25"/>
        <v>2594.6147000000001</v>
      </c>
      <c r="L305">
        <f t="shared" si="26"/>
        <v>6681</v>
      </c>
      <c r="M305">
        <f t="shared" si="27"/>
        <v>4890.3975</v>
      </c>
      <c r="N305">
        <f t="shared" si="28"/>
        <v>8191</v>
      </c>
    </row>
    <row r="306" spans="1:14" x14ac:dyDescent="0.25">
      <c r="A306">
        <v>192</v>
      </c>
      <c r="B306" t="s">
        <v>21</v>
      </c>
      <c r="C306" t="s">
        <v>14</v>
      </c>
      <c r="D306" t="s">
        <v>65</v>
      </c>
      <c r="E306" t="s">
        <v>9</v>
      </c>
      <c r="F306" t="s">
        <v>10</v>
      </c>
      <c r="G306" s="10">
        <v>2552.3312999999998</v>
      </c>
      <c r="H306">
        <v>2.5523311999999998</v>
      </c>
      <c r="I306" t="str">
        <f t="shared" si="29"/>
        <v>PriorityQueueDecKey</v>
      </c>
      <c r="J306" t="str">
        <f t="shared" si="24"/>
        <v>Dimacs9th(USARoaddUSA)_FactorPairs { seed: 465477, num_pairs: 1000 }_PriorityQueueDecKey</v>
      </c>
      <c r="K306">
        <f t="shared" si="25"/>
        <v>2594.6147000000001</v>
      </c>
      <c r="L306">
        <f t="shared" si="26"/>
        <v>6681</v>
      </c>
      <c r="M306">
        <f t="shared" si="27"/>
        <v>4890.3975</v>
      </c>
      <c r="N306">
        <f t="shared" si="28"/>
        <v>8191</v>
      </c>
    </row>
    <row r="307" spans="1:14" x14ac:dyDescent="0.25">
      <c r="A307">
        <v>193</v>
      </c>
      <c r="B307" t="s">
        <v>21</v>
      </c>
      <c r="C307" t="s">
        <v>14</v>
      </c>
      <c r="D307" t="s">
        <v>66</v>
      </c>
      <c r="E307" t="s">
        <v>9</v>
      </c>
      <c r="F307" t="s">
        <v>10</v>
      </c>
      <c r="G307" s="10">
        <v>2875.5789</v>
      </c>
      <c r="H307">
        <v>2.8755788999999998</v>
      </c>
      <c r="I307" t="str">
        <f t="shared" si="29"/>
        <v>PriorityQueueDecKey</v>
      </c>
      <c r="J307" t="str">
        <f t="shared" si="24"/>
        <v>Dimacs9th(USARoaddUSA)_FactorPairs { seed: 465477, num_pairs: 1000 }_PriorityQueueDecKey</v>
      </c>
      <c r="K307">
        <f t="shared" si="25"/>
        <v>2594.6147000000001</v>
      </c>
      <c r="L307">
        <f t="shared" si="26"/>
        <v>6681</v>
      </c>
      <c r="M307">
        <f t="shared" si="27"/>
        <v>4890.3975</v>
      </c>
      <c r="N307">
        <f t="shared" si="28"/>
        <v>8191</v>
      </c>
    </row>
    <row r="308" spans="1:14" x14ac:dyDescent="0.25">
      <c r="A308">
        <v>194</v>
      </c>
      <c r="B308" t="s">
        <v>21</v>
      </c>
      <c r="C308" t="s">
        <v>14</v>
      </c>
      <c r="D308" t="s">
        <v>13</v>
      </c>
      <c r="E308" t="s">
        <v>9</v>
      </c>
      <c r="F308" t="s">
        <v>10</v>
      </c>
      <c r="G308" s="10">
        <v>4474.5043999999998</v>
      </c>
      <c r="H308">
        <v>4.4745045000000001</v>
      </c>
      <c r="I308" t="str">
        <f t="shared" si="29"/>
        <v>PriorityQueueDecKey</v>
      </c>
      <c r="J308" t="str">
        <f t="shared" si="24"/>
        <v>Dimacs9th(USARoaddUSA)_FactorPairs { seed: 465477, num_pairs: 1000 }_PriorityQueueDecKey</v>
      </c>
      <c r="K308">
        <f t="shared" si="25"/>
        <v>2594.6147000000001</v>
      </c>
      <c r="L308">
        <f t="shared" si="26"/>
        <v>6681</v>
      </c>
      <c r="M308">
        <f t="shared" si="27"/>
        <v>4890.3975</v>
      </c>
      <c r="N308">
        <f t="shared" si="28"/>
        <v>8191</v>
      </c>
    </row>
    <row r="309" spans="1:14" x14ac:dyDescent="0.25">
      <c r="A309">
        <v>195</v>
      </c>
      <c r="B309" t="s">
        <v>21</v>
      </c>
      <c r="C309" t="s">
        <v>14</v>
      </c>
      <c r="D309" t="s">
        <v>67</v>
      </c>
      <c r="E309" t="s">
        <v>9</v>
      </c>
      <c r="F309" t="s">
        <v>10</v>
      </c>
      <c r="G309" s="10">
        <v>3430.7087000000001</v>
      </c>
      <c r="H309">
        <v>3.4307086</v>
      </c>
      <c r="I309" t="str">
        <f t="shared" si="29"/>
        <v>PriorityQueueDecKey</v>
      </c>
      <c r="J309" t="str">
        <f t="shared" si="24"/>
        <v>Dimacs9th(USARoaddUSA)_FactorPairs { seed: 465477, num_pairs: 1000 }_PriorityQueueDecKey</v>
      </c>
      <c r="K309">
        <f t="shared" si="25"/>
        <v>2594.6147000000001</v>
      </c>
      <c r="L309">
        <f t="shared" si="26"/>
        <v>6681</v>
      </c>
      <c r="M309">
        <f t="shared" si="27"/>
        <v>4890.3975</v>
      </c>
      <c r="N309">
        <f t="shared" si="28"/>
        <v>8191</v>
      </c>
    </row>
    <row r="310" spans="1:14" x14ac:dyDescent="0.25">
      <c r="A310">
        <v>196</v>
      </c>
      <c r="B310" t="s">
        <v>21</v>
      </c>
      <c r="C310" t="s">
        <v>14</v>
      </c>
      <c r="D310" t="s">
        <v>68</v>
      </c>
      <c r="E310" t="s">
        <v>9</v>
      </c>
      <c r="F310" t="s">
        <v>10</v>
      </c>
      <c r="G310" s="10">
        <v>4056.4158000000002</v>
      </c>
      <c r="H310">
        <v>4.0564156000000002</v>
      </c>
      <c r="I310" t="str">
        <f t="shared" si="29"/>
        <v>PriorityQueueDecKey</v>
      </c>
      <c r="J310" t="str">
        <f t="shared" si="24"/>
        <v>Dimacs9th(USARoaddUSA)_FactorPairs { seed: 465477, num_pairs: 1000 }_PriorityQueueDecKey</v>
      </c>
      <c r="K310">
        <f t="shared" si="25"/>
        <v>2594.6147000000001</v>
      </c>
      <c r="L310">
        <f t="shared" si="26"/>
        <v>6681</v>
      </c>
      <c r="M310">
        <f t="shared" si="27"/>
        <v>4890.3975</v>
      </c>
      <c r="N310">
        <f t="shared" si="28"/>
        <v>8191</v>
      </c>
    </row>
    <row r="311" spans="1:14" x14ac:dyDescent="0.25">
      <c r="A311">
        <v>197</v>
      </c>
      <c r="B311" t="s">
        <v>21</v>
      </c>
      <c r="C311" t="s">
        <v>14</v>
      </c>
      <c r="D311" t="s">
        <v>15</v>
      </c>
      <c r="E311" t="s">
        <v>9</v>
      </c>
      <c r="F311" t="s">
        <v>10</v>
      </c>
      <c r="G311" s="10">
        <v>3386.8633</v>
      </c>
      <c r="H311">
        <v>3.3868632000000001</v>
      </c>
      <c r="I311" t="str">
        <f t="shared" si="29"/>
        <v>PriorityQueue</v>
      </c>
      <c r="J311" t="str">
        <f t="shared" si="24"/>
        <v>Dimacs9th(USARoaddUSA)_FactorPairs { seed: 465477, num_pairs: 1000 }_PriorityQueue</v>
      </c>
      <c r="K311">
        <f t="shared" si="25"/>
        <v>2778.7175000000002</v>
      </c>
      <c r="L311">
        <f t="shared" si="26"/>
        <v>7164</v>
      </c>
      <c r="M311">
        <f t="shared" si="27"/>
        <v>5268.0739999999996</v>
      </c>
      <c r="N311">
        <f t="shared" si="28"/>
        <v>8191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DBAC-0CD2-49D0-9293-164EDD5E836E}">
  <dimension ref="A1:K21"/>
  <sheetViews>
    <sheetView workbookViewId="0">
      <selection activeCell="A52" sqref="A52:I71"/>
    </sheetView>
  </sheetViews>
  <sheetFormatPr defaultRowHeight="15" x14ac:dyDescent="0.25"/>
  <cols>
    <col min="1" max="1" width="3" bestFit="1" customWidth="1"/>
    <col min="2" max="2" width="65.7109375" bestFit="1" customWidth="1"/>
    <col min="3" max="3" width="20.7109375" bestFit="1" customWidth="1"/>
    <col min="4" max="4" width="58.42578125" bestFit="1" customWidth="1"/>
    <col min="5" max="5" width="7.85546875" bestFit="1" customWidth="1"/>
    <col min="6" max="6" width="41" bestFit="1" customWidth="1"/>
    <col min="7" max="7" width="17.5703125" bestFit="1" customWidth="1"/>
    <col min="8" max="8" width="25.85546875" bestFit="1" customWidth="1"/>
    <col min="9" max="9" width="21.5703125" bestFit="1" customWidth="1"/>
    <col min="10" max="10" width="23.140625" bestFit="1" customWidth="1"/>
    <col min="11" max="11" width="29.140625" bestFit="1" customWidth="1"/>
  </cols>
  <sheetData>
    <row r="1" spans="1:11" x14ac:dyDescent="0.25">
      <c r="A1" t="s">
        <v>0</v>
      </c>
      <c r="B1" t="s">
        <v>1</v>
      </c>
      <c r="C1" t="s">
        <v>2</v>
      </c>
      <c r="D1" t="s">
        <v>3</v>
      </c>
      <c r="E1" t="s">
        <v>4</v>
      </c>
      <c r="F1" t="s">
        <v>5</v>
      </c>
      <c r="G1" t="s">
        <v>25</v>
      </c>
      <c r="H1" t="s">
        <v>26</v>
      </c>
      <c r="I1" t="s">
        <v>27</v>
      </c>
      <c r="J1" t="s">
        <v>28</v>
      </c>
      <c r="K1" t="s">
        <v>29</v>
      </c>
    </row>
    <row r="2" spans="1:11" x14ac:dyDescent="0.25">
      <c r="A2">
        <v>0</v>
      </c>
      <c r="B2" t="s">
        <v>62</v>
      </c>
      <c r="C2" t="s">
        <v>22</v>
      </c>
      <c r="D2" t="s">
        <v>11</v>
      </c>
      <c r="E2" t="s">
        <v>9</v>
      </c>
      <c r="F2" t="s">
        <v>10</v>
      </c>
      <c r="G2">
        <v>22301.75</v>
      </c>
      <c r="H2">
        <v>31821</v>
      </c>
      <c r="I2">
        <v>28040.629000000001</v>
      </c>
      <c r="J2">
        <v>32767</v>
      </c>
      <c r="K2" t="str">
        <f>IF(NOT(ISERROR(FIND("WithMap",D2))),"PriorityQueueDecKey",IF(NOT(ISERROR(FIND("OfIndices",D2))),"PriorityQueueDecKey","PriorityQueue"))</f>
        <v>PriorityQueue</v>
      </c>
    </row>
    <row r="3" spans="1:11" x14ac:dyDescent="0.25">
      <c r="A3">
        <v>1</v>
      </c>
      <c r="B3" t="s">
        <v>62</v>
      </c>
      <c r="C3" t="s">
        <v>22</v>
      </c>
      <c r="D3" t="s">
        <v>12</v>
      </c>
      <c r="E3" t="s">
        <v>9</v>
      </c>
      <c r="F3" t="s">
        <v>10</v>
      </c>
      <c r="G3">
        <v>16034.004000000001</v>
      </c>
      <c r="H3">
        <v>22466</v>
      </c>
      <c r="I3">
        <v>27373.684000000001</v>
      </c>
      <c r="J3">
        <v>32767</v>
      </c>
      <c r="K3" t="str">
        <f t="shared" ref="K3:K21" si="0">IF(NOT(ISERROR(FIND("WithMap",D3))),"PriorityQueueDecKey",IF(NOT(ISERROR(FIND("OfIndices",D3))),"PriorityQueueDecKey","PriorityQueue"))</f>
        <v>PriorityQueueDecKey</v>
      </c>
    </row>
    <row r="4" spans="1:11" x14ac:dyDescent="0.25">
      <c r="A4">
        <v>2</v>
      </c>
      <c r="B4" t="s">
        <v>69</v>
      </c>
      <c r="C4" t="s">
        <v>22</v>
      </c>
      <c r="D4" t="s">
        <v>11</v>
      </c>
      <c r="E4" t="s">
        <v>9</v>
      </c>
      <c r="F4" t="s">
        <v>10</v>
      </c>
      <c r="G4">
        <v>116934.53</v>
      </c>
      <c r="H4">
        <v>139274</v>
      </c>
      <c r="I4">
        <v>196885.2</v>
      </c>
      <c r="J4">
        <v>262143</v>
      </c>
      <c r="K4" t="str">
        <f t="shared" si="0"/>
        <v>PriorityQueue</v>
      </c>
    </row>
    <row r="5" spans="1:11" x14ac:dyDescent="0.25">
      <c r="A5">
        <v>3</v>
      </c>
      <c r="B5" t="s">
        <v>69</v>
      </c>
      <c r="C5" t="s">
        <v>22</v>
      </c>
      <c r="D5" t="s">
        <v>12</v>
      </c>
      <c r="E5" t="s">
        <v>9</v>
      </c>
      <c r="F5" t="s">
        <v>10</v>
      </c>
      <c r="G5">
        <v>31250.958999999999</v>
      </c>
      <c r="H5">
        <v>45204</v>
      </c>
      <c r="I5">
        <v>63738.41</v>
      </c>
      <c r="J5">
        <v>65535</v>
      </c>
      <c r="K5" t="str">
        <f t="shared" si="0"/>
        <v>PriorityQueueDecKey</v>
      </c>
    </row>
    <row r="6" spans="1:11" x14ac:dyDescent="0.25">
      <c r="A6">
        <v>4</v>
      </c>
      <c r="B6" t="s">
        <v>70</v>
      </c>
      <c r="C6" t="s">
        <v>22</v>
      </c>
      <c r="D6" t="s">
        <v>11</v>
      </c>
      <c r="E6" t="s">
        <v>9</v>
      </c>
      <c r="F6" t="s">
        <v>10</v>
      </c>
      <c r="G6">
        <v>229869.17</v>
      </c>
      <c r="H6">
        <v>254584</v>
      </c>
      <c r="I6">
        <v>257436.16</v>
      </c>
      <c r="J6">
        <v>262143</v>
      </c>
      <c r="K6" t="str">
        <f t="shared" si="0"/>
        <v>PriorityQueue</v>
      </c>
    </row>
    <row r="7" spans="1:11" x14ac:dyDescent="0.25">
      <c r="A7">
        <v>5</v>
      </c>
      <c r="B7" t="s">
        <v>70</v>
      </c>
      <c r="C7" t="s">
        <v>22</v>
      </c>
      <c r="D7" t="s">
        <v>12</v>
      </c>
      <c r="E7" t="s">
        <v>9</v>
      </c>
      <c r="F7" t="s">
        <v>10</v>
      </c>
      <c r="G7">
        <v>32930.86</v>
      </c>
      <c r="H7">
        <v>49339</v>
      </c>
      <c r="I7">
        <v>65365.9</v>
      </c>
      <c r="J7">
        <v>65535</v>
      </c>
      <c r="K7" t="str">
        <f t="shared" si="0"/>
        <v>PriorityQueueDecKey</v>
      </c>
    </row>
    <row r="8" spans="1:11" x14ac:dyDescent="0.25">
      <c r="A8">
        <v>6</v>
      </c>
      <c r="B8" t="s">
        <v>71</v>
      </c>
      <c r="C8" t="s">
        <v>22</v>
      </c>
      <c r="D8" t="s">
        <v>11</v>
      </c>
      <c r="E8" t="s">
        <v>9</v>
      </c>
      <c r="F8" t="s">
        <v>10</v>
      </c>
      <c r="G8">
        <v>343457.2</v>
      </c>
      <c r="H8">
        <v>368954</v>
      </c>
      <c r="I8">
        <v>511915.3</v>
      </c>
      <c r="J8">
        <v>524287</v>
      </c>
      <c r="K8" t="str">
        <f t="shared" si="0"/>
        <v>PriorityQueue</v>
      </c>
    </row>
    <row r="9" spans="1:11" x14ac:dyDescent="0.25">
      <c r="A9">
        <v>7</v>
      </c>
      <c r="B9" t="s">
        <v>71</v>
      </c>
      <c r="C9" t="s">
        <v>22</v>
      </c>
      <c r="D9" t="s">
        <v>12</v>
      </c>
      <c r="E9" t="s">
        <v>9</v>
      </c>
      <c r="F9" t="s">
        <v>10</v>
      </c>
      <c r="G9">
        <v>33729.305</v>
      </c>
      <c r="H9">
        <v>49931</v>
      </c>
      <c r="I9">
        <v>65519.15</v>
      </c>
      <c r="J9">
        <v>65535</v>
      </c>
      <c r="K9" t="str">
        <f t="shared" si="0"/>
        <v>PriorityQueueDecKey</v>
      </c>
    </row>
    <row r="10" spans="1:11" x14ac:dyDescent="0.25">
      <c r="A10">
        <v>0</v>
      </c>
      <c r="B10" t="s">
        <v>16</v>
      </c>
      <c r="C10" t="s">
        <v>22</v>
      </c>
      <c r="D10" t="s">
        <v>11</v>
      </c>
      <c r="E10" t="s">
        <v>9</v>
      </c>
      <c r="F10" t="s">
        <v>10</v>
      </c>
      <c r="G10">
        <v>522.55539999999996</v>
      </c>
      <c r="H10">
        <v>1155</v>
      </c>
      <c r="I10">
        <v>893.16780000000006</v>
      </c>
      <c r="J10">
        <v>2047</v>
      </c>
      <c r="K10" t="str">
        <f t="shared" si="0"/>
        <v>PriorityQueue</v>
      </c>
    </row>
    <row r="11" spans="1:11" x14ac:dyDescent="0.25">
      <c r="A11">
        <v>1</v>
      </c>
      <c r="B11" t="s">
        <v>16</v>
      </c>
      <c r="C11" t="s">
        <v>22</v>
      </c>
      <c r="D11" t="s">
        <v>12</v>
      </c>
      <c r="E11" t="s">
        <v>9</v>
      </c>
      <c r="F11" t="s">
        <v>10</v>
      </c>
      <c r="G11">
        <v>457.55698000000001</v>
      </c>
      <c r="H11">
        <v>1014</v>
      </c>
      <c r="I11">
        <v>791.06100000000004</v>
      </c>
      <c r="J11">
        <v>1023</v>
      </c>
      <c r="K11" t="str">
        <f t="shared" si="0"/>
        <v>PriorityQueueDecKey</v>
      </c>
    </row>
    <row r="12" spans="1:11" x14ac:dyDescent="0.25">
      <c r="A12">
        <v>2</v>
      </c>
      <c r="B12" t="s">
        <v>17</v>
      </c>
      <c r="C12" t="s">
        <v>22</v>
      </c>
      <c r="D12" t="s">
        <v>11</v>
      </c>
      <c r="E12" t="s">
        <v>9</v>
      </c>
      <c r="F12" t="s">
        <v>10</v>
      </c>
      <c r="G12">
        <v>344.85352</v>
      </c>
      <c r="H12">
        <v>1042</v>
      </c>
      <c r="I12">
        <v>673.49770000000001</v>
      </c>
      <c r="J12">
        <v>2047</v>
      </c>
      <c r="K12" t="str">
        <f t="shared" si="0"/>
        <v>PriorityQueue</v>
      </c>
    </row>
    <row r="13" spans="1:11" x14ac:dyDescent="0.25">
      <c r="A13">
        <v>3</v>
      </c>
      <c r="B13" t="s">
        <v>17</v>
      </c>
      <c r="C13" t="s">
        <v>22</v>
      </c>
      <c r="D13" t="s">
        <v>12</v>
      </c>
      <c r="E13" t="s">
        <v>9</v>
      </c>
      <c r="F13" t="s">
        <v>10</v>
      </c>
      <c r="G13">
        <v>318.2595</v>
      </c>
      <c r="H13">
        <v>940</v>
      </c>
      <c r="I13">
        <v>620.91210000000001</v>
      </c>
      <c r="J13">
        <v>1023</v>
      </c>
      <c r="K13" t="str">
        <f t="shared" si="0"/>
        <v>PriorityQueueDecKey</v>
      </c>
    </row>
    <row r="14" spans="1:11" x14ac:dyDescent="0.25">
      <c r="A14">
        <v>4</v>
      </c>
      <c r="B14" t="s">
        <v>18</v>
      </c>
      <c r="C14" t="s">
        <v>22</v>
      </c>
      <c r="D14" t="s">
        <v>11</v>
      </c>
      <c r="E14" t="s">
        <v>9</v>
      </c>
      <c r="F14" t="s">
        <v>10</v>
      </c>
      <c r="G14">
        <v>386.88864000000001</v>
      </c>
      <c r="H14">
        <v>1090</v>
      </c>
      <c r="I14">
        <v>782.66200000000003</v>
      </c>
      <c r="J14">
        <v>2047</v>
      </c>
      <c r="K14" t="str">
        <f t="shared" si="0"/>
        <v>PriorityQueue</v>
      </c>
    </row>
    <row r="15" spans="1:11" x14ac:dyDescent="0.25">
      <c r="A15">
        <v>5</v>
      </c>
      <c r="B15" t="s">
        <v>18</v>
      </c>
      <c r="C15" t="s">
        <v>22</v>
      </c>
      <c r="D15" t="s">
        <v>12</v>
      </c>
      <c r="E15" t="s">
        <v>9</v>
      </c>
      <c r="F15" t="s">
        <v>10</v>
      </c>
      <c r="G15">
        <v>360.42444</v>
      </c>
      <c r="H15">
        <v>998</v>
      </c>
      <c r="I15">
        <v>707.56719999999996</v>
      </c>
      <c r="J15">
        <v>1023</v>
      </c>
      <c r="K15" t="str">
        <f t="shared" si="0"/>
        <v>PriorityQueueDecKey</v>
      </c>
    </row>
    <row r="16" spans="1:11" x14ac:dyDescent="0.25">
      <c r="A16">
        <v>6</v>
      </c>
      <c r="B16" t="s">
        <v>19</v>
      </c>
      <c r="C16" t="s">
        <v>22</v>
      </c>
      <c r="D16" t="s">
        <v>11</v>
      </c>
      <c r="E16" t="s">
        <v>9</v>
      </c>
      <c r="F16" t="s">
        <v>10</v>
      </c>
      <c r="G16">
        <v>754.82719999999995</v>
      </c>
      <c r="H16">
        <v>2336</v>
      </c>
      <c r="I16">
        <v>1579.4185</v>
      </c>
      <c r="J16">
        <v>4095</v>
      </c>
      <c r="K16" t="str">
        <f t="shared" si="0"/>
        <v>PriorityQueue</v>
      </c>
    </row>
    <row r="17" spans="1:11" x14ac:dyDescent="0.25">
      <c r="A17">
        <v>7</v>
      </c>
      <c r="B17" t="s">
        <v>19</v>
      </c>
      <c r="C17" t="s">
        <v>22</v>
      </c>
      <c r="D17" t="s">
        <v>12</v>
      </c>
      <c r="E17" t="s">
        <v>9</v>
      </c>
      <c r="F17" t="s">
        <v>10</v>
      </c>
      <c r="G17">
        <v>693.15089999999998</v>
      </c>
      <c r="H17">
        <v>2101</v>
      </c>
      <c r="I17">
        <v>1472.2958000000001</v>
      </c>
      <c r="J17">
        <v>4095</v>
      </c>
      <c r="K17" t="str">
        <f t="shared" si="0"/>
        <v>PriorityQueueDecKey</v>
      </c>
    </row>
    <row r="18" spans="1:11" x14ac:dyDescent="0.25">
      <c r="A18">
        <v>8</v>
      </c>
      <c r="B18" t="s">
        <v>20</v>
      </c>
      <c r="C18" t="s">
        <v>22</v>
      </c>
      <c r="D18" t="s">
        <v>11</v>
      </c>
      <c r="E18" t="s">
        <v>9</v>
      </c>
      <c r="F18" t="s">
        <v>10</v>
      </c>
      <c r="G18">
        <v>1259.6129000000001</v>
      </c>
      <c r="H18">
        <v>4459</v>
      </c>
      <c r="I18">
        <v>2410.6682000000001</v>
      </c>
      <c r="J18">
        <v>8191</v>
      </c>
      <c r="K18" t="str">
        <f t="shared" si="0"/>
        <v>PriorityQueue</v>
      </c>
    </row>
    <row r="19" spans="1:11" x14ac:dyDescent="0.25">
      <c r="A19">
        <v>9</v>
      </c>
      <c r="B19" t="s">
        <v>20</v>
      </c>
      <c r="C19" t="s">
        <v>22</v>
      </c>
      <c r="D19" t="s">
        <v>12</v>
      </c>
      <c r="E19" t="s">
        <v>9</v>
      </c>
      <c r="F19" t="s">
        <v>10</v>
      </c>
      <c r="G19">
        <v>1175.7424000000001</v>
      </c>
      <c r="H19">
        <v>4100</v>
      </c>
      <c r="I19">
        <v>2220.0475999999999</v>
      </c>
      <c r="J19">
        <v>8191</v>
      </c>
      <c r="K19" t="str">
        <f t="shared" si="0"/>
        <v>PriorityQueueDecKey</v>
      </c>
    </row>
    <row r="20" spans="1:11" x14ac:dyDescent="0.25">
      <c r="A20">
        <v>10</v>
      </c>
      <c r="B20" t="s">
        <v>21</v>
      </c>
      <c r="C20" t="s">
        <v>22</v>
      </c>
      <c r="D20" t="s">
        <v>11</v>
      </c>
      <c r="E20" t="s">
        <v>9</v>
      </c>
      <c r="F20" t="s">
        <v>10</v>
      </c>
      <c r="G20">
        <v>2778.7175000000002</v>
      </c>
      <c r="H20">
        <v>7164</v>
      </c>
      <c r="I20">
        <v>5268.0739999999996</v>
      </c>
      <c r="J20">
        <v>8191</v>
      </c>
      <c r="K20" t="str">
        <f t="shared" si="0"/>
        <v>PriorityQueue</v>
      </c>
    </row>
    <row r="21" spans="1:11" x14ac:dyDescent="0.25">
      <c r="A21">
        <v>11</v>
      </c>
      <c r="B21" t="s">
        <v>21</v>
      </c>
      <c r="C21" t="s">
        <v>22</v>
      </c>
      <c r="D21" t="s">
        <v>12</v>
      </c>
      <c r="E21" t="s">
        <v>9</v>
      </c>
      <c r="F21" t="s">
        <v>10</v>
      </c>
      <c r="G21">
        <v>2594.6147000000001</v>
      </c>
      <c r="H21">
        <v>6681</v>
      </c>
      <c r="I21">
        <v>4890.3975</v>
      </c>
      <c r="J21">
        <v>8191</v>
      </c>
      <c r="K21" t="str">
        <f t="shared" si="0"/>
        <v>PriorityQueueDecKey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F36B-C41A-4E15-9373-E5A1976BE7F5}">
  <dimension ref="A1:I71"/>
  <sheetViews>
    <sheetView workbookViewId="0">
      <selection activeCell="A52" sqref="A52:I71"/>
    </sheetView>
  </sheetViews>
  <sheetFormatPr defaultRowHeight="15" x14ac:dyDescent="0.25"/>
  <cols>
    <col min="1" max="1" width="128" bestFit="1" customWidth="1"/>
    <col min="2" max="2" width="71.85546875" customWidth="1"/>
    <col min="3" max="3" width="47.42578125" customWidth="1"/>
    <col min="4" max="4" width="36" customWidth="1"/>
    <col min="6" max="6" width="27.85546875" bestFit="1" customWidth="1"/>
    <col min="7" max="7" width="36.28515625" bestFit="1" customWidth="1"/>
    <col min="8" max="8" width="31.85546875" bestFit="1" customWidth="1"/>
    <col min="9" max="9" width="33.5703125" bestFit="1" customWidth="1"/>
  </cols>
  <sheetData>
    <row r="1" spans="2:9" x14ac:dyDescent="0.25">
      <c r="B1" s="1" t="s">
        <v>1</v>
      </c>
      <c r="C1" s="1" t="s">
        <v>5</v>
      </c>
      <c r="D1" s="1" t="s">
        <v>29</v>
      </c>
      <c r="E1" t="s">
        <v>24</v>
      </c>
      <c r="F1" t="s">
        <v>31</v>
      </c>
      <c r="G1" t="s">
        <v>32</v>
      </c>
      <c r="H1" t="s">
        <v>33</v>
      </c>
      <c r="I1" t="s">
        <v>34</v>
      </c>
    </row>
    <row r="2" spans="2:9" x14ac:dyDescent="0.25">
      <c r="B2" t="s">
        <v>17</v>
      </c>
      <c r="C2" t="s">
        <v>10</v>
      </c>
      <c r="D2" t="s">
        <v>30</v>
      </c>
      <c r="E2">
        <v>1</v>
      </c>
      <c r="F2">
        <v>344.85352</v>
      </c>
      <c r="G2">
        <v>1042</v>
      </c>
      <c r="H2">
        <v>673.49770000000001</v>
      </c>
      <c r="I2">
        <v>2047</v>
      </c>
    </row>
    <row r="3" spans="2:9" x14ac:dyDescent="0.25">
      <c r="B3" t="s">
        <v>17</v>
      </c>
      <c r="C3" t="s">
        <v>10</v>
      </c>
      <c r="D3" t="s">
        <v>72</v>
      </c>
      <c r="E3">
        <v>1</v>
      </c>
      <c r="F3">
        <v>318.2595</v>
      </c>
      <c r="G3">
        <v>940</v>
      </c>
      <c r="H3">
        <v>620.91210000000001</v>
      </c>
      <c r="I3">
        <v>1023</v>
      </c>
    </row>
    <row r="4" spans="2:9" x14ac:dyDescent="0.25">
      <c r="B4" t="s">
        <v>18</v>
      </c>
      <c r="C4" t="s">
        <v>10</v>
      </c>
      <c r="D4" t="s">
        <v>30</v>
      </c>
      <c r="E4">
        <v>1</v>
      </c>
      <c r="F4">
        <v>386.88864000000001</v>
      </c>
      <c r="G4">
        <v>1090</v>
      </c>
      <c r="H4">
        <v>782.66200000000003</v>
      </c>
      <c r="I4">
        <v>2047</v>
      </c>
    </row>
    <row r="5" spans="2:9" x14ac:dyDescent="0.25">
      <c r="B5" t="s">
        <v>18</v>
      </c>
      <c r="C5" t="s">
        <v>10</v>
      </c>
      <c r="D5" t="s">
        <v>72</v>
      </c>
      <c r="E5">
        <v>1</v>
      </c>
      <c r="F5">
        <v>360.42444</v>
      </c>
      <c r="G5">
        <v>998</v>
      </c>
      <c r="H5">
        <v>707.56719999999996</v>
      </c>
      <c r="I5">
        <v>1023</v>
      </c>
    </row>
    <row r="6" spans="2:9" x14ac:dyDescent="0.25">
      <c r="B6" t="s">
        <v>19</v>
      </c>
      <c r="C6" t="s">
        <v>10</v>
      </c>
      <c r="D6" t="s">
        <v>30</v>
      </c>
      <c r="E6">
        <v>1</v>
      </c>
      <c r="F6">
        <v>754.82719999999995</v>
      </c>
      <c r="G6">
        <v>2336</v>
      </c>
      <c r="H6">
        <v>1579.4185</v>
      </c>
      <c r="I6">
        <v>4095</v>
      </c>
    </row>
    <row r="7" spans="2:9" x14ac:dyDescent="0.25">
      <c r="B7" t="s">
        <v>19</v>
      </c>
      <c r="C7" t="s">
        <v>10</v>
      </c>
      <c r="D7" t="s">
        <v>72</v>
      </c>
      <c r="E7">
        <v>1</v>
      </c>
      <c r="F7">
        <v>693.15089999999998</v>
      </c>
      <c r="G7">
        <v>2101</v>
      </c>
      <c r="H7">
        <v>1472.2958000000001</v>
      </c>
      <c r="I7">
        <v>4095</v>
      </c>
    </row>
    <row r="8" spans="2:9" x14ac:dyDescent="0.25">
      <c r="B8" t="s">
        <v>16</v>
      </c>
      <c r="C8" t="s">
        <v>10</v>
      </c>
      <c r="D8" t="s">
        <v>30</v>
      </c>
      <c r="E8">
        <v>1</v>
      </c>
      <c r="F8">
        <v>522.55539999999996</v>
      </c>
      <c r="G8">
        <v>1155</v>
      </c>
      <c r="H8">
        <v>893.16780000000006</v>
      </c>
      <c r="I8">
        <v>2047</v>
      </c>
    </row>
    <row r="9" spans="2:9" x14ac:dyDescent="0.25">
      <c r="B9" t="s">
        <v>16</v>
      </c>
      <c r="C9" t="s">
        <v>10</v>
      </c>
      <c r="D9" t="s">
        <v>72</v>
      </c>
      <c r="E9">
        <v>1</v>
      </c>
      <c r="F9">
        <v>457.55698000000001</v>
      </c>
      <c r="G9">
        <v>1014</v>
      </c>
      <c r="H9">
        <v>791.06100000000004</v>
      </c>
      <c r="I9">
        <v>1023</v>
      </c>
    </row>
    <row r="10" spans="2:9" x14ac:dyDescent="0.25">
      <c r="B10" t="s">
        <v>21</v>
      </c>
      <c r="C10" t="s">
        <v>10</v>
      </c>
      <c r="D10" t="s">
        <v>30</v>
      </c>
      <c r="E10">
        <v>1</v>
      </c>
      <c r="F10">
        <v>2778.7175000000002</v>
      </c>
      <c r="G10">
        <v>7164</v>
      </c>
      <c r="H10">
        <v>5268.0739999999996</v>
      </c>
      <c r="I10">
        <v>8191</v>
      </c>
    </row>
    <row r="11" spans="2:9" x14ac:dyDescent="0.25">
      <c r="B11" t="s">
        <v>21</v>
      </c>
      <c r="C11" t="s">
        <v>10</v>
      </c>
      <c r="D11" t="s">
        <v>72</v>
      </c>
      <c r="E11">
        <v>1</v>
      </c>
      <c r="F11">
        <v>2594.6147000000001</v>
      </c>
      <c r="G11">
        <v>6681</v>
      </c>
      <c r="H11">
        <v>4890.3975</v>
      </c>
      <c r="I11">
        <v>8191</v>
      </c>
    </row>
    <row r="12" spans="2:9" x14ac:dyDescent="0.25">
      <c r="B12" t="s">
        <v>20</v>
      </c>
      <c r="C12" t="s">
        <v>10</v>
      </c>
      <c r="D12" t="s">
        <v>30</v>
      </c>
      <c r="E12">
        <v>1</v>
      </c>
      <c r="F12">
        <v>1259.6129000000001</v>
      </c>
      <c r="G12">
        <v>4459</v>
      </c>
      <c r="H12">
        <v>2410.6682000000001</v>
      </c>
      <c r="I12">
        <v>8191</v>
      </c>
    </row>
    <row r="13" spans="2:9" x14ac:dyDescent="0.25">
      <c r="B13" t="s">
        <v>20</v>
      </c>
      <c r="C13" t="s">
        <v>10</v>
      </c>
      <c r="D13" t="s">
        <v>72</v>
      </c>
      <c r="E13">
        <v>1</v>
      </c>
      <c r="F13">
        <v>1175.7424000000001</v>
      </c>
      <c r="G13">
        <v>4100</v>
      </c>
      <c r="H13">
        <v>2220.0475999999999</v>
      </c>
      <c r="I13">
        <v>8191</v>
      </c>
    </row>
    <row r="14" spans="2:9" x14ac:dyDescent="0.25">
      <c r="B14" t="s">
        <v>62</v>
      </c>
      <c r="C14" t="s">
        <v>10</v>
      </c>
      <c r="D14" t="s">
        <v>30</v>
      </c>
      <c r="E14">
        <v>1</v>
      </c>
      <c r="F14">
        <v>22301.75</v>
      </c>
      <c r="G14">
        <v>31821</v>
      </c>
      <c r="H14">
        <v>28040.629000000001</v>
      </c>
      <c r="I14">
        <v>32767</v>
      </c>
    </row>
    <row r="15" spans="2:9" x14ac:dyDescent="0.25">
      <c r="B15" t="s">
        <v>62</v>
      </c>
      <c r="C15" t="s">
        <v>10</v>
      </c>
      <c r="D15" t="s">
        <v>72</v>
      </c>
      <c r="E15">
        <v>1</v>
      </c>
      <c r="F15">
        <v>16034.004000000001</v>
      </c>
      <c r="G15">
        <v>22466</v>
      </c>
      <c r="H15">
        <v>27373.684000000001</v>
      </c>
      <c r="I15">
        <v>32767</v>
      </c>
    </row>
    <row r="16" spans="2:9" x14ac:dyDescent="0.25">
      <c r="B16" t="s">
        <v>69</v>
      </c>
      <c r="C16" t="s">
        <v>10</v>
      </c>
      <c r="D16" t="s">
        <v>30</v>
      </c>
      <c r="E16">
        <v>1</v>
      </c>
      <c r="F16">
        <v>116934.53</v>
      </c>
      <c r="G16">
        <v>139274</v>
      </c>
      <c r="H16">
        <v>196885.2</v>
      </c>
      <c r="I16">
        <v>262143</v>
      </c>
    </row>
    <row r="17" spans="2:9" x14ac:dyDescent="0.25">
      <c r="B17" t="s">
        <v>69</v>
      </c>
      <c r="C17" t="s">
        <v>10</v>
      </c>
      <c r="D17" t="s">
        <v>72</v>
      </c>
      <c r="E17">
        <v>1</v>
      </c>
      <c r="F17">
        <v>31250.958999999999</v>
      </c>
      <c r="G17">
        <v>45204</v>
      </c>
      <c r="H17">
        <v>63738.41</v>
      </c>
      <c r="I17">
        <v>65535</v>
      </c>
    </row>
    <row r="18" spans="2:9" x14ac:dyDescent="0.25">
      <c r="B18" t="s">
        <v>70</v>
      </c>
      <c r="C18" t="s">
        <v>10</v>
      </c>
      <c r="D18" t="s">
        <v>30</v>
      </c>
      <c r="E18">
        <v>1</v>
      </c>
      <c r="F18">
        <v>229869.17</v>
      </c>
      <c r="G18">
        <v>254584</v>
      </c>
      <c r="H18">
        <v>257436.16</v>
      </c>
      <c r="I18">
        <v>262143</v>
      </c>
    </row>
    <row r="19" spans="2:9" x14ac:dyDescent="0.25">
      <c r="B19" t="s">
        <v>70</v>
      </c>
      <c r="C19" t="s">
        <v>10</v>
      </c>
      <c r="D19" t="s">
        <v>72</v>
      </c>
      <c r="E19">
        <v>1</v>
      </c>
      <c r="F19">
        <v>32930.86</v>
      </c>
      <c r="G19">
        <v>49339</v>
      </c>
      <c r="H19">
        <v>65365.9</v>
      </c>
      <c r="I19">
        <v>65535</v>
      </c>
    </row>
    <row r="20" spans="2:9" x14ac:dyDescent="0.25">
      <c r="B20" t="s">
        <v>71</v>
      </c>
      <c r="C20" t="s">
        <v>10</v>
      </c>
      <c r="D20" t="s">
        <v>30</v>
      </c>
      <c r="E20">
        <v>1</v>
      </c>
      <c r="F20">
        <v>343457.2</v>
      </c>
      <c r="G20">
        <v>368954</v>
      </c>
      <c r="H20">
        <v>511915.3</v>
      </c>
      <c r="I20">
        <v>524287</v>
      </c>
    </row>
    <row r="21" spans="2:9" x14ac:dyDescent="0.25">
      <c r="B21" t="s">
        <v>71</v>
      </c>
      <c r="C21" t="s">
        <v>10</v>
      </c>
      <c r="D21" t="s">
        <v>72</v>
      </c>
      <c r="E21">
        <v>1</v>
      </c>
      <c r="F21">
        <v>33729.305</v>
      </c>
      <c r="G21">
        <v>49931</v>
      </c>
      <c r="H21">
        <v>65519.15</v>
      </c>
      <c r="I21">
        <v>65535</v>
      </c>
    </row>
    <row r="50" spans="1:9" x14ac:dyDescent="0.25">
      <c r="A50">
        <v>1</v>
      </c>
      <c r="B50">
        <v>2</v>
      </c>
      <c r="C50">
        <v>3</v>
      </c>
      <c r="D50">
        <v>4</v>
      </c>
      <c r="E50">
        <v>5</v>
      </c>
      <c r="F50">
        <v>6</v>
      </c>
      <c r="G50">
        <v>7</v>
      </c>
      <c r="H50">
        <v>8</v>
      </c>
      <c r="I50">
        <v>9</v>
      </c>
    </row>
    <row r="51" spans="1:9" x14ac:dyDescent="0.25">
      <c r="A51" t="s">
        <v>35</v>
      </c>
      <c r="B51" t="str">
        <f>B1</f>
        <v>Graph Data</v>
      </c>
      <c r="C51" t="str">
        <f t="shared" ref="C51:E51" si="0">C1</f>
        <v>Source-Sink Pairs</v>
      </c>
      <c r="D51" t="str">
        <f t="shared" si="0"/>
        <v>Queue</v>
      </c>
      <c r="E51" t="str">
        <f t="shared" si="0"/>
        <v>Count of i</v>
      </c>
      <c r="F51" t="s">
        <v>25</v>
      </c>
      <c r="G51" t="s">
        <v>26</v>
      </c>
      <c r="H51" t="s">
        <v>27</v>
      </c>
      <c r="I51" t="s">
        <v>28</v>
      </c>
    </row>
    <row r="52" spans="1:9" x14ac:dyDescent="0.25">
      <c r="A52" t="str">
        <f>B2&amp;"_"&amp;C2&amp;"_"&amp;D2</f>
        <v>Dimacs9th(USARoaddBAY)_FactorPairs { seed: 465477, num_pairs: 1000 }_PriorityQueue</v>
      </c>
      <c r="B52" t="str">
        <f>B2</f>
        <v>Dimacs9th(USARoaddBAY)</v>
      </c>
      <c r="C52" t="str">
        <f t="shared" ref="C52:I52" si="1">C2</f>
        <v>FactorPairs { seed: 465477, num_pairs: 1000 }</v>
      </c>
      <c r="D52" t="str">
        <f t="shared" si="1"/>
        <v>PriorityQueue</v>
      </c>
      <c r="E52">
        <f t="shared" si="1"/>
        <v>1</v>
      </c>
      <c r="F52">
        <f t="shared" si="1"/>
        <v>344.85352</v>
      </c>
      <c r="G52">
        <f t="shared" si="1"/>
        <v>1042</v>
      </c>
      <c r="H52">
        <f t="shared" si="1"/>
        <v>673.49770000000001</v>
      </c>
      <c r="I52">
        <f t="shared" si="1"/>
        <v>2047</v>
      </c>
    </row>
    <row r="53" spans="1:9" x14ac:dyDescent="0.25">
      <c r="A53" t="str">
        <f t="shared" ref="A53:A71" si="2">B3&amp;"_"&amp;C3&amp;"_"&amp;D3</f>
        <v>Dimacs9th(USARoaddBAY)_FactorPairs { seed: 465477, num_pairs: 1000 }_PriorityQueueDecKey</v>
      </c>
      <c r="B53" t="str">
        <f t="shared" ref="B53:I53" si="3">B3</f>
        <v>Dimacs9th(USARoaddBAY)</v>
      </c>
      <c r="C53" t="str">
        <f t="shared" si="3"/>
        <v>FactorPairs { seed: 465477, num_pairs: 1000 }</v>
      </c>
      <c r="D53" t="str">
        <f t="shared" si="3"/>
        <v>PriorityQueueDecKey</v>
      </c>
      <c r="E53">
        <f t="shared" si="3"/>
        <v>1</v>
      </c>
      <c r="F53">
        <f t="shared" si="3"/>
        <v>318.2595</v>
      </c>
      <c r="G53">
        <f t="shared" si="3"/>
        <v>940</v>
      </c>
      <c r="H53">
        <f t="shared" si="3"/>
        <v>620.91210000000001</v>
      </c>
      <c r="I53">
        <f t="shared" si="3"/>
        <v>1023</v>
      </c>
    </row>
    <row r="54" spans="1:9" x14ac:dyDescent="0.25">
      <c r="A54" t="str">
        <f t="shared" si="2"/>
        <v>Dimacs9th(USARoaddCOL)_FactorPairs { seed: 465477, num_pairs: 1000 }_PriorityQueue</v>
      </c>
      <c r="B54" t="str">
        <f t="shared" ref="B54:I54" si="4">B4</f>
        <v>Dimacs9th(USARoaddCOL)</v>
      </c>
      <c r="C54" t="str">
        <f t="shared" si="4"/>
        <v>FactorPairs { seed: 465477, num_pairs: 1000 }</v>
      </c>
      <c r="D54" t="str">
        <f t="shared" si="4"/>
        <v>PriorityQueue</v>
      </c>
      <c r="E54">
        <f t="shared" si="4"/>
        <v>1</v>
      </c>
      <c r="F54">
        <f t="shared" si="4"/>
        <v>386.88864000000001</v>
      </c>
      <c r="G54">
        <f t="shared" si="4"/>
        <v>1090</v>
      </c>
      <c r="H54">
        <f t="shared" si="4"/>
        <v>782.66200000000003</v>
      </c>
      <c r="I54">
        <f t="shared" si="4"/>
        <v>2047</v>
      </c>
    </row>
    <row r="55" spans="1:9" x14ac:dyDescent="0.25">
      <c r="A55" t="str">
        <f t="shared" si="2"/>
        <v>Dimacs9th(USARoaddCOL)_FactorPairs { seed: 465477, num_pairs: 1000 }_PriorityQueueDecKey</v>
      </c>
      <c r="B55" t="str">
        <f t="shared" ref="B55:I55" si="5">B5</f>
        <v>Dimacs9th(USARoaddCOL)</v>
      </c>
      <c r="C55" t="str">
        <f t="shared" si="5"/>
        <v>FactorPairs { seed: 465477, num_pairs: 1000 }</v>
      </c>
      <c r="D55" t="str">
        <f t="shared" si="5"/>
        <v>PriorityQueueDecKey</v>
      </c>
      <c r="E55">
        <f t="shared" si="5"/>
        <v>1</v>
      </c>
      <c r="F55">
        <f t="shared" si="5"/>
        <v>360.42444</v>
      </c>
      <c r="G55">
        <f t="shared" si="5"/>
        <v>998</v>
      </c>
      <c r="H55">
        <f t="shared" si="5"/>
        <v>707.56719999999996</v>
      </c>
      <c r="I55">
        <f t="shared" si="5"/>
        <v>1023</v>
      </c>
    </row>
    <row r="56" spans="1:9" x14ac:dyDescent="0.25">
      <c r="A56" t="str">
        <f t="shared" si="2"/>
        <v>Dimacs9th(USARoaddLKS)_FactorPairs { seed: 465477, num_pairs: 1000 }_PriorityQueue</v>
      </c>
      <c r="B56" t="str">
        <f t="shared" ref="B56:I56" si="6">B6</f>
        <v>Dimacs9th(USARoaddLKS)</v>
      </c>
      <c r="C56" t="str">
        <f t="shared" si="6"/>
        <v>FactorPairs { seed: 465477, num_pairs: 1000 }</v>
      </c>
      <c r="D56" t="str">
        <f t="shared" si="6"/>
        <v>PriorityQueue</v>
      </c>
      <c r="E56">
        <f t="shared" si="6"/>
        <v>1</v>
      </c>
      <c r="F56">
        <f t="shared" si="6"/>
        <v>754.82719999999995</v>
      </c>
      <c r="G56">
        <f t="shared" si="6"/>
        <v>2336</v>
      </c>
      <c r="H56">
        <f t="shared" si="6"/>
        <v>1579.4185</v>
      </c>
      <c r="I56">
        <f t="shared" si="6"/>
        <v>4095</v>
      </c>
    </row>
    <row r="57" spans="1:9" x14ac:dyDescent="0.25">
      <c r="A57" t="str">
        <f t="shared" si="2"/>
        <v>Dimacs9th(USARoaddLKS)_FactorPairs { seed: 465477, num_pairs: 1000 }_PriorityQueueDecKey</v>
      </c>
      <c r="B57" t="str">
        <f t="shared" ref="B57:I57" si="7">B7</f>
        <v>Dimacs9th(USARoaddLKS)</v>
      </c>
      <c r="C57" t="str">
        <f t="shared" si="7"/>
        <v>FactorPairs { seed: 465477, num_pairs: 1000 }</v>
      </c>
      <c r="D57" t="str">
        <f t="shared" si="7"/>
        <v>PriorityQueueDecKey</v>
      </c>
      <c r="E57">
        <f t="shared" si="7"/>
        <v>1</v>
      </c>
      <c r="F57">
        <f t="shared" si="7"/>
        <v>693.15089999999998</v>
      </c>
      <c r="G57">
        <f t="shared" si="7"/>
        <v>2101</v>
      </c>
      <c r="H57">
        <f t="shared" si="7"/>
        <v>1472.2958000000001</v>
      </c>
      <c r="I57">
        <f t="shared" si="7"/>
        <v>4095</v>
      </c>
    </row>
    <row r="58" spans="1:9" x14ac:dyDescent="0.25">
      <c r="A58" t="str">
        <f t="shared" si="2"/>
        <v>Dimacs9th(USARoaddNY)_FactorPairs { seed: 465477, num_pairs: 1000 }_PriorityQueue</v>
      </c>
      <c r="B58" t="str">
        <f t="shared" ref="B58:I58" si="8">B8</f>
        <v>Dimacs9th(USARoaddNY)</v>
      </c>
      <c r="C58" t="str">
        <f t="shared" si="8"/>
        <v>FactorPairs { seed: 465477, num_pairs: 1000 }</v>
      </c>
      <c r="D58" t="str">
        <f t="shared" si="8"/>
        <v>PriorityQueue</v>
      </c>
      <c r="E58">
        <f t="shared" si="8"/>
        <v>1</v>
      </c>
      <c r="F58">
        <f t="shared" si="8"/>
        <v>522.55539999999996</v>
      </c>
      <c r="G58">
        <f t="shared" si="8"/>
        <v>1155</v>
      </c>
      <c r="H58">
        <f t="shared" si="8"/>
        <v>893.16780000000006</v>
      </c>
      <c r="I58">
        <f t="shared" si="8"/>
        <v>2047</v>
      </c>
    </row>
    <row r="59" spans="1:9" x14ac:dyDescent="0.25">
      <c r="A59" t="str">
        <f t="shared" si="2"/>
        <v>Dimacs9th(USARoaddNY)_FactorPairs { seed: 465477, num_pairs: 1000 }_PriorityQueueDecKey</v>
      </c>
      <c r="B59" t="str">
        <f t="shared" ref="B59:I59" si="9">B9</f>
        <v>Dimacs9th(USARoaddNY)</v>
      </c>
      <c r="C59" t="str">
        <f t="shared" si="9"/>
        <v>FactorPairs { seed: 465477, num_pairs: 1000 }</v>
      </c>
      <c r="D59" t="str">
        <f t="shared" si="9"/>
        <v>PriorityQueueDecKey</v>
      </c>
      <c r="E59">
        <f t="shared" si="9"/>
        <v>1</v>
      </c>
      <c r="F59">
        <f t="shared" si="9"/>
        <v>457.55698000000001</v>
      </c>
      <c r="G59">
        <f t="shared" si="9"/>
        <v>1014</v>
      </c>
      <c r="H59">
        <f t="shared" si="9"/>
        <v>791.06100000000004</v>
      </c>
      <c r="I59">
        <f t="shared" si="9"/>
        <v>1023</v>
      </c>
    </row>
    <row r="60" spans="1:9" x14ac:dyDescent="0.25">
      <c r="A60" t="str">
        <f t="shared" si="2"/>
        <v>Dimacs9th(USARoaddUSA)_FactorPairs { seed: 465477, num_pairs: 1000 }_PriorityQueue</v>
      </c>
      <c r="B60" t="str">
        <f t="shared" ref="B60:I60" si="10">B10</f>
        <v>Dimacs9th(USARoaddUSA)</v>
      </c>
      <c r="C60" t="str">
        <f t="shared" si="10"/>
        <v>FactorPairs { seed: 465477, num_pairs: 1000 }</v>
      </c>
      <c r="D60" t="str">
        <f t="shared" si="10"/>
        <v>PriorityQueue</v>
      </c>
      <c r="E60">
        <f t="shared" si="10"/>
        <v>1</v>
      </c>
      <c r="F60">
        <f t="shared" si="10"/>
        <v>2778.7175000000002</v>
      </c>
      <c r="G60">
        <f t="shared" si="10"/>
        <v>7164</v>
      </c>
      <c r="H60">
        <f t="shared" si="10"/>
        <v>5268.0739999999996</v>
      </c>
      <c r="I60">
        <f t="shared" si="10"/>
        <v>8191</v>
      </c>
    </row>
    <row r="61" spans="1:9" x14ac:dyDescent="0.25">
      <c r="A61" t="str">
        <f t="shared" si="2"/>
        <v>Dimacs9th(USARoaddUSA)_FactorPairs { seed: 465477, num_pairs: 1000 }_PriorityQueueDecKey</v>
      </c>
      <c r="B61" t="str">
        <f t="shared" ref="B61:I61" si="11">B11</f>
        <v>Dimacs9th(USARoaddUSA)</v>
      </c>
      <c r="C61" t="str">
        <f t="shared" si="11"/>
        <v>FactorPairs { seed: 465477, num_pairs: 1000 }</v>
      </c>
      <c r="D61" t="str">
        <f t="shared" si="11"/>
        <v>PriorityQueueDecKey</v>
      </c>
      <c r="E61">
        <f t="shared" si="11"/>
        <v>1</v>
      </c>
      <c r="F61">
        <f t="shared" si="11"/>
        <v>2594.6147000000001</v>
      </c>
      <c r="G61">
        <f t="shared" si="11"/>
        <v>6681</v>
      </c>
      <c r="H61">
        <f t="shared" si="11"/>
        <v>4890.3975</v>
      </c>
      <c r="I61">
        <f t="shared" si="11"/>
        <v>8191</v>
      </c>
    </row>
    <row r="62" spans="1:9" x14ac:dyDescent="0.25">
      <c r="A62" t="str">
        <f t="shared" si="2"/>
        <v>Dimacs9th(USARoaddW)_FactorPairs { seed: 465477, num_pairs: 1000 }_PriorityQueue</v>
      </c>
      <c r="B62" t="str">
        <f t="shared" ref="B62:I62" si="12">B12</f>
        <v>Dimacs9th(USARoaddW)</v>
      </c>
      <c r="C62" t="str">
        <f t="shared" si="12"/>
        <v>FactorPairs { seed: 465477, num_pairs: 1000 }</v>
      </c>
      <c r="D62" t="str">
        <f t="shared" si="12"/>
        <v>PriorityQueue</v>
      </c>
      <c r="E62">
        <f t="shared" si="12"/>
        <v>1</v>
      </c>
      <c r="F62">
        <f t="shared" si="12"/>
        <v>1259.6129000000001</v>
      </c>
      <c r="G62">
        <f t="shared" si="12"/>
        <v>4459</v>
      </c>
      <c r="H62">
        <f t="shared" si="12"/>
        <v>2410.6682000000001</v>
      </c>
      <c r="I62">
        <f t="shared" si="12"/>
        <v>8191</v>
      </c>
    </row>
    <row r="63" spans="1:9" x14ac:dyDescent="0.25">
      <c r="A63" t="str">
        <f t="shared" si="2"/>
        <v>Dimacs9th(USARoaddW)_FactorPairs { seed: 465477, num_pairs: 1000 }_PriorityQueueDecKey</v>
      </c>
      <c r="B63" t="str">
        <f t="shared" ref="B63:I63" si="13">B13</f>
        <v>Dimacs9th(USARoaddW)</v>
      </c>
      <c r="C63" t="str">
        <f t="shared" si="13"/>
        <v>FactorPairs { seed: 465477, num_pairs: 1000 }</v>
      </c>
      <c r="D63" t="str">
        <f t="shared" si="13"/>
        <v>PriorityQueueDecKey</v>
      </c>
      <c r="E63">
        <f t="shared" si="13"/>
        <v>1</v>
      </c>
      <c r="F63">
        <f t="shared" si="13"/>
        <v>1175.7424000000001</v>
      </c>
      <c r="G63">
        <f t="shared" si="13"/>
        <v>4100</v>
      </c>
      <c r="H63">
        <f t="shared" si="13"/>
        <v>2220.0475999999999</v>
      </c>
      <c r="I63">
        <f t="shared" si="13"/>
        <v>8191</v>
      </c>
    </row>
    <row r="64" spans="1:9" x14ac:dyDescent="0.25">
      <c r="A64" t="str">
        <f t="shared" si="2"/>
        <v>Random(GraphRandom { seed: 9864, num_nodes: 50000, density: 0.0001 })_FactorPairs { seed: 465477, num_pairs: 1000 }_PriorityQueue</v>
      </c>
      <c r="B64" t="str">
        <f t="shared" ref="B64:I64" si="14">B14</f>
        <v>Random(GraphRandom { seed: 9864, num_nodes: 50000, density: 0.0001 })</v>
      </c>
      <c r="C64" t="str">
        <f t="shared" si="14"/>
        <v>FactorPairs { seed: 465477, num_pairs: 1000 }</v>
      </c>
      <c r="D64" t="str">
        <f t="shared" si="14"/>
        <v>PriorityQueue</v>
      </c>
      <c r="E64">
        <f t="shared" si="14"/>
        <v>1</v>
      </c>
      <c r="F64">
        <f t="shared" si="14"/>
        <v>22301.75</v>
      </c>
      <c r="G64">
        <f t="shared" si="14"/>
        <v>31821</v>
      </c>
      <c r="H64">
        <f t="shared" si="14"/>
        <v>28040.629000000001</v>
      </c>
      <c r="I64">
        <f t="shared" si="14"/>
        <v>32767</v>
      </c>
    </row>
    <row r="65" spans="1:9" x14ac:dyDescent="0.25">
      <c r="A65" t="str">
        <f t="shared" si="2"/>
        <v>Random(GraphRandom { seed: 9864, num_nodes: 50000, density: 0.0001 })_FactorPairs { seed: 465477, num_pairs: 1000 }_PriorityQueueDecKey</v>
      </c>
      <c r="B65" t="str">
        <f t="shared" ref="B65:I65" si="15">B15</f>
        <v>Random(GraphRandom { seed: 9864, num_nodes: 50000, density: 0.0001 })</v>
      </c>
      <c r="C65" t="str">
        <f t="shared" si="15"/>
        <v>FactorPairs { seed: 465477, num_pairs: 1000 }</v>
      </c>
      <c r="D65" t="str">
        <f t="shared" si="15"/>
        <v>PriorityQueueDecKey</v>
      </c>
      <c r="E65">
        <f t="shared" si="15"/>
        <v>1</v>
      </c>
      <c r="F65">
        <f t="shared" si="15"/>
        <v>16034.004000000001</v>
      </c>
      <c r="G65">
        <f t="shared" si="15"/>
        <v>22466</v>
      </c>
      <c r="H65">
        <f t="shared" si="15"/>
        <v>27373.684000000001</v>
      </c>
      <c r="I65">
        <f t="shared" si="15"/>
        <v>32767</v>
      </c>
    </row>
    <row r="66" spans="1:9" x14ac:dyDescent="0.25">
      <c r="A66" t="str">
        <f t="shared" si="2"/>
        <v>Random(GraphRandom { seed: 9864, num_nodes: 50000, density: 0.001 })_FactorPairs { seed: 465477, num_pairs: 1000 }_PriorityQueue</v>
      </c>
      <c r="B66" t="str">
        <f t="shared" ref="B66:I66" si="16">B16</f>
        <v>Random(GraphRandom { seed: 9864, num_nodes: 50000, density: 0.001 })</v>
      </c>
      <c r="C66" t="str">
        <f t="shared" si="16"/>
        <v>FactorPairs { seed: 465477, num_pairs: 1000 }</v>
      </c>
      <c r="D66" t="str">
        <f t="shared" si="16"/>
        <v>PriorityQueue</v>
      </c>
      <c r="E66">
        <f t="shared" si="16"/>
        <v>1</v>
      </c>
      <c r="F66">
        <f t="shared" si="16"/>
        <v>116934.53</v>
      </c>
      <c r="G66">
        <f t="shared" si="16"/>
        <v>139274</v>
      </c>
      <c r="H66">
        <f t="shared" si="16"/>
        <v>196885.2</v>
      </c>
      <c r="I66">
        <f t="shared" si="16"/>
        <v>262143</v>
      </c>
    </row>
    <row r="67" spans="1:9" x14ac:dyDescent="0.25">
      <c r="A67" t="str">
        <f t="shared" si="2"/>
        <v>Random(GraphRandom { seed: 9864, num_nodes: 50000, density: 0.001 })_FactorPairs { seed: 465477, num_pairs: 1000 }_PriorityQueueDecKey</v>
      </c>
      <c r="B67" t="str">
        <f t="shared" ref="B67:I67" si="17">B17</f>
        <v>Random(GraphRandom { seed: 9864, num_nodes: 50000, density: 0.001 })</v>
      </c>
      <c r="C67" t="str">
        <f t="shared" si="17"/>
        <v>FactorPairs { seed: 465477, num_pairs: 1000 }</v>
      </c>
      <c r="D67" t="str">
        <f t="shared" si="17"/>
        <v>PriorityQueueDecKey</v>
      </c>
      <c r="E67">
        <f t="shared" si="17"/>
        <v>1</v>
      </c>
      <c r="F67">
        <f t="shared" si="17"/>
        <v>31250.958999999999</v>
      </c>
      <c r="G67">
        <f t="shared" si="17"/>
        <v>45204</v>
      </c>
      <c r="H67">
        <f t="shared" si="17"/>
        <v>63738.41</v>
      </c>
      <c r="I67">
        <f t="shared" si="17"/>
        <v>65535</v>
      </c>
    </row>
    <row r="68" spans="1:9" x14ac:dyDescent="0.25">
      <c r="A68" t="str">
        <f t="shared" si="2"/>
        <v>Random(GraphRandom { seed: 9864, num_nodes: 50000, density: 0.01 })_FactorPairs { seed: 465477, num_pairs: 1000 }_PriorityQueue</v>
      </c>
      <c r="B68" t="str">
        <f t="shared" ref="B68:I68" si="18">B18</f>
        <v>Random(GraphRandom { seed: 9864, num_nodes: 50000, density: 0.01 })</v>
      </c>
      <c r="C68" t="str">
        <f t="shared" si="18"/>
        <v>FactorPairs { seed: 465477, num_pairs: 1000 }</v>
      </c>
      <c r="D68" t="str">
        <f t="shared" si="18"/>
        <v>PriorityQueue</v>
      </c>
      <c r="E68">
        <f t="shared" si="18"/>
        <v>1</v>
      </c>
      <c r="F68">
        <f t="shared" si="18"/>
        <v>229869.17</v>
      </c>
      <c r="G68">
        <f t="shared" si="18"/>
        <v>254584</v>
      </c>
      <c r="H68">
        <f t="shared" si="18"/>
        <v>257436.16</v>
      </c>
      <c r="I68">
        <f t="shared" si="18"/>
        <v>262143</v>
      </c>
    </row>
    <row r="69" spans="1:9" x14ac:dyDescent="0.25">
      <c r="A69" t="str">
        <f t="shared" si="2"/>
        <v>Random(GraphRandom { seed: 9864, num_nodes: 50000, density: 0.01 })_FactorPairs { seed: 465477, num_pairs: 1000 }_PriorityQueueDecKey</v>
      </c>
      <c r="B69" t="str">
        <f t="shared" ref="B69:I69" si="19">B19</f>
        <v>Random(GraphRandom { seed: 9864, num_nodes: 50000, density: 0.01 })</v>
      </c>
      <c r="C69" t="str">
        <f t="shared" si="19"/>
        <v>FactorPairs { seed: 465477, num_pairs: 1000 }</v>
      </c>
      <c r="D69" t="str">
        <f t="shared" si="19"/>
        <v>PriorityQueueDecKey</v>
      </c>
      <c r="E69">
        <f t="shared" si="19"/>
        <v>1</v>
      </c>
      <c r="F69">
        <f t="shared" si="19"/>
        <v>32930.86</v>
      </c>
      <c r="G69">
        <f t="shared" si="19"/>
        <v>49339</v>
      </c>
      <c r="H69">
        <f t="shared" si="19"/>
        <v>65365.9</v>
      </c>
      <c r="I69">
        <f t="shared" si="19"/>
        <v>65535</v>
      </c>
    </row>
    <row r="70" spans="1:9" x14ac:dyDescent="0.25">
      <c r="A70" t="str">
        <f t="shared" si="2"/>
        <v>Random(GraphRandom { seed: 9864, num_nodes: 50000, density: 0.1 })_FactorPairs { seed: 465477, num_pairs: 1000 }_PriorityQueue</v>
      </c>
      <c r="B70" t="str">
        <f t="shared" ref="B70:I70" si="20">B20</f>
        <v>Random(GraphRandom { seed: 9864, num_nodes: 50000, density: 0.1 })</v>
      </c>
      <c r="C70" t="str">
        <f t="shared" si="20"/>
        <v>FactorPairs { seed: 465477, num_pairs: 1000 }</v>
      </c>
      <c r="D70" t="str">
        <f t="shared" si="20"/>
        <v>PriorityQueue</v>
      </c>
      <c r="E70">
        <f t="shared" si="20"/>
        <v>1</v>
      </c>
      <c r="F70">
        <f t="shared" si="20"/>
        <v>343457.2</v>
      </c>
      <c r="G70">
        <f t="shared" si="20"/>
        <v>368954</v>
      </c>
      <c r="H70">
        <f t="shared" si="20"/>
        <v>511915.3</v>
      </c>
      <c r="I70">
        <f t="shared" si="20"/>
        <v>524287</v>
      </c>
    </row>
    <row r="71" spans="1:9" x14ac:dyDescent="0.25">
      <c r="A71" t="str">
        <f t="shared" si="2"/>
        <v>Random(GraphRandom { seed: 9864, num_nodes: 50000, density: 0.1 })_FactorPairs { seed: 465477, num_pairs: 1000 }_PriorityQueueDecKey</v>
      </c>
      <c r="B71" t="str">
        <f t="shared" ref="B71:I71" si="21">B21</f>
        <v>Random(GraphRandom { seed: 9864, num_nodes: 50000, density: 0.1 })</v>
      </c>
      <c r="C71" t="str">
        <f t="shared" si="21"/>
        <v>FactorPairs { seed: 465477, num_pairs: 1000 }</v>
      </c>
      <c r="D71" t="str">
        <f t="shared" si="21"/>
        <v>PriorityQueueDecKey</v>
      </c>
      <c r="E71">
        <f t="shared" si="21"/>
        <v>1</v>
      </c>
      <c r="F71">
        <f t="shared" si="21"/>
        <v>33729.305</v>
      </c>
      <c r="G71">
        <f t="shared" si="21"/>
        <v>49931</v>
      </c>
      <c r="H71">
        <f t="shared" si="21"/>
        <v>65519.15</v>
      </c>
      <c r="I71">
        <f t="shared" si="21"/>
        <v>65535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1C75-BB8D-4C3C-97B2-609B2CD5BC21}">
  <dimension ref="A1:H74"/>
  <sheetViews>
    <sheetView showGridLines="0" workbookViewId="0">
      <pane ySplit="35" topLeftCell="A57" activePane="bottomLeft" state="frozen"/>
      <selection pane="bottomLeft" activeCell="A75" sqref="A75:XFD103"/>
    </sheetView>
  </sheetViews>
  <sheetFormatPr defaultRowHeight="15" x14ac:dyDescent="0.25"/>
  <cols>
    <col min="1" max="1" width="64.5703125" bestFit="1" customWidth="1"/>
    <col min="2" max="2" width="21.5703125" customWidth="1"/>
    <col min="3" max="3" width="19.85546875" bestFit="1" customWidth="1"/>
    <col min="4" max="7" width="18.85546875" customWidth="1"/>
    <col min="8" max="8" width="39.28515625" customWidth="1"/>
  </cols>
  <sheetData>
    <row r="1" spans="1:8" x14ac:dyDescent="0.25">
      <c r="A1" s="1" t="s">
        <v>4</v>
      </c>
      <c r="B1" t="s">
        <v>9</v>
      </c>
    </row>
    <row r="3" spans="1:8" ht="30" x14ac:dyDescent="0.25">
      <c r="A3" s="1" t="s">
        <v>42</v>
      </c>
      <c r="B3" s="4" t="s">
        <v>43</v>
      </c>
      <c r="C3" s="4" t="s">
        <v>37</v>
      </c>
      <c r="D3" s="4" t="s">
        <v>38</v>
      </c>
      <c r="E3" s="4" t="s">
        <v>39</v>
      </c>
      <c r="F3" s="4" t="s">
        <v>40</v>
      </c>
      <c r="G3" s="4" t="s">
        <v>41</v>
      </c>
      <c r="H3" s="9" t="s">
        <v>47</v>
      </c>
    </row>
    <row r="4" spans="1:8" x14ac:dyDescent="0.25">
      <c r="A4" s="2" t="s">
        <v>68</v>
      </c>
      <c r="B4" s="45">
        <v>30</v>
      </c>
      <c r="C4" s="3">
        <v>835.76249830000006</v>
      </c>
      <c r="D4" s="3">
        <v>11954.487691999992</v>
      </c>
      <c r="E4" s="3">
        <v>18277.400000000001</v>
      </c>
      <c r="F4" s="3">
        <v>698098.27560000005</v>
      </c>
      <c r="G4" s="3">
        <v>758754</v>
      </c>
      <c r="H4" s="8">
        <f t="shared" ref="H4:H9" si="0">C4/C$10</f>
        <v>2.7741515807593617</v>
      </c>
    </row>
    <row r="5" spans="1:8" x14ac:dyDescent="0.25">
      <c r="A5" s="2" t="s">
        <v>67</v>
      </c>
      <c r="B5" s="45">
        <v>30</v>
      </c>
      <c r="C5" s="3">
        <v>757.9322537999999</v>
      </c>
      <c r="D5" s="3">
        <v>11954.487691999992</v>
      </c>
      <c r="E5" s="3">
        <v>18277.400000000001</v>
      </c>
      <c r="F5" s="3">
        <v>698098.27560000005</v>
      </c>
      <c r="G5" s="3">
        <v>758754</v>
      </c>
      <c r="H5" s="8">
        <f t="shared" si="0"/>
        <v>2.5158091733771868</v>
      </c>
    </row>
    <row r="6" spans="1:8" x14ac:dyDescent="0.25">
      <c r="A6" s="2" t="s">
        <v>13</v>
      </c>
      <c r="B6" s="45">
        <v>30</v>
      </c>
      <c r="C6" s="3">
        <v>894.92753983333319</v>
      </c>
      <c r="D6" s="3">
        <v>11954.487691999992</v>
      </c>
      <c r="E6" s="3">
        <v>18277.400000000001</v>
      </c>
      <c r="F6" s="3">
        <v>698098.27560000005</v>
      </c>
      <c r="G6" s="3">
        <v>758754</v>
      </c>
      <c r="H6" s="8">
        <f t="shared" si="0"/>
        <v>2.9705384655851912</v>
      </c>
    </row>
    <row r="7" spans="1:8" x14ac:dyDescent="0.25">
      <c r="A7" s="2" t="s">
        <v>66</v>
      </c>
      <c r="B7" s="45">
        <v>30</v>
      </c>
      <c r="C7" s="3">
        <v>444.94004871999999</v>
      </c>
      <c r="D7" s="3">
        <v>11954.487691999992</v>
      </c>
      <c r="E7" s="3">
        <v>18277.400000000001</v>
      </c>
      <c r="F7" s="3">
        <v>698098.27560000005</v>
      </c>
      <c r="G7" s="3">
        <v>758754</v>
      </c>
      <c r="H7" s="8">
        <f t="shared" si="0"/>
        <v>1.4768922295633655</v>
      </c>
    </row>
    <row r="8" spans="1:8" x14ac:dyDescent="0.25">
      <c r="A8" s="2" t="s">
        <v>65</v>
      </c>
      <c r="B8" s="45">
        <v>30</v>
      </c>
      <c r="C8" s="3">
        <v>368.01037030333339</v>
      </c>
      <c r="D8" s="3">
        <v>11954.487691999992</v>
      </c>
      <c r="E8" s="3">
        <v>18277.400000000001</v>
      </c>
      <c r="F8" s="3">
        <v>698098.27560000005</v>
      </c>
      <c r="G8" s="3">
        <v>758754</v>
      </c>
      <c r="H8" s="8">
        <f t="shared" si="0"/>
        <v>1.2215390766987593</v>
      </c>
    </row>
    <row r="9" spans="1:8" x14ac:dyDescent="0.25">
      <c r="A9" s="2" t="s">
        <v>12</v>
      </c>
      <c r="B9" s="45">
        <v>30</v>
      </c>
      <c r="C9" s="3">
        <v>356.45132271999995</v>
      </c>
      <c r="D9" s="3">
        <v>11954.487691999992</v>
      </c>
      <c r="E9" s="3">
        <v>18277.400000000001</v>
      </c>
      <c r="F9" s="3">
        <v>698098.27560000005</v>
      </c>
      <c r="G9" s="3">
        <v>758754</v>
      </c>
      <c r="H9" s="8">
        <f t="shared" si="0"/>
        <v>1.1831710592409255</v>
      </c>
    </row>
    <row r="10" spans="1:8" x14ac:dyDescent="0.25">
      <c r="A10" s="2" t="s">
        <v>8</v>
      </c>
      <c r="B10" s="45">
        <v>30</v>
      </c>
      <c r="C10" s="3">
        <v>301.26778367000003</v>
      </c>
      <c r="D10" s="3">
        <v>71861.010515999995</v>
      </c>
      <c r="E10" s="3">
        <v>81187.899999999994</v>
      </c>
      <c r="F10" s="3">
        <v>3017654.3316000011</v>
      </c>
      <c r="G10" s="3">
        <v>3323874</v>
      </c>
      <c r="H10" s="8">
        <f>C10/C$10</f>
        <v>1</v>
      </c>
    </row>
    <row r="11" spans="1:8" x14ac:dyDescent="0.25">
      <c r="A11" s="2" t="s">
        <v>64</v>
      </c>
      <c r="B11" s="45">
        <v>30</v>
      </c>
      <c r="C11" s="3">
        <v>360.39914213333333</v>
      </c>
      <c r="D11" s="3">
        <v>71861.010515999995</v>
      </c>
      <c r="E11" s="3">
        <v>81187.899999999994</v>
      </c>
      <c r="F11" s="3">
        <v>3017654.3316000011</v>
      </c>
      <c r="G11" s="3">
        <v>3323874</v>
      </c>
      <c r="H11" s="8">
        <f t="shared" ref="H11:H14" si="1">C11/C$10</f>
        <v>1.1962750804052253</v>
      </c>
    </row>
    <row r="12" spans="1:8" x14ac:dyDescent="0.25">
      <c r="A12" s="2" t="s">
        <v>63</v>
      </c>
      <c r="B12" s="45">
        <v>30</v>
      </c>
      <c r="C12" s="3">
        <v>303.22176025000005</v>
      </c>
      <c r="D12" s="3">
        <v>71861.010515999995</v>
      </c>
      <c r="E12" s="3">
        <v>81187.899999999994</v>
      </c>
      <c r="F12" s="3">
        <v>3017654.3316000011</v>
      </c>
      <c r="G12" s="3">
        <v>3323874</v>
      </c>
      <c r="H12" s="8">
        <f t="shared" si="1"/>
        <v>1.0064858464326885</v>
      </c>
    </row>
    <row r="13" spans="1:8" x14ac:dyDescent="0.25">
      <c r="A13" s="2" t="s">
        <v>11</v>
      </c>
      <c r="B13" s="45">
        <v>30</v>
      </c>
      <c r="C13" s="3">
        <v>263.03419248000006</v>
      </c>
      <c r="D13" s="3">
        <v>71861.010515999995</v>
      </c>
      <c r="E13" s="3">
        <v>81187.899999999994</v>
      </c>
      <c r="F13" s="3">
        <v>3017654.3316000011</v>
      </c>
      <c r="G13" s="3">
        <v>3323874</v>
      </c>
      <c r="H13" s="8">
        <f t="shared" si="1"/>
        <v>0.87309100653165117</v>
      </c>
    </row>
    <row r="14" spans="1:8" ht="15.75" thickBot="1" x14ac:dyDescent="0.3">
      <c r="A14" s="2" t="s">
        <v>15</v>
      </c>
      <c r="B14" s="45">
        <v>10</v>
      </c>
      <c r="C14" s="3">
        <v>632.15754033999997</v>
      </c>
      <c r="D14" s="3">
        <v>71861.010516000009</v>
      </c>
      <c r="E14" s="3">
        <v>81187.899999999994</v>
      </c>
      <c r="F14" s="3">
        <v>1005884.7772000001</v>
      </c>
      <c r="G14" s="3">
        <v>1107958</v>
      </c>
      <c r="H14" s="8">
        <f t="shared" si="1"/>
        <v>2.098324396452715</v>
      </c>
    </row>
    <row r="15" spans="1:8" ht="15.75" hidden="1" thickBot="1" x14ac:dyDescent="0.3">
      <c r="A15" s="2"/>
      <c r="C15" s="3"/>
      <c r="D15" s="3"/>
      <c r="E15" s="3"/>
      <c r="F15" s="3"/>
      <c r="G15" s="3"/>
    </row>
    <row r="16" spans="1:8" ht="15.75" hidden="1" thickBot="1" x14ac:dyDescent="0.3">
      <c r="A16" s="2"/>
      <c r="C16" s="3"/>
      <c r="D16" s="3"/>
      <c r="E16" s="3"/>
      <c r="F16" s="3"/>
      <c r="G16" s="3"/>
    </row>
    <row r="17" spans="1:7" ht="15.75" hidden="1" thickBot="1" x14ac:dyDescent="0.3">
      <c r="A17" s="2"/>
      <c r="C17" s="3"/>
      <c r="D17" s="3"/>
      <c r="E17" s="3"/>
      <c r="F17" s="3"/>
      <c r="G17" s="3"/>
    </row>
    <row r="18" spans="1:7" ht="15.75" hidden="1" thickBot="1" x14ac:dyDescent="0.3">
      <c r="A18" s="2"/>
      <c r="C18" s="3"/>
      <c r="D18" s="3"/>
      <c r="E18" s="3"/>
      <c r="F18" s="3"/>
      <c r="G18" s="3"/>
    </row>
    <row r="19" spans="1:7" ht="15.75" hidden="1" thickBot="1" x14ac:dyDescent="0.3">
      <c r="A19" s="2"/>
      <c r="C19" s="3"/>
      <c r="D19" s="3"/>
      <c r="E19" s="3"/>
      <c r="F19" s="3"/>
      <c r="G19" s="3"/>
    </row>
    <row r="20" spans="1:7" ht="15.75" hidden="1" thickBot="1" x14ac:dyDescent="0.3">
      <c r="A20" s="2"/>
      <c r="C20" s="3"/>
      <c r="D20" s="3"/>
      <c r="E20" s="3"/>
      <c r="F20" s="3"/>
      <c r="G20" s="3"/>
    </row>
    <row r="21" spans="1:7" ht="15.75" hidden="1" thickBot="1" x14ac:dyDescent="0.3">
      <c r="A21" s="2"/>
      <c r="C21" s="3"/>
      <c r="D21" s="3"/>
      <c r="E21" s="3"/>
      <c r="F21" s="3"/>
      <c r="G21" s="3"/>
    </row>
    <row r="22" spans="1:7" ht="15.75" hidden="1" thickBot="1" x14ac:dyDescent="0.3">
      <c r="A22" s="2"/>
      <c r="C22" s="3"/>
      <c r="D22" s="3"/>
      <c r="E22" s="3"/>
      <c r="F22" s="3"/>
      <c r="G22" s="3"/>
    </row>
    <row r="23" spans="1:7" ht="15.75" hidden="1" thickBot="1" x14ac:dyDescent="0.3">
      <c r="A23" s="2"/>
      <c r="C23" s="3"/>
      <c r="D23" s="3"/>
      <c r="E23" s="3"/>
      <c r="F23" s="3"/>
      <c r="G23" s="3"/>
    </row>
    <row r="24" spans="1:7" x14ac:dyDescent="0.25">
      <c r="A24" s="15"/>
      <c r="B24" s="16"/>
      <c r="C24" s="16"/>
      <c r="D24" s="16"/>
      <c r="E24" s="16"/>
      <c r="F24" s="16"/>
      <c r="G24" s="17"/>
    </row>
    <row r="25" spans="1:7" x14ac:dyDescent="0.25">
      <c r="A25" s="18"/>
      <c r="B25" s="19"/>
      <c r="C25" s="19"/>
      <c r="D25" s="19"/>
      <c r="E25" s="19"/>
      <c r="F25" s="19"/>
      <c r="G25" s="20"/>
    </row>
    <row r="26" spans="1:7" x14ac:dyDescent="0.25">
      <c r="A26" s="18"/>
      <c r="B26" s="19"/>
      <c r="C26" s="19"/>
      <c r="D26" s="19"/>
      <c r="E26" s="19"/>
      <c r="F26" s="19"/>
      <c r="G26" s="20"/>
    </row>
    <row r="27" spans="1:7" x14ac:dyDescent="0.25">
      <c r="A27" s="18"/>
      <c r="B27" s="19"/>
      <c r="C27" s="19"/>
      <c r="D27" s="19"/>
      <c r="E27" s="19"/>
      <c r="F27" s="19"/>
      <c r="G27" s="20"/>
    </row>
    <row r="28" spans="1:7" x14ac:dyDescent="0.25">
      <c r="A28" s="18"/>
      <c r="B28" s="19"/>
      <c r="C28" s="19"/>
      <c r="D28" s="19"/>
      <c r="E28" s="19"/>
      <c r="F28" s="19"/>
      <c r="G28" s="20"/>
    </row>
    <row r="29" spans="1:7" x14ac:dyDescent="0.25">
      <c r="A29" s="18"/>
      <c r="B29" s="19"/>
      <c r="C29" s="19"/>
      <c r="D29" s="19"/>
      <c r="E29" s="19"/>
      <c r="F29" s="19"/>
      <c r="G29" s="20"/>
    </row>
    <row r="30" spans="1:7" x14ac:dyDescent="0.25">
      <c r="A30" s="18"/>
      <c r="B30" s="19"/>
      <c r="C30" s="19"/>
      <c r="D30" s="19"/>
      <c r="E30" s="19"/>
      <c r="F30" s="19"/>
      <c r="G30" s="20"/>
    </row>
    <row r="31" spans="1:7" x14ac:dyDescent="0.25">
      <c r="A31" s="18"/>
      <c r="B31" s="19"/>
      <c r="C31" s="19"/>
      <c r="D31" s="19"/>
      <c r="E31" s="19"/>
      <c r="F31" s="19"/>
      <c r="G31" s="20"/>
    </row>
    <row r="32" spans="1:7" x14ac:dyDescent="0.25">
      <c r="A32" s="18"/>
      <c r="B32" s="19"/>
      <c r="C32" s="19"/>
      <c r="D32" s="19"/>
      <c r="E32" s="19"/>
      <c r="F32" s="19"/>
      <c r="G32" s="20"/>
    </row>
    <row r="33" spans="1:7" x14ac:dyDescent="0.25">
      <c r="A33" s="18"/>
      <c r="B33" s="19"/>
      <c r="C33" s="19"/>
      <c r="D33" s="19"/>
      <c r="E33" s="19"/>
      <c r="F33" s="19"/>
      <c r="G33" s="20"/>
    </row>
    <row r="34" spans="1:7" x14ac:dyDescent="0.25">
      <c r="A34" s="18"/>
      <c r="B34" s="19"/>
      <c r="C34" s="19"/>
      <c r="D34" s="19"/>
      <c r="E34" s="19"/>
      <c r="F34" s="19"/>
      <c r="G34" s="20"/>
    </row>
    <row r="35" spans="1:7" ht="15.75" thickBot="1" x14ac:dyDescent="0.3">
      <c r="A35" s="21"/>
      <c r="B35" s="22"/>
      <c r="C35" s="22"/>
      <c r="D35" s="22"/>
      <c r="E35" s="22"/>
      <c r="F35" s="22"/>
      <c r="G35" s="23"/>
    </row>
    <row r="36" spans="1:7" ht="324.95" customHeight="1" thickBot="1" x14ac:dyDescent="0.3">
      <c r="A36" s="24"/>
      <c r="B36" s="25"/>
      <c r="C36" s="25"/>
      <c r="D36" s="25"/>
      <c r="E36" s="25"/>
      <c r="F36" s="25"/>
      <c r="G36" s="26"/>
    </row>
    <row r="37" spans="1:7" ht="300" customHeight="1" thickBot="1" x14ac:dyDescent="0.3">
      <c r="A37" s="24"/>
      <c r="B37" s="25"/>
      <c r="C37" s="25"/>
      <c r="D37" s="25"/>
      <c r="E37" s="25"/>
      <c r="F37" s="25"/>
      <c r="G37" s="26"/>
    </row>
    <row r="38" spans="1:7" ht="300" customHeight="1" thickBot="1" x14ac:dyDescent="0.3">
      <c r="A38" s="24"/>
      <c r="B38" s="25"/>
      <c r="C38" s="25"/>
      <c r="D38" s="25"/>
      <c r="E38" s="25"/>
      <c r="F38" s="25"/>
      <c r="G38" s="26"/>
    </row>
    <row r="39" spans="1:7" ht="20.100000000000001" customHeight="1" x14ac:dyDescent="0.25">
      <c r="A39" s="14" t="s">
        <v>48</v>
      </c>
      <c r="B39" s="14"/>
      <c r="C39" s="14"/>
      <c r="D39" s="14"/>
      <c r="E39" s="14"/>
      <c r="F39" s="14"/>
      <c r="G39" s="14"/>
    </row>
    <row r="40" spans="1:7" ht="20.100000000000001" customHeight="1" x14ac:dyDescent="0.25">
      <c r="A40" s="12" t="s">
        <v>49</v>
      </c>
      <c r="B40" s="12"/>
      <c r="C40" s="12"/>
      <c r="D40" s="12"/>
      <c r="E40" s="12"/>
      <c r="F40" s="12"/>
      <c r="G40" s="12"/>
    </row>
    <row r="41" spans="1:7" ht="20.100000000000001" customHeight="1" x14ac:dyDescent="0.25">
      <c r="A41" s="12" t="s">
        <v>50</v>
      </c>
      <c r="B41" s="12"/>
      <c r="C41" s="12"/>
      <c r="D41" s="12"/>
      <c r="E41" s="12"/>
      <c r="F41" s="12"/>
      <c r="G41" s="12"/>
    </row>
    <row r="42" spans="1:7" ht="20.100000000000001" customHeight="1" x14ac:dyDescent="0.25">
      <c r="A42" s="13" t="s">
        <v>54</v>
      </c>
      <c r="B42" s="13"/>
      <c r="C42" s="13"/>
      <c r="D42" s="13"/>
      <c r="E42" s="13"/>
      <c r="F42" s="13"/>
      <c r="G42" s="13"/>
    </row>
    <row r="43" spans="1:7" ht="20.100000000000001" customHeight="1" x14ac:dyDescent="0.25">
      <c r="A43" s="13" t="s">
        <v>73</v>
      </c>
      <c r="B43" s="13"/>
      <c r="C43" s="13"/>
      <c r="D43" s="13"/>
      <c r="E43" s="13"/>
      <c r="F43" s="13"/>
      <c r="G43" s="13"/>
    </row>
    <row r="44" spans="1:7" ht="20.100000000000001" customHeight="1" x14ac:dyDescent="0.25">
      <c r="A44" s="13" t="s">
        <v>74</v>
      </c>
      <c r="B44" s="13"/>
      <c r="C44" s="13"/>
      <c r="D44" s="13"/>
      <c r="E44" s="13"/>
      <c r="F44" s="13"/>
      <c r="G44" s="13"/>
    </row>
    <row r="45" spans="1:7" ht="20.100000000000001" customHeight="1" x14ac:dyDescent="0.25">
      <c r="A45" s="12" t="s">
        <v>51</v>
      </c>
      <c r="B45" s="12"/>
      <c r="C45" s="12"/>
      <c r="D45" s="12"/>
      <c r="E45" s="12"/>
      <c r="F45" s="12"/>
      <c r="G45" s="12"/>
    </row>
    <row r="46" spans="1:7" ht="20.100000000000001" customHeight="1" x14ac:dyDescent="0.25">
      <c r="A46" s="13" t="s">
        <v>53</v>
      </c>
      <c r="B46" s="13"/>
      <c r="C46" s="13"/>
      <c r="D46" s="13"/>
      <c r="E46" s="13"/>
      <c r="F46" s="13"/>
      <c r="G46" s="13"/>
    </row>
    <row r="47" spans="1:7" ht="20.100000000000001" customHeight="1" x14ac:dyDescent="0.25">
      <c r="A47" s="13" t="s">
        <v>75</v>
      </c>
      <c r="B47" s="13"/>
      <c r="C47" s="13"/>
      <c r="D47" s="13"/>
      <c r="E47" s="13"/>
      <c r="F47" s="13"/>
      <c r="G47" s="13"/>
    </row>
    <row r="48" spans="1:7" ht="20.100000000000001" customHeight="1" x14ac:dyDescent="0.25">
      <c r="A48" s="13" t="s">
        <v>76</v>
      </c>
      <c r="B48" s="13"/>
      <c r="C48" s="13"/>
      <c r="D48" s="13"/>
      <c r="E48" s="13"/>
      <c r="F48" s="13"/>
      <c r="G48" s="13"/>
    </row>
    <row r="49" spans="1:7" ht="20.100000000000001" customHeight="1" x14ac:dyDescent="0.25">
      <c r="A49" s="12" t="s">
        <v>52</v>
      </c>
      <c r="B49" s="12"/>
      <c r="C49" s="12"/>
      <c r="D49" s="12"/>
      <c r="E49" s="12"/>
      <c r="F49" s="12"/>
      <c r="G49" s="12"/>
    </row>
    <row r="50" spans="1:7" ht="20.100000000000001" customHeight="1" x14ac:dyDescent="0.25">
      <c r="A50" s="13" t="s">
        <v>55</v>
      </c>
      <c r="B50" s="13"/>
      <c r="C50" s="13"/>
      <c r="D50" s="13"/>
      <c r="E50" s="13"/>
      <c r="F50" s="13"/>
      <c r="G50" s="13"/>
    </row>
    <row r="51" spans="1:7" ht="20.100000000000001" customHeight="1" x14ac:dyDescent="0.25">
      <c r="A51" s="13" t="s">
        <v>77</v>
      </c>
      <c r="B51" s="13"/>
      <c r="C51" s="13"/>
      <c r="D51" s="13"/>
      <c r="E51" s="13"/>
      <c r="F51" s="13"/>
      <c r="G51" s="13"/>
    </row>
    <row r="52" spans="1:7" ht="20.100000000000001" customHeight="1" x14ac:dyDescent="0.25">
      <c r="A52" s="13" t="s">
        <v>78</v>
      </c>
      <c r="B52" s="13"/>
      <c r="C52" s="13"/>
      <c r="D52" s="13"/>
      <c r="E52" s="13"/>
      <c r="F52" s="13"/>
      <c r="G52" s="13"/>
    </row>
    <row r="53" spans="1:7" ht="20.100000000000001" customHeight="1" x14ac:dyDescent="0.25">
      <c r="A53" s="13" t="s">
        <v>80</v>
      </c>
      <c r="B53" s="13"/>
      <c r="C53" s="13"/>
      <c r="D53" s="13"/>
      <c r="E53" s="13"/>
      <c r="F53" s="13"/>
      <c r="G53" s="13"/>
    </row>
    <row r="54" spans="1:7" ht="20.100000000000001" customHeight="1" x14ac:dyDescent="0.25">
      <c r="A54" s="12" t="s">
        <v>56</v>
      </c>
      <c r="B54" s="12"/>
      <c r="C54" s="12"/>
      <c r="D54" s="12"/>
      <c r="E54" s="12"/>
      <c r="F54" s="12"/>
      <c r="G54" s="12"/>
    </row>
    <row r="55" spans="1:7" ht="20.100000000000001" customHeight="1" x14ac:dyDescent="0.25">
      <c r="A55" s="13" t="s">
        <v>57</v>
      </c>
      <c r="B55" s="13"/>
      <c r="C55" s="13"/>
      <c r="D55" s="13"/>
      <c r="E55" s="13"/>
      <c r="F55" s="13"/>
      <c r="G55" s="13"/>
    </row>
    <row r="56" spans="1:7" ht="20.100000000000001" customHeight="1" x14ac:dyDescent="0.25">
      <c r="A56" s="13" t="s">
        <v>58</v>
      </c>
      <c r="B56" s="13"/>
      <c r="C56" s="13"/>
      <c r="D56" s="13"/>
      <c r="E56" s="13"/>
      <c r="F56" s="13"/>
      <c r="G56" s="13"/>
    </row>
    <row r="57" spans="1:7" ht="20.100000000000001" customHeight="1" x14ac:dyDescent="0.25">
      <c r="A57" s="13" t="s">
        <v>79</v>
      </c>
      <c r="B57" s="13"/>
      <c r="C57" s="13"/>
      <c r="D57" s="13"/>
      <c r="E57" s="13"/>
      <c r="F57" s="13"/>
      <c r="G57" s="13"/>
    </row>
    <row r="58" spans="1:7" ht="20.100000000000001" customHeight="1" x14ac:dyDescent="0.25">
      <c r="A58" s="12" t="s">
        <v>59</v>
      </c>
      <c r="B58" s="12"/>
      <c r="C58" s="12"/>
      <c r="D58" s="12"/>
      <c r="E58" s="12"/>
      <c r="F58" s="12"/>
      <c r="G58" s="12"/>
    </row>
    <row r="59" spans="1:7" ht="20.100000000000001" customHeight="1" x14ac:dyDescent="0.25">
      <c r="A59" s="13" t="s">
        <v>55</v>
      </c>
      <c r="B59" s="13"/>
      <c r="C59" s="13"/>
      <c r="D59" s="13"/>
      <c r="E59" s="13"/>
      <c r="F59" s="13"/>
      <c r="G59" s="13"/>
    </row>
    <row r="60" spans="1:7" ht="20.100000000000001" customHeight="1" thickBot="1" x14ac:dyDescent="0.3">
      <c r="A60" s="13" t="s">
        <v>81</v>
      </c>
      <c r="B60" s="13"/>
      <c r="C60" s="13"/>
      <c r="D60" s="13"/>
      <c r="E60" s="13"/>
      <c r="F60" s="13"/>
      <c r="G60" s="13"/>
    </row>
    <row r="61" spans="1:7" ht="20.100000000000001" customHeight="1" x14ac:dyDescent="0.25">
      <c r="A61" s="14" t="s">
        <v>60</v>
      </c>
      <c r="B61" s="14"/>
      <c r="C61" s="14"/>
      <c r="D61" s="14"/>
      <c r="E61" s="14"/>
      <c r="F61" s="14"/>
      <c r="G61" s="14"/>
    </row>
    <row r="62" spans="1:7" ht="20.100000000000001" customHeight="1" x14ac:dyDescent="0.25">
      <c r="A62" s="12" t="s">
        <v>61</v>
      </c>
      <c r="B62" s="12"/>
      <c r="C62" s="12"/>
      <c r="D62" s="12"/>
      <c r="E62" s="12"/>
      <c r="F62" s="12"/>
      <c r="G62" s="12"/>
    </row>
    <row r="63" spans="1:7" ht="20.100000000000001" customHeight="1" x14ac:dyDescent="0.25">
      <c r="A63" s="11" t="s">
        <v>82</v>
      </c>
      <c r="B63" s="12"/>
      <c r="C63" s="12"/>
      <c r="D63" s="12"/>
      <c r="E63" s="12"/>
      <c r="F63" s="12"/>
      <c r="G63" s="12"/>
    </row>
    <row r="64" spans="1:7" ht="20.100000000000001" customHeight="1" x14ac:dyDescent="0.25">
      <c r="A64" s="13" t="s">
        <v>83</v>
      </c>
      <c r="B64" s="13"/>
      <c r="C64" s="13"/>
      <c r="D64" s="13"/>
      <c r="E64" s="13"/>
      <c r="F64" s="13"/>
      <c r="G64" s="13"/>
    </row>
    <row r="65" spans="1:7" ht="20.100000000000001" customHeight="1" x14ac:dyDescent="0.25">
      <c r="A65" s="13" t="s">
        <v>84</v>
      </c>
      <c r="B65" s="13"/>
      <c r="C65" s="13"/>
      <c r="D65" s="13"/>
      <c r="E65" s="13"/>
      <c r="F65" s="13"/>
      <c r="G65" s="13"/>
    </row>
    <row r="66" spans="1:7" ht="20.100000000000001" customHeight="1" x14ac:dyDescent="0.25">
      <c r="A66" s="13" t="s">
        <v>85</v>
      </c>
      <c r="B66" s="13"/>
      <c r="C66" s="13"/>
      <c r="D66" s="13"/>
      <c r="E66" s="13"/>
      <c r="F66" s="13"/>
      <c r="G66" s="13"/>
    </row>
    <row r="67" spans="1:7" ht="20.100000000000001" customHeight="1" x14ac:dyDescent="0.25">
      <c r="A67" s="11" t="s">
        <v>88</v>
      </c>
      <c r="B67" s="12"/>
      <c r="C67" s="12"/>
      <c r="D67" s="12"/>
      <c r="E67" s="12"/>
      <c r="F67" s="12"/>
      <c r="G67" s="12"/>
    </row>
    <row r="68" spans="1:7" ht="20.100000000000001" customHeight="1" x14ac:dyDescent="0.25">
      <c r="A68" s="13" t="s">
        <v>83</v>
      </c>
      <c r="B68" s="13"/>
      <c r="C68" s="13"/>
      <c r="D68" s="13"/>
      <c r="E68" s="13"/>
      <c r="F68" s="13"/>
      <c r="G68" s="13"/>
    </row>
    <row r="69" spans="1:7" ht="20.100000000000001" customHeight="1" x14ac:dyDescent="0.25">
      <c r="A69" s="13" t="s">
        <v>86</v>
      </c>
      <c r="B69" s="13"/>
      <c r="C69" s="13"/>
      <c r="D69" s="13"/>
      <c r="E69" s="13"/>
      <c r="F69" s="13"/>
      <c r="G69" s="13"/>
    </row>
    <row r="70" spans="1:7" ht="20.100000000000001" customHeight="1" x14ac:dyDescent="0.25">
      <c r="A70" s="13" t="s">
        <v>87</v>
      </c>
      <c r="B70" s="13"/>
      <c r="C70" s="13"/>
      <c r="D70" s="13"/>
      <c r="E70" s="13"/>
      <c r="F70" s="13"/>
      <c r="G70" s="13"/>
    </row>
    <row r="71" spans="1:7" ht="20.100000000000001" customHeight="1" x14ac:dyDescent="0.25">
      <c r="A71" s="11" t="s">
        <v>89</v>
      </c>
      <c r="B71" s="12"/>
      <c r="C71" s="12"/>
      <c r="D71" s="12"/>
      <c r="E71" s="12"/>
      <c r="F71" s="12"/>
      <c r="G71" s="12"/>
    </row>
    <row r="72" spans="1:7" ht="20.100000000000001" customHeight="1" x14ac:dyDescent="0.25">
      <c r="A72" s="13" t="s">
        <v>90</v>
      </c>
      <c r="B72" s="13"/>
      <c r="C72" s="13"/>
      <c r="D72" s="13"/>
      <c r="E72" s="13"/>
      <c r="F72" s="13"/>
      <c r="G72" s="13"/>
    </row>
    <row r="73" spans="1:7" ht="20.100000000000001" customHeight="1" x14ac:dyDescent="0.25">
      <c r="A73" s="13" t="s">
        <v>91</v>
      </c>
      <c r="B73" s="13"/>
      <c r="C73" s="13"/>
      <c r="D73" s="13"/>
      <c r="E73" s="13"/>
      <c r="F73" s="13"/>
      <c r="G73" s="13"/>
    </row>
    <row r="74" spans="1:7" ht="20.100000000000001" customHeight="1" x14ac:dyDescent="0.25">
      <c r="A74" s="13" t="s">
        <v>92</v>
      </c>
      <c r="B74" s="13"/>
      <c r="C74" s="13"/>
      <c r="D74" s="13"/>
      <c r="E74" s="13"/>
      <c r="F74" s="13"/>
      <c r="G74" s="13"/>
    </row>
  </sheetData>
  <mergeCells count="40">
    <mergeCell ref="A49:G49"/>
    <mergeCell ref="A51:G51"/>
    <mergeCell ref="A52:G52"/>
    <mergeCell ref="A54:G54"/>
    <mergeCell ref="A55:G55"/>
    <mergeCell ref="A53:G53"/>
    <mergeCell ref="A56:G56"/>
    <mergeCell ref="A57:G57"/>
    <mergeCell ref="A58:G58"/>
    <mergeCell ref="A59:G59"/>
    <mergeCell ref="A60:G60"/>
    <mergeCell ref="A24:G35"/>
    <mergeCell ref="A39:G39"/>
    <mergeCell ref="A40:G40"/>
    <mergeCell ref="A41:G41"/>
    <mergeCell ref="A44:G44"/>
    <mergeCell ref="A36:G36"/>
    <mergeCell ref="A37:G37"/>
    <mergeCell ref="A38:G38"/>
    <mergeCell ref="A43:G43"/>
    <mergeCell ref="A42:G42"/>
    <mergeCell ref="A46:G46"/>
    <mergeCell ref="A50:G50"/>
    <mergeCell ref="A65:G65"/>
    <mergeCell ref="A61:G61"/>
    <mergeCell ref="A62:G62"/>
    <mergeCell ref="A45:G45"/>
    <mergeCell ref="A48:G48"/>
    <mergeCell ref="A47:G47"/>
    <mergeCell ref="A63:G63"/>
    <mergeCell ref="A64:G64"/>
    <mergeCell ref="A71:G71"/>
    <mergeCell ref="A72:G72"/>
    <mergeCell ref="A73:G73"/>
    <mergeCell ref="A66:G66"/>
    <mergeCell ref="A67:G67"/>
    <mergeCell ref="A68:G68"/>
    <mergeCell ref="A69:G69"/>
    <mergeCell ref="A70:G70"/>
    <mergeCell ref="A74:G7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42E43-B286-4EA9-9760-FD5F89AEA51A}">
  <dimension ref="A1:F43"/>
  <sheetViews>
    <sheetView showGridLines="0" topLeftCell="A18" workbookViewId="0">
      <selection activeCell="B46" sqref="B46"/>
    </sheetView>
  </sheetViews>
  <sheetFormatPr defaultRowHeight="15" x14ac:dyDescent="0.25"/>
  <cols>
    <col min="1" max="1" width="29.7109375" customWidth="1"/>
    <col min="2" max="2" width="24" customWidth="1"/>
    <col min="3" max="3" width="25.42578125" customWidth="1"/>
    <col min="4" max="4" width="45.5703125" customWidth="1"/>
    <col min="8" max="8" width="9.140625" customWidth="1"/>
  </cols>
  <sheetData>
    <row r="1" spans="1:6" x14ac:dyDescent="0.25">
      <c r="A1" s="1" t="s">
        <v>4</v>
      </c>
      <c r="B1" t="s">
        <v>9</v>
      </c>
    </row>
    <row r="3" spans="1:6" x14ac:dyDescent="0.25">
      <c r="A3" s="1" t="s">
        <v>44</v>
      </c>
      <c r="B3" s="4" t="s">
        <v>43</v>
      </c>
      <c r="C3" s="5" t="s">
        <v>37</v>
      </c>
      <c r="D3" s="6" t="s">
        <v>46</v>
      </c>
    </row>
    <row r="4" spans="1:6" x14ac:dyDescent="0.25">
      <c r="A4" s="2" t="s">
        <v>14</v>
      </c>
      <c r="B4" s="45">
        <v>44</v>
      </c>
      <c r="C4" s="3">
        <v>351.98988338181823</v>
      </c>
      <c r="D4" s="7">
        <f t="shared" ref="D4" si="0">C4/C$5</f>
        <v>1.178215206174092</v>
      </c>
    </row>
    <row r="5" spans="1:6" x14ac:dyDescent="0.25">
      <c r="A5" s="2" t="s">
        <v>22</v>
      </c>
      <c r="B5" s="45">
        <v>40</v>
      </c>
      <c r="C5" s="3">
        <v>298.74837936</v>
      </c>
      <c r="D5" s="7">
        <f>C5/C$5</f>
        <v>1</v>
      </c>
    </row>
    <row r="6" spans="1:6" x14ac:dyDescent="0.25">
      <c r="A6" s="2" t="s">
        <v>23</v>
      </c>
      <c r="B6" s="45">
        <v>40</v>
      </c>
      <c r="C6" s="3">
        <v>297.30911991250002</v>
      </c>
      <c r="D6" s="7">
        <f t="shared" ref="D6" si="1">C6/C$5</f>
        <v>0.99518236902043367</v>
      </c>
    </row>
    <row r="7" spans="1:6" ht="15.75" thickBot="1" x14ac:dyDescent="0.3"/>
    <row r="8" spans="1:6" x14ac:dyDescent="0.25">
      <c r="A8" s="15"/>
      <c r="B8" s="16"/>
      <c r="C8" s="16"/>
      <c r="D8" s="16"/>
      <c r="E8" s="16"/>
      <c r="F8" s="17"/>
    </row>
    <row r="9" spans="1:6" x14ac:dyDescent="0.25">
      <c r="A9" s="18"/>
      <c r="B9" s="19"/>
      <c r="C9" s="19"/>
      <c r="D9" s="19"/>
      <c r="E9" s="19"/>
      <c r="F9" s="20"/>
    </row>
    <row r="10" spans="1:6" x14ac:dyDescent="0.25">
      <c r="A10" s="18"/>
      <c r="B10" s="19"/>
      <c r="C10" s="19"/>
      <c r="D10" s="19"/>
      <c r="E10" s="19"/>
      <c r="F10" s="20"/>
    </row>
    <row r="11" spans="1:6" x14ac:dyDescent="0.25">
      <c r="A11" s="18"/>
      <c r="B11" s="19"/>
      <c r="C11" s="19"/>
      <c r="D11" s="19"/>
      <c r="E11" s="19"/>
      <c r="F11" s="20"/>
    </row>
    <row r="12" spans="1:6" x14ac:dyDescent="0.25">
      <c r="A12" s="18"/>
      <c r="B12" s="19"/>
      <c r="C12" s="19"/>
      <c r="D12" s="19"/>
      <c r="E12" s="19"/>
      <c r="F12" s="20"/>
    </row>
    <row r="13" spans="1:6" x14ac:dyDescent="0.25">
      <c r="A13" s="18"/>
      <c r="B13" s="19"/>
      <c r="C13" s="19"/>
      <c r="D13" s="19"/>
      <c r="E13" s="19"/>
      <c r="F13" s="20"/>
    </row>
    <row r="14" spans="1:6" x14ac:dyDescent="0.25">
      <c r="A14" s="18"/>
      <c r="B14" s="19"/>
      <c r="C14" s="19"/>
      <c r="D14" s="19"/>
      <c r="E14" s="19"/>
      <c r="F14" s="20"/>
    </row>
    <row r="15" spans="1:6" x14ac:dyDescent="0.25">
      <c r="A15" s="18"/>
      <c r="B15" s="19"/>
      <c r="C15" s="19"/>
      <c r="D15" s="19"/>
      <c r="E15" s="19"/>
      <c r="F15" s="20"/>
    </row>
    <row r="16" spans="1:6" x14ac:dyDescent="0.25">
      <c r="A16" s="18"/>
      <c r="B16" s="19"/>
      <c r="C16" s="19"/>
      <c r="D16" s="19"/>
      <c r="E16" s="19"/>
      <c r="F16" s="20"/>
    </row>
    <row r="17" spans="1:6" x14ac:dyDescent="0.25">
      <c r="A17" s="18"/>
      <c r="B17" s="19"/>
      <c r="C17" s="19"/>
      <c r="D17" s="19"/>
      <c r="E17" s="19"/>
      <c r="F17" s="20"/>
    </row>
    <row r="18" spans="1:6" x14ac:dyDescent="0.25">
      <c r="A18" s="18"/>
      <c r="B18" s="19"/>
      <c r="C18" s="19"/>
      <c r="D18" s="19"/>
      <c r="E18" s="19"/>
      <c r="F18" s="20"/>
    </row>
    <row r="19" spans="1:6" x14ac:dyDescent="0.25">
      <c r="A19" s="18"/>
      <c r="B19" s="19"/>
      <c r="C19" s="19"/>
      <c r="D19" s="19"/>
      <c r="E19" s="19"/>
      <c r="F19" s="20"/>
    </row>
    <row r="20" spans="1:6" x14ac:dyDescent="0.25">
      <c r="A20" s="18"/>
      <c r="B20" s="19"/>
      <c r="C20" s="19"/>
      <c r="D20" s="19"/>
      <c r="E20" s="19"/>
      <c r="F20" s="20"/>
    </row>
    <row r="21" spans="1:6" x14ac:dyDescent="0.25">
      <c r="A21" s="18"/>
      <c r="B21" s="19"/>
      <c r="C21" s="19"/>
      <c r="D21" s="19"/>
      <c r="E21" s="19"/>
      <c r="F21" s="20"/>
    </row>
    <row r="22" spans="1:6" x14ac:dyDescent="0.25">
      <c r="A22" s="18"/>
      <c r="B22" s="19"/>
      <c r="C22" s="19"/>
      <c r="D22" s="19"/>
      <c r="E22" s="19"/>
      <c r="F22" s="20"/>
    </row>
    <row r="23" spans="1:6" x14ac:dyDescent="0.25">
      <c r="A23" s="18"/>
      <c r="B23" s="19"/>
      <c r="C23" s="19"/>
      <c r="D23" s="19"/>
      <c r="E23" s="19"/>
      <c r="F23" s="20"/>
    </row>
    <row r="24" spans="1:6" x14ac:dyDescent="0.25">
      <c r="A24" s="18"/>
      <c r="B24" s="19"/>
      <c r="C24" s="19"/>
      <c r="D24" s="19"/>
      <c r="E24" s="19"/>
      <c r="F24" s="20"/>
    </row>
    <row r="25" spans="1:6" x14ac:dyDescent="0.25">
      <c r="A25" s="18"/>
      <c r="B25" s="19"/>
      <c r="C25" s="19"/>
      <c r="D25" s="19"/>
      <c r="E25" s="19"/>
      <c r="F25" s="20"/>
    </row>
    <row r="26" spans="1:6" x14ac:dyDescent="0.25">
      <c r="A26" s="18"/>
      <c r="B26" s="19"/>
      <c r="C26" s="19"/>
      <c r="D26" s="19"/>
      <c r="E26" s="19"/>
      <c r="F26" s="20"/>
    </row>
    <row r="27" spans="1:6" x14ac:dyDescent="0.25">
      <c r="A27" s="18"/>
      <c r="B27" s="19"/>
      <c r="C27" s="19"/>
      <c r="D27" s="19"/>
      <c r="E27" s="19"/>
      <c r="F27" s="20"/>
    </row>
    <row r="28" spans="1:6" x14ac:dyDescent="0.25">
      <c r="A28" s="18"/>
      <c r="B28" s="19"/>
      <c r="C28" s="19"/>
      <c r="D28" s="19"/>
      <c r="E28" s="19"/>
      <c r="F28" s="20"/>
    </row>
    <row r="29" spans="1:6" x14ac:dyDescent="0.25">
      <c r="A29" s="18"/>
      <c r="B29" s="19"/>
      <c r="C29" s="19"/>
      <c r="D29" s="19"/>
      <c r="E29" s="19"/>
      <c r="F29" s="20"/>
    </row>
    <row r="30" spans="1:6" ht="15.75" thickBot="1" x14ac:dyDescent="0.3">
      <c r="A30" s="21"/>
      <c r="B30" s="22"/>
      <c r="C30" s="22"/>
      <c r="D30" s="22"/>
      <c r="E30" s="22"/>
      <c r="F30" s="23"/>
    </row>
    <row r="31" spans="1:6" ht="300" customHeight="1" thickBot="1" x14ac:dyDescent="0.3">
      <c r="A31" s="24"/>
      <c r="B31" s="25"/>
      <c r="C31" s="25"/>
      <c r="D31" s="25"/>
      <c r="E31" s="25"/>
      <c r="F31" s="26"/>
    </row>
    <row r="32" spans="1:6" ht="20.100000000000001" customHeight="1" x14ac:dyDescent="0.25">
      <c r="A32" s="30" t="s">
        <v>45</v>
      </c>
      <c r="B32" s="14"/>
      <c r="C32" s="14"/>
      <c r="D32" s="14"/>
      <c r="E32" s="14"/>
      <c r="F32" s="31"/>
    </row>
    <row r="33" spans="1:6" ht="20.100000000000001" customHeight="1" x14ac:dyDescent="0.25">
      <c r="A33" s="32" t="s">
        <v>93</v>
      </c>
      <c r="B33" s="12"/>
      <c r="C33" s="12"/>
      <c r="D33" s="12"/>
      <c r="E33" s="12"/>
      <c r="F33" s="33"/>
    </row>
    <row r="34" spans="1:6" ht="20.100000000000001" customHeight="1" x14ac:dyDescent="0.25">
      <c r="A34" s="34" t="s">
        <v>94</v>
      </c>
      <c r="B34" s="13"/>
      <c r="C34" s="13"/>
      <c r="D34" s="13"/>
      <c r="E34" s="13"/>
      <c r="F34" s="35"/>
    </row>
    <row r="35" spans="1:6" ht="20.100000000000001" customHeight="1" x14ac:dyDescent="0.25">
      <c r="A35" s="34" t="s">
        <v>95</v>
      </c>
      <c r="B35" s="13"/>
      <c r="C35" s="13"/>
      <c r="D35" s="13"/>
      <c r="E35" s="13"/>
      <c r="F35" s="35"/>
    </row>
    <row r="36" spans="1:6" ht="20.100000000000001" customHeight="1" x14ac:dyDescent="0.25">
      <c r="A36" s="34" t="s">
        <v>96</v>
      </c>
      <c r="B36" s="13"/>
      <c r="C36" s="13"/>
      <c r="D36" s="13"/>
      <c r="E36" s="13"/>
      <c r="F36" s="35"/>
    </row>
    <row r="37" spans="1:6" ht="20.100000000000001" customHeight="1" x14ac:dyDescent="0.25">
      <c r="A37" s="34"/>
      <c r="B37" s="13"/>
      <c r="C37" s="13"/>
      <c r="D37" s="13"/>
      <c r="E37" s="13"/>
      <c r="F37" s="35"/>
    </row>
    <row r="38" spans="1:6" ht="20.100000000000001" customHeight="1" x14ac:dyDescent="0.25">
      <c r="A38" s="32" t="s">
        <v>97</v>
      </c>
      <c r="B38" s="12"/>
      <c r="C38" s="12"/>
      <c r="D38" s="12"/>
      <c r="E38" s="12"/>
      <c r="F38" s="33"/>
    </row>
    <row r="39" spans="1:6" ht="20.100000000000001" customHeight="1" x14ac:dyDescent="0.25">
      <c r="A39" s="34" t="s">
        <v>98</v>
      </c>
      <c r="B39" s="13"/>
      <c r="C39" s="13"/>
      <c r="D39" s="13"/>
      <c r="E39" s="13"/>
      <c r="F39" s="35"/>
    </row>
    <row r="40" spans="1:6" ht="20.100000000000001" customHeight="1" x14ac:dyDescent="0.25">
      <c r="A40" s="34" t="s">
        <v>99</v>
      </c>
      <c r="B40" s="13"/>
      <c r="C40" s="13"/>
      <c r="D40" s="13"/>
      <c r="E40" s="13"/>
      <c r="F40" s="35"/>
    </row>
    <row r="41" spans="1:6" ht="20.100000000000001" customHeight="1" x14ac:dyDescent="0.25">
      <c r="A41" s="32" t="s">
        <v>100</v>
      </c>
      <c r="B41" s="12"/>
      <c r="C41" s="12"/>
      <c r="D41" s="12"/>
      <c r="E41" s="12"/>
      <c r="F41" s="33"/>
    </row>
    <row r="42" spans="1:6" ht="20.100000000000001" customHeight="1" x14ac:dyDescent="0.25">
      <c r="A42" s="34" t="s">
        <v>101</v>
      </c>
      <c r="B42" s="13"/>
      <c r="C42" s="13"/>
      <c r="D42" s="13"/>
      <c r="E42" s="13"/>
      <c r="F42" s="35"/>
    </row>
    <row r="43" spans="1:6" ht="20.100000000000001" customHeight="1" thickBot="1" x14ac:dyDescent="0.3">
      <c r="A43" s="27" t="s">
        <v>102</v>
      </c>
      <c r="B43" s="28"/>
      <c r="C43" s="28"/>
      <c r="D43" s="28"/>
      <c r="E43" s="28"/>
      <c r="F43" s="29"/>
    </row>
  </sheetData>
  <mergeCells count="14">
    <mergeCell ref="A43:F43"/>
    <mergeCell ref="A31:F31"/>
    <mergeCell ref="A8:F30"/>
    <mergeCell ref="A32:F32"/>
    <mergeCell ref="A33:F33"/>
    <mergeCell ref="A34:F34"/>
    <mergeCell ref="A35:F35"/>
    <mergeCell ref="A36:F36"/>
    <mergeCell ref="A37:F37"/>
    <mergeCell ref="A38:F38"/>
    <mergeCell ref="A39:F39"/>
    <mergeCell ref="A40:F40"/>
    <mergeCell ref="A41:F41"/>
    <mergeCell ref="A42:F4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3E62-30D0-44EE-BEB8-E14A6F5405BB}">
  <dimension ref="B1:G32"/>
  <sheetViews>
    <sheetView showGridLines="0" tabSelected="1" workbookViewId="0">
      <selection activeCell="D45" sqref="D45"/>
    </sheetView>
  </sheetViews>
  <sheetFormatPr defaultRowHeight="15" x14ac:dyDescent="0.25"/>
  <cols>
    <col min="2" max="7" width="24.5703125" customWidth="1"/>
  </cols>
  <sheetData>
    <row r="1" spans="2:7" ht="15.75" thickBot="1" x14ac:dyDescent="0.3"/>
    <row r="2" spans="2:7" x14ac:dyDescent="0.25">
      <c r="B2" s="30" t="s">
        <v>123</v>
      </c>
      <c r="C2" s="14"/>
      <c r="D2" s="14"/>
      <c r="E2" s="14"/>
      <c r="F2" s="14"/>
      <c r="G2" s="31"/>
    </row>
    <row r="3" spans="2:7" x14ac:dyDescent="0.25">
      <c r="B3" s="32" t="s">
        <v>106</v>
      </c>
      <c r="C3" s="12"/>
      <c r="D3" s="12"/>
      <c r="E3" s="12"/>
      <c r="F3" s="12"/>
      <c r="G3" s="33"/>
    </row>
    <row r="4" spans="2:7" x14ac:dyDescent="0.25">
      <c r="B4" s="34" t="s">
        <v>103</v>
      </c>
      <c r="C4" s="13"/>
      <c r="D4" s="13"/>
      <c r="E4" s="13"/>
      <c r="F4" s="13"/>
      <c r="G4" s="35"/>
    </row>
    <row r="5" spans="2:7" x14ac:dyDescent="0.25">
      <c r="B5" s="42" t="s">
        <v>104</v>
      </c>
      <c r="C5" s="43"/>
      <c r="D5" s="43"/>
      <c r="E5" s="43"/>
      <c r="F5" s="43"/>
      <c r="G5" s="44"/>
    </row>
    <row r="6" spans="2:7" x14ac:dyDescent="0.25">
      <c r="B6" s="34" t="s">
        <v>105</v>
      </c>
      <c r="C6" s="13"/>
      <c r="D6" s="13"/>
      <c r="E6" s="13"/>
      <c r="F6" s="13"/>
      <c r="G6" s="35"/>
    </row>
    <row r="7" spans="2:7" x14ac:dyDescent="0.25">
      <c r="B7" s="34"/>
      <c r="C7" s="13"/>
      <c r="D7" s="13"/>
      <c r="E7" s="13"/>
      <c r="F7" s="13"/>
      <c r="G7" s="35"/>
    </row>
    <row r="8" spans="2:7" x14ac:dyDescent="0.25">
      <c r="B8" s="32" t="s">
        <v>107</v>
      </c>
      <c r="C8" s="12"/>
      <c r="D8" s="12"/>
      <c r="E8" s="12"/>
      <c r="F8" s="12"/>
      <c r="G8" s="33"/>
    </row>
    <row r="9" spans="2:7" x14ac:dyDescent="0.25">
      <c r="B9" s="34" t="s">
        <v>108</v>
      </c>
      <c r="C9" s="13"/>
      <c r="D9" s="13"/>
      <c r="E9" s="13"/>
      <c r="F9" s="13"/>
      <c r="G9" s="35"/>
    </row>
    <row r="10" spans="2:7" x14ac:dyDescent="0.25">
      <c r="B10" s="34" t="s">
        <v>109</v>
      </c>
      <c r="C10" s="13"/>
      <c r="D10" s="13"/>
      <c r="E10" s="13"/>
      <c r="F10" s="13"/>
      <c r="G10" s="35"/>
    </row>
    <row r="11" spans="2:7" x14ac:dyDescent="0.25">
      <c r="B11" s="34" t="s">
        <v>111</v>
      </c>
      <c r="C11" s="13"/>
      <c r="D11" s="13"/>
      <c r="E11" s="13"/>
      <c r="F11" s="13"/>
      <c r="G11" s="35"/>
    </row>
    <row r="12" spans="2:7" x14ac:dyDescent="0.25">
      <c r="B12" s="39" t="s">
        <v>110</v>
      </c>
      <c r="C12" s="40"/>
      <c r="D12" s="40"/>
      <c r="E12" s="40"/>
      <c r="F12" s="40"/>
      <c r="G12" s="41"/>
    </row>
    <row r="13" spans="2:7" x14ac:dyDescent="0.25">
      <c r="B13" s="39" t="s">
        <v>112</v>
      </c>
      <c r="C13" s="40"/>
      <c r="D13" s="40"/>
      <c r="E13" s="40"/>
      <c r="F13" s="40"/>
      <c r="G13" s="41"/>
    </row>
    <row r="14" spans="2:7" x14ac:dyDescent="0.25">
      <c r="B14" s="34" t="s">
        <v>113</v>
      </c>
      <c r="C14" s="13"/>
      <c r="D14" s="13"/>
      <c r="E14" s="13"/>
      <c r="F14" s="13"/>
      <c r="G14" s="35"/>
    </row>
    <row r="15" spans="2:7" x14ac:dyDescent="0.25">
      <c r="B15" s="32"/>
      <c r="C15" s="12"/>
      <c r="D15" s="12"/>
      <c r="E15" s="12"/>
      <c r="F15" s="12"/>
      <c r="G15" s="33"/>
    </row>
    <row r="16" spans="2:7" x14ac:dyDescent="0.25">
      <c r="B16" s="32" t="s">
        <v>116</v>
      </c>
      <c r="C16" s="12"/>
      <c r="D16" s="12"/>
      <c r="E16" s="12"/>
      <c r="F16" s="12"/>
      <c r="G16" s="33"/>
    </row>
    <row r="17" spans="2:7" x14ac:dyDescent="0.25">
      <c r="B17" s="34" t="s">
        <v>114</v>
      </c>
      <c r="C17" s="13"/>
      <c r="D17" s="13"/>
      <c r="E17" s="13"/>
      <c r="F17" s="13"/>
      <c r="G17" s="35"/>
    </row>
    <row r="18" spans="2:7" x14ac:dyDescent="0.25">
      <c r="B18" s="34" t="s">
        <v>115</v>
      </c>
      <c r="C18" s="13"/>
      <c r="D18" s="13"/>
      <c r="E18" s="13"/>
      <c r="F18" s="13"/>
      <c r="G18" s="35"/>
    </row>
    <row r="19" spans="2:7" x14ac:dyDescent="0.25">
      <c r="B19" s="32" t="s">
        <v>117</v>
      </c>
      <c r="C19" s="12"/>
      <c r="D19" s="12"/>
      <c r="E19" s="12"/>
      <c r="F19" s="12"/>
      <c r="G19" s="33"/>
    </row>
    <row r="20" spans="2:7" x14ac:dyDescent="0.25">
      <c r="B20" s="32" t="s">
        <v>118</v>
      </c>
      <c r="C20" s="12"/>
      <c r="D20" s="12"/>
      <c r="E20" s="12"/>
      <c r="F20" s="12"/>
      <c r="G20" s="33"/>
    </row>
    <row r="21" spans="2:7" ht="15.75" thickBot="1" x14ac:dyDescent="0.3">
      <c r="B21" s="32"/>
      <c r="C21" s="12"/>
      <c r="D21" s="12"/>
      <c r="E21" s="12"/>
      <c r="F21" s="12"/>
      <c r="G21" s="33"/>
    </row>
    <row r="22" spans="2:7" x14ac:dyDescent="0.25">
      <c r="B22" s="30" t="s">
        <v>124</v>
      </c>
      <c r="C22" s="14"/>
      <c r="D22" s="14"/>
      <c r="E22" s="14"/>
      <c r="F22" s="14"/>
      <c r="G22" s="31"/>
    </row>
    <row r="23" spans="2:7" x14ac:dyDescent="0.25">
      <c r="B23" s="32" t="s">
        <v>93</v>
      </c>
      <c r="C23" s="12"/>
      <c r="D23" s="12"/>
      <c r="E23" s="12"/>
      <c r="F23" s="12"/>
      <c r="G23" s="33"/>
    </row>
    <row r="24" spans="2:7" x14ac:dyDescent="0.25">
      <c r="B24" s="34" t="s">
        <v>94</v>
      </c>
      <c r="C24" s="13"/>
      <c r="D24" s="13"/>
      <c r="E24" s="13"/>
      <c r="F24" s="13"/>
      <c r="G24" s="35"/>
    </row>
    <row r="25" spans="2:7" x14ac:dyDescent="0.25">
      <c r="B25" s="34" t="s">
        <v>95</v>
      </c>
      <c r="C25" s="13"/>
      <c r="D25" s="13"/>
      <c r="E25" s="13"/>
      <c r="F25" s="13"/>
      <c r="G25" s="35"/>
    </row>
    <row r="26" spans="2:7" x14ac:dyDescent="0.25">
      <c r="B26" s="34" t="s">
        <v>96</v>
      </c>
      <c r="C26" s="13"/>
      <c r="D26" s="13"/>
      <c r="E26" s="13"/>
      <c r="F26" s="13"/>
      <c r="G26" s="35"/>
    </row>
    <row r="27" spans="2:7" x14ac:dyDescent="0.25">
      <c r="B27" s="32"/>
      <c r="C27" s="12"/>
      <c r="D27" s="12"/>
      <c r="E27" s="12"/>
      <c r="F27" s="12"/>
      <c r="G27" s="33"/>
    </row>
    <row r="28" spans="2:7" x14ac:dyDescent="0.25">
      <c r="B28" s="32" t="s">
        <v>119</v>
      </c>
      <c r="C28" s="12"/>
      <c r="D28" s="12"/>
      <c r="E28" s="12"/>
      <c r="F28" s="12"/>
      <c r="G28" s="33"/>
    </row>
    <row r="29" spans="2:7" x14ac:dyDescent="0.25">
      <c r="B29" s="32" t="s">
        <v>120</v>
      </c>
      <c r="C29" s="12"/>
      <c r="D29" s="12"/>
      <c r="E29" s="12"/>
      <c r="F29" s="12"/>
      <c r="G29" s="33"/>
    </row>
    <row r="30" spans="2:7" x14ac:dyDescent="0.25">
      <c r="B30" s="32" t="s">
        <v>121</v>
      </c>
      <c r="C30" s="12"/>
      <c r="D30" s="12"/>
      <c r="E30" s="12"/>
      <c r="F30" s="12"/>
      <c r="G30" s="33"/>
    </row>
    <row r="31" spans="2:7" x14ac:dyDescent="0.25">
      <c r="B31" s="32" t="s">
        <v>122</v>
      </c>
      <c r="C31" s="12"/>
      <c r="D31" s="12"/>
      <c r="E31" s="12"/>
      <c r="F31" s="12"/>
      <c r="G31" s="33"/>
    </row>
    <row r="32" spans="2:7" ht="15.75" thickBot="1" x14ac:dyDescent="0.3">
      <c r="B32" s="36"/>
      <c r="C32" s="37"/>
      <c r="D32" s="37"/>
      <c r="E32" s="37"/>
      <c r="F32" s="37"/>
      <c r="G32" s="38"/>
    </row>
  </sheetData>
  <mergeCells count="31">
    <mergeCell ref="B2:G2"/>
    <mergeCell ref="B3:G3"/>
    <mergeCell ref="B4:G4"/>
    <mergeCell ref="B5:G5"/>
    <mergeCell ref="B6:G6"/>
    <mergeCell ref="B15:G15"/>
    <mergeCell ref="B7:G7"/>
    <mergeCell ref="B8:G8"/>
    <mergeCell ref="B9:G9"/>
    <mergeCell ref="B10:G10"/>
    <mergeCell ref="B11:G11"/>
    <mergeCell ref="B12:G12"/>
    <mergeCell ref="B13:G13"/>
    <mergeCell ref="B14:G14"/>
    <mergeCell ref="B27:G27"/>
    <mergeCell ref="B16:G16"/>
    <mergeCell ref="B17:G17"/>
    <mergeCell ref="B18:G18"/>
    <mergeCell ref="B19:G19"/>
    <mergeCell ref="B20:G20"/>
    <mergeCell ref="B21:G21"/>
    <mergeCell ref="B22:G22"/>
    <mergeCell ref="B23:G23"/>
    <mergeCell ref="B24:G24"/>
    <mergeCell ref="B25:G25"/>
    <mergeCell ref="B26:G26"/>
    <mergeCell ref="B28:G28"/>
    <mergeCell ref="B29:G29"/>
    <mergeCell ref="B30:G30"/>
    <mergeCell ref="B31:G31"/>
    <mergeCell ref="B32:G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data-memory</vt:lpstr>
      <vt:lpstr>data-memory-pivot</vt:lpstr>
      <vt:lpstr>Algorithm</vt:lpstr>
      <vt:lpstr>GraphRepresentation</vt:lpstr>
      <vt:lpstr>Rules-of-thumb</vt:lpstr>
      <vt:lpstr>table</vt:lpstr>
      <vt:lpstr>table_mem_lookup</vt:lpstr>
      <vt:lpstr>table_memory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Ugur ARIKAN</dc:creator>
  <cp:lastModifiedBy>Ugur ARIKAN</cp:lastModifiedBy>
  <dcterms:created xsi:type="dcterms:W3CDTF">2023-10-13T19:20:32Z</dcterms:created>
  <dcterms:modified xsi:type="dcterms:W3CDTF">2023-10-31T14:01:28Z</dcterms:modified>
</cp:coreProperties>
</file>