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arikan\repos\orx\orx-concurrent-bag\benches\results\"/>
    </mc:Choice>
  </mc:AlternateContent>
  <xr:revisionPtr revIDLastSave="0" documentId="13_ncr:1_{A16FF053-C2F2-4DA4-9261-54925FF80878}" xr6:coauthVersionLast="47" xr6:coauthVersionMax="47" xr10:uidLastSave="{00000000-0000-0000-0000-000000000000}"/>
  <bookViews>
    <workbookView xWindow="28695" yWindow="0" windowWidth="26010" windowHeight="20970" activeTab="1" xr2:uid="{201707E4-C870-4993-88CE-4A7BD9846E2B}"/>
  </bookViews>
  <sheets>
    <sheet name="collect_with_push" sheetId="5" r:id="rId1"/>
    <sheet name="collect_with_extend" sheetId="7" r:id="rId2"/>
    <sheet name="collect_with_extend_batche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7" l="1"/>
  <c r="G26" i="7"/>
  <c r="E21" i="7"/>
  <c r="D21" i="7"/>
  <c r="C21" i="7"/>
  <c r="E26" i="7"/>
  <c r="D26" i="7"/>
  <c r="C26" i="7"/>
  <c r="B26" i="7"/>
  <c r="B21" i="7"/>
  <c r="B8" i="7"/>
  <c r="G26" i="5"/>
  <c r="G21" i="5"/>
  <c r="E26" i="5"/>
  <c r="E21" i="5"/>
  <c r="C26" i="5"/>
  <c r="C21" i="5"/>
  <c r="B26" i="5"/>
  <c r="B21" i="5"/>
  <c r="B8" i="5"/>
  <c r="G20" i="7"/>
  <c r="H21" i="7" s="1"/>
  <c r="B11" i="5"/>
  <c r="B29" i="5" s="1"/>
  <c r="B10" i="5"/>
  <c r="B9" i="5"/>
  <c r="B7" i="5"/>
  <c r="C29" i="5"/>
  <c r="C28" i="5"/>
  <c r="C27" i="5"/>
  <c r="C25" i="5"/>
  <c r="C24" i="5"/>
  <c r="C23" i="5"/>
  <c r="C22" i="5"/>
  <c r="C20" i="5"/>
  <c r="C29" i="7"/>
  <c r="C28" i="7"/>
  <c r="C27" i="7"/>
  <c r="C25" i="7"/>
  <c r="C24" i="7"/>
  <c r="C23" i="7"/>
  <c r="C22" i="7"/>
  <c r="C20" i="7"/>
  <c r="B11" i="7"/>
  <c r="B10" i="7"/>
  <c r="B9" i="7"/>
  <c r="B7" i="7"/>
  <c r="G14" i="9"/>
  <c r="G47" i="9" s="1"/>
  <c r="H47" i="9" s="1"/>
  <c r="G2" i="9"/>
  <c r="G35" i="9" s="1"/>
  <c r="H35" i="9" s="1"/>
  <c r="E14" i="9"/>
  <c r="E47" i="9" s="1"/>
  <c r="E2" i="9"/>
  <c r="E35" i="9" s="1"/>
  <c r="F35" i="9" s="1"/>
  <c r="C14" i="9"/>
  <c r="C47" i="9" s="1"/>
  <c r="C15" i="9"/>
  <c r="C16" i="9"/>
  <c r="C17" i="9"/>
  <c r="C18" i="9"/>
  <c r="C19" i="9"/>
  <c r="C52" i="9" s="1"/>
  <c r="C20" i="9"/>
  <c r="C21" i="9"/>
  <c r="C22" i="9"/>
  <c r="C55" i="9" s="1"/>
  <c r="C23" i="9"/>
  <c r="C24" i="9"/>
  <c r="C25" i="9"/>
  <c r="G58" i="9"/>
  <c r="H58" i="9" s="1"/>
  <c r="G57" i="9"/>
  <c r="H57" i="9" s="1"/>
  <c r="G56" i="9"/>
  <c r="G55" i="9"/>
  <c r="H55" i="9" s="1"/>
  <c r="G54" i="9"/>
  <c r="H54" i="9" s="1"/>
  <c r="G53" i="9"/>
  <c r="H56" i="9" s="1"/>
  <c r="G52" i="9"/>
  <c r="G51" i="9"/>
  <c r="G50" i="9"/>
  <c r="G49" i="9"/>
  <c r="G48" i="9"/>
  <c r="G46" i="9"/>
  <c r="G45" i="9"/>
  <c r="G44" i="9"/>
  <c r="G43" i="9"/>
  <c r="G42" i="9"/>
  <c r="G41" i="9"/>
  <c r="H44" i="9" s="1"/>
  <c r="G40" i="9"/>
  <c r="G39" i="9"/>
  <c r="G38" i="9"/>
  <c r="G37" i="9"/>
  <c r="G36" i="9"/>
  <c r="E58" i="9"/>
  <c r="E57" i="9"/>
  <c r="E56" i="9"/>
  <c r="F56" i="9" s="1"/>
  <c r="E55" i="9"/>
  <c r="E54" i="9"/>
  <c r="E53" i="9"/>
  <c r="E52" i="9"/>
  <c r="E51" i="9"/>
  <c r="E50" i="9"/>
  <c r="E49" i="9"/>
  <c r="E48" i="9"/>
  <c r="E46" i="9"/>
  <c r="E45" i="9"/>
  <c r="E44" i="9"/>
  <c r="E43" i="9"/>
  <c r="E42" i="9"/>
  <c r="E41" i="9"/>
  <c r="E40" i="9"/>
  <c r="E39" i="9"/>
  <c r="E38" i="9"/>
  <c r="E37" i="9"/>
  <c r="E36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C58" i="9"/>
  <c r="C57" i="9"/>
  <c r="C56" i="9"/>
  <c r="C54" i="9"/>
  <c r="C53" i="9"/>
  <c r="C51" i="9"/>
  <c r="C50" i="9"/>
  <c r="C49" i="9"/>
  <c r="C48" i="9"/>
  <c r="C46" i="9"/>
  <c r="C45" i="9"/>
  <c r="C44" i="9"/>
  <c r="C43" i="9"/>
  <c r="C42" i="9"/>
  <c r="C41" i="9"/>
  <c r="C40" i="9"/>
  <c r="C39" i="9"/>
  <c r="C38" i="9"/>
  <c r="C37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24" i="9"/>
  <c r="B23" i="9"/>
  <c r="B18" i="9"/>
  <c r="B17" i="9"/>
  <c r="B16" i="9"/>
  <c r="B22" i="9" s="1"/>
  <c r="B15" i="9"/>
  <c r="B21" i="9" s="1"/>
  <c r="B14" i="9"/>
  <c r="B20" i="9" s="1"/>
  <c r="B13" i="9"/>
  <c r="B19" i="9" s="1"/>
  <c r="B25" i="9" s="1"/>
  <c r="B12" i="9"/>
  <c r="B11" i="9"/>
  <c r="B10" i="9"/>
  <c r="C36" i="9"/>
  <c r="B36" i="9"/>
  <c r="D35" i="9"/>
  <c r="C35" i="9"/>
  <c r="B35" i="9"/>
  <c r="D34" i="9"/>
  <c r="B9" i="9"/>
  <c r="B8" i="9"/>
  <c r="G29" i="7"/>
  <c r="E29" i="7"/>
  <c r="D29" i="7"/>
  <c r="G28" i="7"/>
  <c r="E28" i="7"/>
  <c r="D28" i="7"/>
  <c r="G27" i="7"/>
  <c r="E27" i="7"/>
  <c r="D27" i="7"/>
  <c r="G25" i="7"/>
  <c r="H25" i="7" s="1"/>
  <c r="E25" i="7"/>
  <c r="F25" i="7" s="1"/>
  <c r="D25" i="7"/>
  <c r="G24" i="7"/>
  <c r="E24" i="7"/>
  <c r="D24" i="7"/>
  <c r="B24" i="7"/>
  <c r="G23" i="7"/>
  <c r="E23" i="7"/>
  <c r="D23" i="7"/>
  <c r="B23" i="7"/>
  <c r="G22" i="7"/>
  <c r="E22" i="7"/>
  <c r="D22" i="7"/>
  <c r="B22" i="7"/>
  <c r="H20" i="7"/>
  <c r="E20" i="7"/>
  <c r="F21" i="7" s="1"/>
  <c r="D20" i="7"/>
  <c r="B20" i="7"/>
  <c r="D19" i="7"/>
  <c r="G29" i="5"/>
  <c r="G28" i="5"/>
  <c r="G27" i="5"/>
  <c r="G25" i="5"/>
  <c r="H25" i="5" s="1"/>
  <c r="G24" i="5"/>
  <c r="G23" i="5"/>
  <c r="G22" i="5"/>
  <c r="E29" i="5"/>
  <c r="E28" i="5"/>
  <c r="E27" i="5"/>
  <c r="E25" i="5"/>
  <c r="F25" i="5" s="1"/>
  <c r="E24" i="5"/>
  <c r="E23" i="5"/>
  <c r="E22" i="5"/>
  <c r="E20" i="5"/>
  <c r="F21" i="5" s="1"/>
  <c r="D29" i="5"/>
  <c r="D28" i="5"/>
  <c r="D27" i="5"/>
  <c r="D25" i="5"/>
  <c r="D24" i="5"/>
  <c r="D23" i="5"/>
  <c r="D22" i="5"/>
  <c r="D20" i="5"/>
  <c r="B24" i="5"/>
  <c r="B23" i="5"/>
  <c r="B22" i="5"/>
  <c r="B20" i="5"/>
  <c r="B25" i="5"/>
  <c r="B28" i="5"/>
  <c r="G20" i="5"/>
  <c r="H20" i="5" s="1"/>
  <c r="D19" i="5"/>
  <c r="F26" i="7" l="1"/>
  <c r="F20" i="7"/>
  <c r="H26" i="7"/>
  <c r="H21" i="5"/>
  <c r="H26" i="5"/>
  <c r="F26" i="5"/>
  <c r="H22" i="7"/>
  <c r="F27" i="7"/>
  <c r="F29" i="7"/>
  <c r="H52" i="9"/>
  <c r="H49" i="9"/>
  <c r="H51" i="9"/>
  <c r="H50" i="9"/>
  <c r="H40" i="9"/>
  <c r="F28" i="7"/>
  <c r="F23" i="7"/>
  <c r="B27" i="5"/>
  <c r="H36" i="9"/>
  <c r="H38" i="9"/>
  <c r="H39" i="9"/>
  <c r="H45" i="9"/>
  <c r="H48" i="9"/>
  <c r="H37" i="9"/>
  <c r="F58" i="9"/>
  <c r="F45" i="9"/>
  <c r="F48" i="9"/>
  <c r="F49" i="9"/>
  <c r="F38" i="9"/>
  <c r="F54" i="9"/>
  <c r="F40" i="9"/>
  <c r="F39" i="9"/>
  <c r="F52" i="9"/>
  <c r="F55" i="9"/>
  <c r="F53" i="9"/>
  <c r="F44" i="9"/>
  <c r="H46" i="9"/>
  <c r="H42" i="9"/>
  <c r="H43" i="9"/>
  <c r="F57" i="9"/>
  <c r="F47" i="9"/>
  <c r="F50" i="9"/>
  <c r="F51" i="9"/>
  <c r="F43" i="9"/>
  <c r="F37" i="9"/>
  <c r="F42" i="9"/>
  <c r="F46" i="9"/>
  <c r="F41" i="9"/>
  <c r="H41" i="9"/>
  <c r="H53" i="9"/>
  <c r="F36" i="9"/>
  <c r="H28" i="7"/>
  <c r="H29" i="7"/>
  <c r="H24" i="7"/>
  <c r="H23" i="7"/>
  <c r="F24" i="7"/>
  <c r="B29" i="7"/>
  <c r="B27" i="7"/>
  <c r="H27" i="7"/>
  <c r="F22" i="7"/>
  <c r="F23" i="5"/>
  <c r="H27" i="5"/>
  <c r="H28" i="5"/>
  <c r="H29" i="5"/>
  <c r="H24" i="5"/>
  <c r="H22" i="5"/>
  <c r="H23" i="5"/>
  <c r="F27" i="5"/>
  <c r="F28" i="5"/>
  <c r="F29" i="5"/>
  <c r="F22" i="5"/>
  <c r="F24" i="5"/>
  <c r="F20" i="5"/>
  <c r="B28" i="7" l="1"/>
  <c r="B25" i="7"/>
</calcChain>
</file>

<file path=xl/sharedStrings.xml><?xml version="1.0" encoding="utf-8"?>
<sst xmlns="http://schemas.openxmlformats.org/spreadsheetml/2006/main" count="52" uniqueCount="22">
  <si>
    <t>number of elements</t>
  </si>
  <si>
    <t>rayon</t>
  </si>
  <si>
    <t>workload</t>
  </si>
  <si>
    <t>output size: i32</t>
  </si>
  <si>
    <t>output size: [i32; 32]</t>
  </si>
  <si>
    <t>duration (ms) with
output size: i32</t>
  </si>
  <si>
    <t>duration (ms) with
output size: [i32; 32]</t>
  </si>
  <si>
    <t>number of elements
per thread</t>
  </si>
  <si>
    <t>20ns</t>
  </si>
  <si>
    <t>method</t>
  </si>
  <si>
    <t>ConcurrentBag (extend-batch=1)</t>
  </si>
  <si>
    <t>ConcurrentBag (extend-batch=2)</t>
  </si>
  <si>
    <t>ConcurrentBag (extend-batch=4)</t>
  </si>
  <si>
    <t>ConcurrentBag (extend-batch=16)</t>
  </si>
  <si>
    <t>ConcurrentBag (extend-batch=64)</t>
  </si>
  <si>
    <t>ConcurrentBag&lt;SplitVec&lt;_, Doubling&gt;&gt;::push</t>
  </si>
  <si>
    <t>ConcurrentBag&lt;SplitVec&lt;_, Linear&gt;&gt;::push</t>
  </si>
  <si>
    <t>ConcurrentBag&lt;FixedVec&lt;_&gt;&gt;::push</t>
  </si>
  <si>
    <t>ConcurrentBag&lt;SplitVec&lt;_, Doubling&gt;&gt;::extend</t>
  </si>
  <si>
    <t>ConcurrentBag&lt;SplitVec&lt;_, Linear&gt;&gt;::extend</t>
  </si>
  <si>
    <t>ConcurrentBag&lt;FixedVec&lt;_&gt;&gt;::extend</t>
  </si>
  <si>
    <t>AppendOnlyVec::push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</si>
</sst>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medium">
        <color theme="1" tint="0.14993743705557422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1" tint="0.1499374370555742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1" tint="0.1499374370555742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ck">
        <color theme="1"/>
      </right>
      <top style="thick">
        <color theme="1"/>
      </top>
      <bottom/>
      <diagonal/>
    </border>
    <border>
      <left style="thin">
        <color theme="0" tint="-0.24994659260841701"/>
      </left>
      <right style="thick">
        <color theme="1"/>
      </right>
      <top/>
      <bottom/>
      <diagonal/>
    </border>
    <border>
      <left style="thin">
        <color theme="0" tint="-0.24994659260841701"/>
      </left>
      <right style="thick">
        <color theme="1"/>
      </right>
      <top/>
      <bottom style="thick">
        <color theme="1"/>
      </bottom>
      <diagonal/>
    </border>
    <border>
      <left style="medium">
        <color theme="0" tint="-0.499984740745262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/>
      <right style="medium">
        <color theme="0" tint="-0.499984740745262"/>
      </right>
      <top style="thick">
        <color theme="1"/>
      </top>
      <bottom style="thick">
        <color theme="1"/>
      </bottom>
      <diagonal/>
    </border>
    <border>
      <left/>
      <right style="thin">
        <color theme="0" tint="-0.24994659260841701"/>
      </right>
      <top style="thick">
        <color theme="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1"/>
      </top>
      <bottom style="thick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1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1"/>
      </bottom>
      <diagonal/>
    </border>
    <border>
      <left style="thick">
        <color theme="0" tint="-0.499984740745262"/>
      </left>
      <right style="medium">
        <color theme="0" tint="-0.499984740745262"/>
      </right>
      <top style="thick">
        <color theme="1"/>
      </top>
      <bottom style="thick">
        <color theme="1"/>
      </bottom>
      <diagonal/>
    </border>
    <border>
      <left style="medium">
        <color theme="0" tint="-0.499984740745262"/>
      </left>
      <right style="thick">
        <color theme="0" tint="-0.499984740745262"/>
      </right>
      <top style="thick">
        <color theme="1"/>
      </top>
      <bottom style="thick">
        <color theme="1"/>
      </bottom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1"/>
      </top>
      <bottom/>
      <diagonal/>
    </border>
    <border>
      <left style="thin">
        <color theme="0" tint="-0.24994659260841701"/>
      </left>
      <right style="thick">
        <color theme="0" tint="-0.499984740745262"/>
      </right>
      <top style="thick">
        <color theme="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n">
        <color theme="0" tint="-0.24994659260841701"/>
      </right>
      <top/>
      <bottom style="thick">
        <color theme="1"/>
      </bottom>
      <diagonal/>
    </border>
    <border>
      <left style="thin">
        <color theme="0" tint="-0.24994659260841701"/>
      </left>
      <right style="thick">
        <color theme="0" tint="-0.499984740745262"/>
      </right>
      <top/>
      <bottom style="thick">
        <color theme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9" fontId="1" fillId="0" borderId="4" xfId="0" applyNumberFormat="1" applyFont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9" fontId="1" fillId="0" borderId="6" xfId="0" applyNumberFormat="1" applyFont="1" applyBorder="1" applyAlignment="1">
      <alignment horizontal="right" vertical="center" indent="1"/>
    </xf>
    <xf numFmtId="164" fontId="1" fillId="0" borderId="3" xfId="0" applyNumberFormat="1" applyFont="1" applyBorder="1" applyAlignment="1">
      <alignment horizontal="right" vertical="center" indent="1"/>
    </xf>
    <xf numFmtId="164" fontId="1" fillId="0" borderId="5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6" xfId="0" applyNumberFormat="1" applyFont="1" applyBorder="1" applyAlignment="1">
      <alignment horizontal="righ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right" vertical="center" indent="1"/>
    </xf>
    <xf numFmtId="0" fontId="2" fillId="2" borderId="8" xfId="0" applyFont="1" applyFill="1" applyBorder="1" applyAlignment="1">
      <alignment horizontal="right" vertical="center" wrapText="1" indent="1"/>
    </xf>
    <xf numFmtId="0" fontId="1" fillId="0" borderId="10" xfId="0" applyFont="1" applyBorder="1" applyAlignment="1">
      <alignment horizontal="left" vertical="center" indent="1"/>
    </xf>
    <xf numFmtId="3" fontId="1" fillId="0" borderId="11" xfId="0" applyNumberFormat="1" applyFont="1" applyBorder="1" applyAlignment="1">
      <alignment horizontal="right" vertical="center" indent="1"/>
    </xf>
    <xf numFmtId="3" fontId="1" fillId="0" borderId="12" xfId="0" applyNumberFormat="1" applyFont="1" applyBorder="1" applyAlignment="1">
      <alignment horizontal="right" vertical="center" indent="1"/>
    </xf>
    <xf numFmtId="164" fontId="1" fillId="0" borderId="10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vertical="center" indent="1"/>
    </xf>
    <xf numFmtId="0" fontId="0" fillId="0" borderId="13" xfId="0" applyBorder="1"/>
    <xf numFmtId="0" fontId="0" fillId="0" borderId="13" xfId="0" applyBorder="1" applyAlignment="1">
      <alignment horizontal="right"/>
    </xf>
    <xf numFmtId="0" fontId="0" fillId="3" borderId="0" xfId="0" applyFill="1"/>
    <xf numFmtId="0" fontId="0" fillId="3" borderId="13" xfId="0" applyFill="1" applyBorder="1"/>
    <xf numFmtId="0" fontId="0" fillId="0" borderId="0" xfId="0" applyFill="1" applyBorder="1"/>
    <xf numFmtId="9" fontId="4" fillId="2" borderId="14" xfId="0" applyNumberFormat="1" applyFont="1" applyFill="1" applyBorder="1" applyAlignment="1">
      <alignment horizontal="right" vertical="center" indent="1"/>
    </xf>
    <xf numFmtId="9" fontId="4" fillId="2" borderId="15" xfId="0" applyNumberFormat="1" applyFont="1" applyFill="1" applyBorder="1" applyAlignment="1">
      <alignment horizontal="right" vertical="center" indent="1"/>
    </xf>
    <xf numFmtId="9" fontId="4" fillId="2" borderId="16" xfId="0" applyNumberFormat="1" applyFont="1" applyFill="1" applyBorder="1" applyAlignment="1">
      <alignment horizontal="right" vertical="center" indent="1"/>
    </xf>
    <xf numFmtId="0" fontId="3" fillId="4" borderId="1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0" fontId="3" fillId="4" borderId="22" xfId="0" applyFont="1" applyFill="1" applyBorder="1" applyAlignment="1">
      <alignment horizontal="right" vertical="center" indent="1"/>
    </xf>
    <xf numFmtId="3" fontId="4" fillId="2" borderId="23" xfId="0" applyNumberFormat="1" applyFont="1" applyFill="1" applyBorder="1" applyAlignment="1">
      <alignment horizontal="right" vertical="center" indent="1"/>
    </xf>
    <xf numFmtId="3" fontId="4" fillId="2" borderId="0" xfId="0" applyNumberFormat="1" applyFont="1" applyFill="1" applyBorder="1" applyAlignment="1">
      <alignment horizontal="right" vertical="center" indent="1"/>
    </xf>
    <xf numFmtId="3" fontId="4" fillId="2" borderId="24" xfId="0" applyNumberFormat="1" applyFont="1" applyFill="1" applyBorder="1" applyAlignment="1">
      <alignment horizontal="right" vertical="center" indent="1"/>
    </xf>
    <xf numFmtId="0" fontId="3" fillId="4" borderId="25" xfId="0" applyFont="1" applyFill="1" applyBorder="1" applyAlignment="1">
      <alignment horizontal="center" vertical="center" wrapText="1"/>
    </xf>
    <xf numFmtId="164" fontId="4" fillId="2" borderId="26" xfId="0" applyNumberFormat="1" applyFont="1" applyFill="1" applyBorder="1" applyAlignment="1">
      <alignment horizontal="right" vertical="center" indent="1"/>
    </xf>
    <xf numFmtId="164" fontId="4" fillId="2" borderId="27" xfId="0" applyNumberFormat="1" applyFont="1" applyFill="1" applyBorder="1" applyAlignment="1">
      <alignment horizontal="right" vertical="center" indent="1"/>
    </xf>
    <xf numFmtId="164" fontId="4" fillId="2" borderId="28" xfId="0" applyNumberFormat="1" applyFont="1" applyFill="1" applyBorder="1" applyAlignment="1">
      <alignment horizontal="right" vertical="center" indent="1"/>
    </xf>
    <xf numFmtId="0" fontId="3" fillId="4" borderId="29" xfId="0" applyFont="1" applyFill="1" applyBorder="1" applyAlignment="1">
      <alignment horizontal="right" vertical="center" wrapText="1" indent="1"/>
    </xf>
    <xf numFmtId="3" fontId="4" fillId="2" borderId="30" xfId="0" applyNumberFormat="1" applyFont="1" applyFill="1" applyBorder="1" applyAlignment="1">
      <alignment horizontal="right" vertical="center" indent="1"/>
    </xf>
    <xf numFmtId="3" fontId="4" fillId="2" borderId="31" xfId="0" applyNumberFormat="1" applyFont="1" applyFill="1" applyBorder="1" applyAlignment="1">
      <alignment horizontal="right" vertical="center" indent="1"/>
    </xf>
    <xf numFmtId="3" fontId="4" fillId="2" borderId="32" xfId="0" applyNumberFormat="1" applyFont="1" applyFill="1" applyBorder="1" applyAlignment="1">
      <alignment horizontal="right" vertical="center" indent="1"/>
    </xf>
    <xf numFmtId="0" fontId="3" fillId="4" borderId="33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/>
    </xf>
    <xf numFmtId="164" fontId="4" fillId="2" borderId="35" xfId="0" applyNumberFormat="1" applyFont="1" applyFill="1" applyBorder="1" applyAlignment="1">
      <alignment horizontal="right" vertical="center" indent="1"/>
    </xf>
    <xf numFmtId="9" fontId="4" fillId="2" borderId="36" xfId="0" applyNumberFormat="1" applyFont="1" applyFill="1" applyBorder="1" applyAlignment="1">
      <alignment horizontal="right" vertical="center" indent="1"/>
    </xf>
    <xf numFmtId="164" fontId="4" fillId="2" borderId="37" xfId="0" applyNumberFormat="1" applyFont="1" applyFill="1" applyBorder="1" applyAlignment="1">
      <alignment horizontal="right" vertical="center" indent="1"/>
    </xf>
    <xf numFmtId="9" fontId="4" fillId="2" borderId="38" xfId="0" applyNumberFormat="1" applyFont="1" applyFill="1" applyBorder="1" applyAlignment="1">
      <alignment horizontal="right" vertical="center" indent="1"/>
    </xf>
    <xf numFmtId="164" fontId="4" fillId="2" borderId="39" xfId="0" applyNumberFormat="1" applyFont="1" applyFill="1" applyBorder="1" applyAlignment="1">
      <alignment horizontal="right" vertical="center" indent="1"/>
    </xf>
    <xf numFmtId="9" fontId="4" fillId="2" borderId="40" xfId="0" applyNumberFormat="1" applyFont="1" applyFill="1" applyBorder="1" applyAlignment="1">
      <alignment horizontal="right" vertical="center" inden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D80000"/>
      <color rgb="FFD00808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A1:I33"/>
  <sheetViews>
    <sheetView showGridLines="0" workbookViewId="0">
      <selection activeCell="E21" sqref="E21"/>
    </sheetView>
  </sheetViews>
  <sheetFormatPr defaultRowHeight="14.4" x14ac:dyDescent="0.3"/>
  <cols>
    <col min="2" max="2" width="51.6640625" bestFit="1" customWidth="1"/>
    <col min="3" max="3" width="29.6640625" customWidth="1"/>
    <col min="4" max="4" width="29.6640625" hidden="1" customWidth="1"/>
    <col min="5" max="8" width="17.6640625" customWidth="1"/>
  </cols>
  <sheetData>
    <row r="1" spans="1:9" x14ac:dyDescent="0.3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1:9" x14ac:dyDescent="0.3">
      <c r="B2" t="s">
        <v>1</v>
      </c>
      <c r="C2">
        <v>32768</v>
      </c>
      <c r="D2" s="1">
        <v>0</v>
      </c>
      <c r="E2">
        <v>5.1227999999999998</v>
      </c>
      <c r="G2" s="22">
        <v>6.5256999999999996</v>
      </c>
    </row>
    <row r="3" spans="1:9" x14ac:dyDescent="0.3">
      <c r="B3" t="s">
        <v>21</v>
      </c>
      <c r="C3">
        <v>32768</v>
      </c>
      <c r="D3" s="1"/>
      <c r="E3">
        <v>6.0153999999999996</v>
      </c>
      <c r="G3" s="22">
        <v>6.0011000000000001</v>
      </c>
    </row>
    <row r="4" spans="1:9" x14ac:dyDescent="0.3">
      <c r="B4" t="s">
        <v>15</v>
      </c>
      <c r="C4">
        <v>32768</v>
      </c>
      <c r="D4" s="1">
        <v>0</v>
      </c>
      <c r="E4">
        <v>1.7603</v>
      </c>
      <c r="G4" s="22">
        <v>1.8628</v>
      </c>
    </row>
    <row r="5" spans="1:9" x14ac:dyDescent="0.3">
      <c r="B5" t="s">
        <v>16</v>
      </c>
      <c r="C5">
        <v>32768</v>
      </c>
      <c r="D5" s="1">
        <v>0</v>
      </c>
      <c r="E5">
        <v>1.6412</v>
      </c>
      <c r="G5" s="22">
        <v>3.2086999999999999</v>
      </c>
    </row>
    <row r="6" spans="1:9" x14ac:dyDescent="0.3">
      <c r="B6" s="20" t="s">
        <v>17</v>
      </c>
      <c r="C6" s="20">
        <v>32768</v>
      </c>
      <c r="D6" s="21">
        <v>0</v>
      </c>
      <c r="E6" s="20">
        <v>1.2775000000000001</v>
      </c>
      <c r="F6" s="20"/>
      <c r="G6" s="23">
        <v>2.6574</v>
      </c>
      <c r="H6" s="20"/>
      <c r="I6" s="20"/>
    </row>
    <row r="7" spans="1:9" x14ac:dyDescent="0.3">
      <c r="B7" t="str">
        <f>B2</f>
        <v>rayon</v>
      </c>
      <c r="C7">
        <v>131072</v>
      </c>
      <c r="D7" s="1">
        <v>0</v>
      </c>
      <c r="E7" s="24">
        <v>6.5094000000000003</v>
      </c>
      <c r="G7" s="22">
        <v>16.443999999999999</v>
      </c>
    </row>
    <row r="8" spans="1:9" x14ac:dyDescent="0.3">
      <c r="B8" t="str">
        <f>B3</f>
        <v>AppendOnlyVec::push</v>
      </c>
      <c r="C8">
        <v>131072</v>
      </c>
      <c r="D8" s="1"/>
      <c r="E8" s="24">
        <v>24.431999999999999</v>
      </c>
      <c r="G8" s="22">
        <v>24.885000000000002</v>
      </c>
    </row>
    <row r="9" spans="1:9" x14ac:dyDescent="0.3">
      <c r="B9" t="str">
        <f>B4</f>
        <v>ConcurrentBag&lt;SplitVec&lt;_, Doubling&gt;&gt;::push</v>
      </c>
      <c r="C9">
        <v>131072</v>
      </c>
      <c r="D9" s="1">
        <v>0</v>
      </c>
      <c r="E9" s="24">
        <v>7.4745999999999997</v>
      </c>
      <c r="G9" s="22">
        <v>8.4802</v>
      </c>
    </row>
    <row r="10" spans="1:9" x14ac:dyDescent="0.3">
      <c r="B10" t="str">
        <f>B5</f>
        <v>ConcurrentBag&lt;SplitVec&lt;_, Linear&gt;&gt;::push</v>
      </c>
      <c r="C10">
        <v>131072</v>
      </c>
      <c r="D10" s="1">
        <v>0</v>
      </c>
      <c r="E10" s="24">
        <v>6.7279</v>
      </c>
      <c r="G10" s="22">
        <v>12.814</v>
      </c>
    </row>
    <row r="11" spans="1:9" x14ac:dyDescent="0.3">
      <c r="B11" s="20" t="str">
        <f>B6</f>
        <v>ConcurrentBag&lt;FixedVec&lt;_&gt;&gt;::push</v>
      </c>
      <c r="C11" s="20">
        <v>131072</v>
      </c>
      <c r="D11" s="21">
        <v>0</v>
      </c>
      <c r="E11" s="20">
        <v>5.3331999999999997</v>
      </c>
      <c r="F11" s="20"/>
      <c r="G11" s="20">
        <v>12.677</v>
      </c>
      <c r="H11" s="20"/>
      <c r="I11" s="20"/>
    </row>
    <row r="16" spans="1:9" x14ac:dyDescent="0.3">
      <c r="A16" s="56"/>
      <c r="B16" s="56"/>
      <c r="C16" s="56"/>
      <c r="D16" s="56"/>
      <c r="E16" s="56"/>
      <c r="F16" s="56"/>
      <c r="G16" s="56"/>
      <c r="H16" s="56"/>
      <c r="I16" s="56"/>
    </row>
    <row r="17" spans="1:9" x14ac:dyDescent="0.3">
      <c r="A17" s="56"/>
      <c r="B17" s="56"/>
      <c r="C17" s="56"/>
      <c r="D17" s="56"/>
      <c r="E17" s="56"/>
      <c r="F17" s="56"/>
      <c r="G17" s="56"/>
      <c r="H17" s="56"/>
      <c r="I17" s="56"/>
    </row>
    <row r="18" spans="1:9" ht="15" thickBot="1" x14ac:dyDescent="0.35">
      <c r="A18" s="56"/>
      <c r="B18" s="56"/>
      <c r="C18" s="56"/>
      <c r="D18" s="56"/>
      <c r="E18" s="56"/>
      <c r="F18" s="56"/>
      <c r="G18" s="56"/>
      <c r="H18" s="56"/>
      <c r="I18" s="56"/>
    </row>
    <row r="19" spans="1:9" ht="39.9" customHeight="1" thickTop="1" thickBot="1" x14ac:dyDescent="0.35">
      <c r="A19" s="56"/>
      <c r="B19" s="32" t="s">
        <v>9</v>
      </c>
      <c r="C19" s="44" t="s">
        <v>0</v>
      </c>
      <c r="D19" s="36" t="str">
        <f>D1</f>
        <v>workload</v>
      </c>
      <c r="E19" s="48" t="s">
        <v>5</v>
      </c>
      <c r="F19" s="49"/>
      <c r="G19" s="40" t="s">
        <v>6</v>
      </c>
      <c r="H19" s="28"/>
      <c r="I19" s="56"/>
    </row>
    <row r="20" spans="1:9" ht="20.100000000000001" customHeight="1" thickTop="1" x14ac:dyDescent="0.3">
      <c r="A20" s="56"/>
      <c r="B20" s="33" t="str">
        <f>B2</f>
        <v>rayon</v>
      </c>
      <c r="C20" s="45">
        <f>C2</f>
        <v>32768</v>
      </c>
      <c r="D20" s="37">
        <f>D2</f>
        <v>0</v>
      </c>
      <c r="E20" s="50">
        <f t="shared" ref="E20" si="0">E2</f>
        <v>5.1227999999999998</v>
      </c>
      <c r="F20" s="51">
        <f>E20/E$20</f>
        <v>1</v>
      </c>
      <c r="G20" s="41">
        <f t="shared" ref="G20" si="1">G2</f>
        <v>6.5256999999999996</v>
      </c>
      <c r="H20" s="25">
        <f>G20/G$20</f>
        <v>1</v>
      </c>
      <c r="I20" s="56"/>
    </row>
    <row r="21" spans="1:9" ht="20.100000000000001" customHeight="1" x14ac:dyDescent="0.3">
      <c r="A21" s="56"/>
      <c r="B21" s="34" t="str">
        <f>B3</f>
        <v>AppendOnlyVec::push</v>
      </c>
      <c r="C21" s="46">
        <f>C3</f>
        <v>32768</v>
      </c>
      <c r="D21" s="38"/>
      <c r="E21" s="52">
        <f>E3</f>
        <v>6.0153999999999996</v>
      </c>
      <c r="F21" s="53">
        <f t="shared" ref="F21:F24" si="2">E21/E$20</f>
        <v>1.1742406496447255</v>
      </c>
      <c r="G21" s="42">
        <f>G3</f>
        <v>6.0011000000000001</v>
      </c>
      <c r="H21" s="26">
        <f t="shared" ref="H21:H24" si="3">G21/G$20</f>
        <v>0.91961015676479163</v>
      </c>
      <c r="I21" s="56"/>
    </row>
    <row r="22" spans="1:9" ht="20.100000000000001" customHeight="1" x14ac:dyDescent="0.3">
      <c r="A22" s="56"/>
      <c r="B22" s="34" t="str">
        <f>B4</f>
        <v>ConcurrentBag&lt;SplitVec&lt;_, Doubling&gt;&gt;::push</v>
      </c>
      <c r="C22" s="46">
        <f>C4</f>
        <v>32768</v>
      </c>
      <c r="D22" s="38">
        <f>D4</f>
        <v>0</v>
      </c>
      <c r="E22" s="52">
        <f>E4</f>
        <v>1.7603</v>
      </c>
      <c r="F22" s="53">
        <f t="shared" si="2"/>
        <v>0.34362067619270714</v>
      </c>
      <c r="G22" s="42">
        <f>G4</f>
        <v>1.8628</v>
      </c>
      <c r="H22" s="26">
        <f t="shared" si="3"/>
        <v>0.28545596640973386</v>
      </c>
      <c r="I22" s="56"/>
    </row>
    <row r="23" spans="1:9" ht="20.100000000000001" customHeight="1" x14ac:dyDescent="0.3">
      <c r="A23" s="56"/>
      <c r="B23" s="34" t="str">
        <f>B5</f>
        <v>ConcurrentBag&lt;SplitVec&lt;_, Linear&gt;&gt;::push</v>
      </c>
      <c r="C23" s="46">
        <f>C5</f>
        <v>32768</v>
      </c>
      <c r="D23" s="38">
        <f>D5</f>
        <v>0</v>
      </c>
      <c r="E23" s="52">
        <f>E5</f>
        <v>1.6412</v>
      </c>
      <c r="F23" s="53">
        <f t="shared" si="2"/>
        <v>0.32037167174201608</v>
      </c>
      <c r="G23" s="42">
        <f>G5</f>
        <v>3.2086999999999999</v>
      </c>
      <c r="H23" s="26">
        <f t="shared" si="3"/>
        <v>0.49170203962793263</v>
      </c>
      <c r="I23" s="56"/>
    </row>
    <row r="24" spans="1:9" ht="20.100000000000001" customHeight="1" thickBot="1" x14ac:dyDescent="0.35">
      <c r="A24" s="56"/>
      <c r="B24" s="35" t="str">
        <f>B6</f>
        <v>ConcurrentBag&lt;FixedVec&lt;_&gt;&gt;::push</v>
      </c>
      <c r="C24" s="47">
        <f>C6</f>
        <v>32768</v>
      </c>
      <c r="D24" s="39">
        <f>D6</f>
        <v>0</v>
      </c>
      <c r="E24" s="54">
        <f>E6</f>
        <v>1.2775000000000001</v>
      </c>
      <c r="F24" s="55">
        <f t="shared" si="2"/>
        <v>0.24937534161005703</v>
      </c>
      <c r="G24" s="43">
        <f>G6</f>
        <v>2.6574</v>
      </c>
      <c r="H24" s="27">
        <f t="shared" si="3"/>
        <v>0.40722068130622002</v>
      </c>
      <c r="I24" s="56"/>
    </row>
    <row r="25" spans="1:9" ht="20.100000000000001" customHeight="1" thickTop="1" x14ac:dyDescent="0.3">
      <c r="A25" s="56"/>
      <c r="B25" s="33" t="str">
        <f>B7</f>
        <v>rayon</v>
      </c>
      <c r="C25" s="45">
        <f>C7</f>
        <v>131072</v>
      </c>
      <c r="D25" s="37">
        <f>D7</f>
        <v>0</v>
      </c>
      <c r="E25" s="50">
        <f>E7</f>
        <v>6.5094000000000003</v>
      </c>
      <c r="F25" s="51">
        <f>E25/E$25</f>
        <v>1</v>
      </c>
      <c r="G25" s="41">
        <f>G7</f>
        <v>16.443999999999999</v>
      </c>
      <c r="H25" s="25">
        <f>G25/G$25</f>
        <v>1</v>
      </c>
      <c r="I25" s="56"/>
    </row>
    <row r="26" spans="1:9" ht="20.100000000000001" customHeight="1" x14ac:dyDescent="0.3">
      <c r="A26" s="56"/>
      <c r="B26" s="34" t="str">
        <f>B8</f>
        <v>AppendOnlyVec::push</v>
      </c>
      <c r="C26" s="46">
        <f>C8</f>
        <v>131072</v>
      </c>
      <c r="D26" s="38"/>
      <c r="E26" s="52">
        <f>E8</f>
        <v>24.431999999999999</v>
      </c>
      <c r="F26" s="53">
        <f t="shared" ref="F26:F29" si="4">E26/E$25</f>
        <v>3.7533413217808089</v>
      </c>
      <c r="G26" s="42">
        <f>G8</f>
        <v>24.885000000000002</v>
      </c>
      <c r="H26" s="26">
        <f t="shared" ref="H26:H29" si="5">G26/G$25</f>
        <v>1.5133179275115545</v>
      </c>
      <c r="I26" s="56"/>
    </row>
    <row r="27" spans="1:9" ht="20.100000000000001" customHeight="1" x14ac:dyDescent="0.3">
      <c r="A27" s="56"/>
      <c r="B27" s="34" t="str">
        <f>B9</f>
        <v>ConcurrentBag&lt;SplitVec&lt;_, Doubling&gt;&gt;::push</v>
      </c>
      <c r="C27" s="46">
        <f>C9</f>
        <v>131072</v>
      </c>
      <c r="D27" s="38">
        <f>D9</f>
        <v>0</v>
      </c>
      <c r="E27" s="52">
        <f>E9</f>
        <v>7.4745999999999997</v>
      </c>
      <c r="F27" s="53">
        <f t="shared" si="4"/>
        <v>1.1482778750729712</v>
      </c>
      <c r="G27" s="42">
        <f>G9</f>
        <v>8.4802</v>
      </c>
      <c r="H27" s="26">
        <f t="shared" si="5"/>
        <v>0.51570177572366827</v>
      </c>
      <c r="I27" s="56"/>
    </row>
    <row r="28" spans="1:9" ht="20.100000000000001" customHeight="1" x14ac:dyDescent="0.3">
      <c r="A28" s="56"/>
      <c r="B28" s="34" t="str">
        <f>B10</f>
        <v>ConcurrentBag&lt;SplitVec&lt;_, Linear&gt;&gt;::push</v>
      </c>
      <c r="C28" s="46">
        <f>C10</f>
        <v>131072</v>
      </c>
      <c r="D28" s="38">
        <f>D10</f>
        <v>0</v>
      </c>
      <c r="E28" s="52">
        <f>E10</f>
        <v>6.7279</v>
      </c>
      <c r="F28" s="53">
        <f t="shared" si="4"/>
        <v>1.0335668417980151</v>
      </c>
      <c r="G28" s="42">
        <f>G10</f>
        <v>12.814</v>
      </c>
      <c r="H28" s="26">
        <f t="shared" si="5"/>
        <v>0.77925079056190716</v>
      </c>
      <c r="I28" s="56"/>
    </row>
    <row r="29" spans="1:9" ht="20.100000000000001" customHeight="1" thickBot="1" x14ac:dyDescent="0.35">
      <c r="A29" s="56"/>
      <c r="B29" s="35" t="str">
        <f>B11</f>
        <v>ConcurrentBag&lt;FixedVec&lt;_&gt;&gt;::push</v>
      </c>
      <c r="C29" s="47">
        <f>C11</f>
        <v>131072</v>
      </c>
      <c r="D29" s="39">
        <f>D11</f>
        <v>0</v>
      </c>
      <c r="E29" s="54">
        <f>E11</f>
        <v>5.3331999999999997</v>
      </c>
      <c r="F29" s="55">
        <f t="shared" si="4"/>
        <v>0.81930746305343038</v>
      </c>
      <c r="G29" s="43">
        <f>G11</f>
        <v>12.677</v>
      </c>
      <c r="H29" s="27">
        <f t="shared" si="5"/>
        <v>0.77091948431038682</v>
      </c>
      <c r="I29" s="56"/>
    </row>
    <row r="30" spans="1:9" ht="15" thickTop="1" x14ac:dyDescent="0.3">
      <c r="A30" s="56"/>
      <c r="B30" s="56"/>
      <c r="C30" s="56"/>
      <c r="D30" s="56"/>
      <c r="E30" s="56"/>
      <c r="F30" s="56"/>
      <c r="G30" s="56"/>
      <c r="H30" s="56"/>
      <c r="I30" s="56"/>
    </row>
    <row r="31" spans="1:9" x14ac:dyDescent="0.3">
      <c r="A31" s="56"/>
      <c r="B31" s="56"/>
      <c r="C31" s="56"/>
      <c r="D31" s="56"/>
      <c r="E31" s="56"/>
      <c r="F31" s="56"/>
      <c r="G31" s="56"/>
      <c r="H31" s="56"/>
      <c r="I31" s="56"/>
    </row>
    <row r="32" spans="1:9" x14ac:dyDescent="0.3">
      <c r="A32" s="56"/>
      <c r="B32" s="56"/>
      <c r="C32" s="56"/>
      <c r="D32" s="56"/>
      <c r="E32" s="56"/>
      <c r="F32" s="56"/>
      <c r="G32" s="56"/>
      <c r="H32" s="56"/>
      <c r="I32" s="56"/>
    </row>
    <row r="33" spans="1:9" x14ac:dyDescent="0.3">
      <c r="A33" s="56"/>
      <c r="B33" s="56"/>
      <c r="C33" s="56"/>
      <c r="D33" s="56"/>
      <c r="E33" s="56"/>
      <c r="F33" s="56"/>
      <c r="G33" s="56"/>
      <c r="H33" s="56"/>
      <c r="I33" s="56"/>
    </row>
  </sheetData>
  <mergeCells count="2">
    <mergeCell ref="E19:F19"/>
    <mergeCell ref="G19:H19"/>
  </mergeCells>
  <conditionalFormatting sqref="F20:F24">
    <cfRule type="dataBar" priority="4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{08A849E5-CB78-488C-9D5B-026339A7A34C}</x14:id>
        </ext>
      </extLst>
    </cfRule>
  </conditionalFormatting>
  <conditionalFormatting sqref="F25:F29">
    <cfRule type="dataBar" priority="3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{E9B70DED-250E-46E6-A5C7-D5F48F2D6F77}</x14:id>
        </ext>
      </extLst>
    </cfRule>
  </conditionalFormatting>
  <conditionalFormatting sqref="H20:H24">
    <cfRule type="dataBar" priority="2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{B022FDA3-7EBB-4DC4-A3A9-6D235CB84EE1}</x14:id>
        </ext>
      </extLst>
    </cfRule>
  </conditionalFormatting>
  <conditionalFormatting sqref="H25:H29">
    <cfRule type="dataBar" priority="1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{01B817C0-39B1-4552-A0FE-5DFFA6937FE7}</x14:id>
        </ext>
      </extLst>
    </cfRule>
  </conditionalFormatting>
  <pageMargins left="0.7" right="0.7" top="0.75" bottom="0.75" header="0.3" footer="0.3"/>
  <pageSetup paperSize="9" orientation="portrait" horizontalDpi="4294967293" r:id="rId1"/>
  <ignoredErrors>
    <ignoredError sqref="F27:F29 F22:F25 F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A849E5-CB78-488C-9D5B-026339A7A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F20:F24</xm:sqref>
        </x14:conditionalFormatting>
        <x14:conditionalFormatting xmlns:xm="http://schemas.microsoft.com/office/excel/2006/main">
          <x14:cfRule type="dataBar" id="{E9B70DED-250E-46E6-A5C7-D5F48F2D6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F25:F29</xm:sqref>
        </x14:conditionalFormatting>
        <x14:conditionalFormatting xmlns:xm="http://schemas.microsoft.com/office/excel/2006/main">
          <x14:cfRule type="dataBar" id="{B022FDA3-7EBB-4DC4-A3A9-6D235CB84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H20:H24</xm:sqref>
        </x14:conditionalFormatting>
        <x14:conditionalFormatting xmlns:xm="http://schemas.microsoft.com/office/excel/2006/main">
          <x14:cfRule type="dataBar" id="{01B817C0-39B1-4552-A0FE-5DFFA6937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H25:H29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45C-D468-49EC-93AB-3CA0AF648CD4}">
  <dimension ref="A1:I31"/>
  <sheetViews>
    <sheetView showGridLines="0" tabSelected="1" workbookViewId="0">
      <selection activeCell="H36" sqref="H36"/>
    </sheetView>
  </sheetViews>
  <sheetFormatPr defaultRowHeight="14.4" x14ac:dyDescent="0.3"/>
  <cols>
    <col min="2" max="2" width="54" bestFit="1" customWidth="1"/>
    <col min="3" max="3" width="29.6640625" customWidth="1"/>
    <col min="4" max="4" width="29.6640625" hidden="1" customWidth="1"/>
    <col min="5" max="8" width="17.6640625" customWidth="1"/>
  </cols>
  <sheetData>
    <row r="1" spans="2:9" x14ac:dyDescent="0.3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3">
      <c r="B2" t="s">
        <v>1</v>
      </c>
      <c r="C2">
        <v>32768</v>
      </c>
      <c r="D2" s="1">
        <v>0</v>
      </c>
      <c r="E2">
        <v>5.1844999999999999</v>
      </c>
      <c r="G2" s="22">
        <v>6.0444000000000004</v>
      </c>
    </row>
    <row r="3" spans="2:9" x14ac:dyDescent="0.3">
      <c r="B3" t="s">
        <v>21</v>
      </c>
      <c r="C3">
        <v>32768</v>
      </c>
      <c r="D3" s="1"/>
      <c r="E3">
        <v>6.5103999999999997</v>
      </c>
      <c r="G3" s="22">
        <v>6.4617000000000004</v>
      </c>
    </row>
    <row r="4" spans="2:9" x14ac:dyDescent="0.3">
      <c r="B4" t="s">
        <v>18</v>
      </c>
      <c r="C4">
        <v>32768</v>
      </c>
      <c r="D4" s="1">
        <v>0</v>
      </c>
      <c r="E4">
        <v>0.16238</v>
      </c>
      <c r="G4" s="22">
        <v>0.48294999999999999</v>
      </c>
    </row>
    <row r="5" spans="2:9" x14ac:dyDescent="0.3">
      <c r="B5" t="s">
        <v>19</v>
      </c>
      <c r="C5">
        <v>32768</v>
      </c>
      <c r="D5" s="1">
        <v>0</v>
      </c>
      <c r="E5">
        <v>0.15695000000000001</v>
      </c>
      <c r="G5" s="22">
        <v>0.42180000000000001</v>
      </c>
    </row>
    <row r="6" spans="2:9" x14ac:dyDescent="0.3">
      <c r="B6" s="20" t="s">
        <v>20</v>
      </c>
      <c r="C6" s="20">
        <v>32768</v>
      </c>
      <c r="D6" s="21">
        <v>0</v>
      </c>
      <c r="E6" s="20">
        <v>0.15395</v>
      </c>
      <c r="F6" s="20"/>
      <c r="G6" s="23">
        <v>0.43234</v>
      </c>
      <c r="H6" s="20"/>
      <c r="I6" s="20"/>
    </row>
    <row r="7" spans="2:9" x14ac:dyDescent="0.3">
      <c r="B7" t="str">
        <f>B2</f>
        <v>rayon</v>
      </c>
      <c r="C7">
        <v>131072</v>
      </c>
      <c r="D7" s="1">
        <v>0</v>
      </c>
      <c r="E7">
        <v>6.7740999999999998</v>
      </c>
      <c r="G7" s="22">
        <v>16.777999999999999</v>
      </c>
    </row>
    <row r="8" spans="2:9" x14ac:dyDescent="0.3">
      <c r="B8" t="str">
        <f>B3</f>
        <v>AppendOnlyVec::push</v>
      </c>
      <c r="C8">
        <v>131072</v>
      </c>
      <c r="D8" s="1"/>
      <c r="E8">
        <v>25.175999999999998</v>
      </c>
      <c r="G8" s="22">
        <v>25.814</v>
      </c>
    </row>
    <row r="9" spans="2:9" x14ac:dyDescent="0.3">
      <c r="B9" t="str">
        <f>B4</f>
        <v>ConcurrentBag&lt;SplitVec&lt;_, Doubling&gt;&gt;::extend</v>
      </c>
      <c r="C9">
        <v>131072</v>
      </c>
      <c r="D9" s="1">
        <v>0</v>
      </c>
      <c r="E9">
        <v>0.23336000000000001</v>
      </c>
      <c r="G9" s="22">
        <v>1.6212</v>
      </c>
    </row>
    <row r="10" spans="2:9" x14ac:dyDescent="0.3">
      <c r="B10" t="str">
        <f>B5</f>
        <v>ConcurrentBag&lt;SplitVec&lt;_, Linear&gt;&gt;::extend</v>
      </c>
      <c r="C10">
        <v>131072</v>
      </c>
      <c r="D10" s="1">
        <v>0</v>
      </c>
      <c r="E10">
        <v>0.21779999999999999</v>
      </c>
      <c r="G10" s="22">
        <v>1.3922000000000001</v>
      </c>
    </row>
    <row r="11" spans="2:9" x14ac:dyDescent="0.3">
      <c r="B11" t="str">
        <f>B6</f>
        <v>ConcurrentBag&lt;FixedVec&lt;_&gt;&gt;::extend</v>
      </c>
      <c r="C11" s="20">
        <v>131072</v>
      </c>
      <c r="D11" s="21">
        <v>0</v>
      </c>
      <c r="E11" s="20">
        <v>0.21037</v>
      </c>
      <c r="F11" s="20"/>
      <c r="G11" s="20">
        <v>3.5659999999999998</v>
      </c>
      <c r="H11" s="20"/>
      <c r="I11" s="20"/>
    </row>
    <row r="17" spans="1:9" x14ac:dyDescent="0.3">
      <c r="A17" s="56"/>
      <c r="B17" s="56"/>
      <c r="C17" s="56"/>
      <c r="D17" s="56"/>
      <c r="E17" s="56"/>
      <c r="F17" s="56"/>
      <c r="G17" s="56"/>
      <c r="H17" s="56"/>
      <c r="I17" s="56"/>
    </row>
    <row r="18" spans="1:9" ht="15" thickBot="1" x14ac:dyDescent="0.35">
      <c r="A18" s="56"/>
      <c r="B18" s="56"/>
      <c r="C18" s="56"/>
      <c r="D18" s="56"/>
      <c r="E18" s="56"/>
      <c r="F18" s="56"/>
      <c r="G18" s="56"/>
      <c r="H18" s="56"/>
      <c r="I18" s="56"/>
    </row>
    <row r="19" spans="1:9" ht="39.9" customHeight="1" thickTop="1" thickBot="1" x14ac:dyDescent="0.35">
      <c r="A19" s="56"/>
      <c r="B19" s="32" t="s">
        <v>9</v>
      </c>
      <c r="C19" s="44" t="s">
        <v>0</v>
      </c>
      <c r="D19" s="36" t="str">
        <f>D1</f>
        <v>workload</v>
      </c>
      <c r="E19" s="48" t="s">
        <v>5</v>
      </c>
      <c r="F19" s="49"/>
      <c r="G19" s="40" t="s">
        <v>6</v>
      </c>
      <c r="H19" s="28"/>
      <c r="I19" s="56"/>
    </row>
    <row r="20" spans="1:9" ht="20.100000000000001" customHeight="1" thickTop="1" x14ac:dyDescent="0.3">
      <c r="A20" s="56"/>
      <c r="B20" s="33" t="str">
        <f>B2</f>
        <v>rayon</v>
      </c>
      <c r="C20" s="45">
        <f>C2</f>
        <v>32768</v>
      </c>
      <c r="D20" s="37">
        <f>D2</f>
        <v>0</v>
      </c>
      <c r="E20" s="50">
        <f t="shared" ref="E20" si="0">E2</f>
        <v>5.1844999999999999</v>
      </c>
      <c r="F20" s="51">
        <f>E20/E$20</f>
        <v>1</v>
      </c>
      <c r="G20" s="41">
        <f t="shared" ref="G20" si="1">G2</f>
        <v>6.0444000000000004</v>
      </c>
      <c r="H20" s="25">
        <f>G20/G$20</f>
        <v>1</v>
      </c>
      <c r="I20" s="56"/>
    </row>
    <row r="21" spans="1:9" ht="20.100000000000001" customHeight="1" x14ac:dyDescent="0.3">
      <c r="A21" s="56"/>
      <c r="B21" s="34" t="str">
        <f>B3</f>
        <v>AppendOnlyVec::push</v>
      </c>
      <c r="C21" s="46">
        <f>C3</f>
        <v>32768</v>
      </c>
      <c r="D21" s="38">
        <f>D3</f>
        <v>0</v>
      </c>
      <c r="E21" s="52">
        <f>E3</f>
        <v>6.5103999999999997</v>
      </c>
      <c r="F21" s="53">
        <f t="shared" ref="F21:F24" si="2">E21/E$20</f>
        <v>1.2557430803356158</v>
      </c>
      <c r="G21" s="42">
        <f>G3</f>
        <v>6.4617000000000004</v>
      </c>
      <c r="H21" s="26">
        <f t="shared" ref="H21:H24" si="3">G21/G$20</f>
        <v>1.0690391105816954</v>
      </c>
      <c r="I21" s="56"/>
    </row>
    <row r="22" spans="1:9" ht="20.100000000000001" customHeight="1" x14ac:dyDescent="0.3">
      <c r="A22" s="56"/>
      <c r="B22" s="34" t="str">
        <f>B4</f>
        <v>ConcurrentBag&lt;SplitVec&lt;_, Doubling&gt;&gt;::extend</v>
      </c>
      <c r="C22" s="46">
        <f>C4</f>
        <v>32768</v>
      </c>
      <c r="D22" s="38">
        <f>D4</f>
        <v>0</v>
      </c>
      <c r="E22" s="52">
        <f>E4</f>
        <v>0.16238</v>
      </c>
      <c r="F22" s="53">
        <f t="shared" si="2"/>
        <v>3.1320281608641143E-2</v>
      </c>
      <c r="G22" s="42">
        <f>G4</f>
        <v>0.48294999999999999</v>
      </c>
      <c r="H22" s="26">
        <f t="shared" si="3"/>
        <v>7.9900403679438806E-2</v>
      </c>
      <c r="I22" s="56"/>
    </row>
    <row r="23" spans="1:9" ht="20.100000000000001" customHeight="1" x14ac:dyDescent="0.3">
      <c r="A23" s="56"/>
      <c r="B23" s="34" t="str">
        <f>B5</f>
        <v>ConcurrentBag&lt;SplitVec&lt;_, Linear&gt;&gt;::extend</v>
      </c>
      <c r="C23" s="46">
        <f>C5</f>
        <v>32768</v>
      </c>
      <c r="D23" s="38">
        <f>D5</f>
        <v>0</v>
      </c>
      <c r="E23" s="52">
        <f>E5</f>
        <v>0.15695000000000001</v>
      </c>
      <c r="F23" s="53">
        <f t="shared" si="2"/>
        <v>3.0272928922750509E-2</v>
      </c>
      <c r="G23" s="42">
        <f>G5</f>
        <v>0.42180000000000001</v>
      </c>
      <c r="H23" s="26">
        <f t="shared" si="3"/>
        <v>6.9783601350009924E-2</v>
      </c>
      <c r="I23" s="56"/>
    </row>
    <row r="24" spans="1:9" ht="20.100000000000001" customHeight="1" thickBot="1" x14ac:dyDescent="0.35">
      <c r="A24" s="56"/>
      <c r="B24" s="35" t="str">
        <f>B6</f>
        <v>ConcurrentBag&lt;FixedVec&lt;_&gt;&gt;::extend</v>
      </c>
      <c r="C24" s="47">
        <f>C6</f>
        <v>32768</v>
      </c>
      <c r="D24" s="39">
        <f>D6</f>
        <v>0</v>
      </c>
      <c r="E24" s="54">
        <f>E6</f>
        <v>0.15395</v>
      </c>
      <c r="F24" s="55">
        <f t="shared" si="2"/>
        <v>2.969428102999325E-2</v>
      </c>
      <c r="G24" s="43">
        <f>G6</f>
        <v>0.43234</v>
      </c>
      <c r="H24" s="27">
        <f t="shared" si="3"/>
        <v>7.152736417179538E-2</v>
      </c>
      <c r="I24" s="56"/>
    </row>
    <row r="25" spans="1:9" ht="20.100000000000001" customHeight="1" thickTop="1" x14ac:dyDescent="0.3">
      <c r="A25" s="56"/>
      <c r="B25" s="33" t="str">
        <f>B7</f>
        <v>rayon</v>
      </c>
      <c r="C25" s="45">
        <f>C7</f>
        <v>131072</v>
      </c>
      <c r="D25" s="37">
        <f>D7</f>
        <v>0</v>
      </c>
      <c r="E25" s="50">
        <f>E7</f>
        <v>6.7740999999999998</v>
      </c>
      <c r="F25" s="51">
        <f>E25/E$25</f>
        <v>1</v>
      </c>
      <c r="G25" s="41">
        <f>G7</f>
        <v>16.777999999999999</v>
      </c>
      <c r="H25" s="25">
        <f>G25/G$25</f>
        <v>1</v>
      </c>
      <c r="I25" s="56"/>
    </row>
    <row r="26" spans="1:9" ht="20.100000000000001" customHeight="1" x14ac:dyDescent="0.3">
      <c r="A26" s="56"/>
      <c r="B26" s="34" t="str">
        <f>B8</f>
        <v>AppendOnlyVec::push</v>
      </c>
      <c r="C26" s="46">
        <f>C8</f>
        <v>131072</v>
      </c>
      <c r="D26" s="38">
        <f>D8</f>
        <v>0</v>
      </c>
      <c r="E26" s="52">
        <f>E8</f>
        <v>25.175999999999998</v>
      </c>
      <c r="F26" s="53">
        <f t="shared" ref="F26:F29" si="4">E26/E$25</f>
        <v>3.7165084660692931</v>
      </c>
      <c r="G26" s="42">
        <f>G8</f>
        <v>25.814</v>
      </c>
      <c r="H26" s="26">
        <f t="shared" ref="H26:H29" si="5">G26/G$25</f>
        <v>1.5385624031469782</v>
      </c>
      <c r="I26" s="56"/>
    </row>
    <row r="27" spans="1:9" ht="20.100000000000001" customHeight="1" x14ac:dyDescent="0.3">
      <c r="A27" s="56"/>
      <c r="B27" s="34" t="str">
        <f>B9</f>
        <v>ConcurrentBag&lt;SplitVec&lt;_, Doubling&gt;&gt;::extend</v>
      </c>
      <c r="C27" s="46">
        <f>C9</f>
        <v>131072</v>
      </c>
      <c r="D27" s="38">
        <f>D9</f>
        <v>0</v>
      </c>
      <c r="E27" s="52">
        <f>E9</f>
        <v>0.23336000000000001</v>
      </c>
      <c r="F27" s="53">
        <f t="shared" si="4"/>
        <v>3.4448856674687417E-2</v>
      </c>
      <c r="G27" s="42">
        <f>G9</f>
        <v>1.6212</v>
      </c>
      <c r="H27" s="26">
        <f t="shared" si="5"/>
        <v>9.6626534747884144E-2</v>
      </c>
      <c r="I27" s="56"/>
    </row>
    <row r="28" spans="1:9" ht="20.100000000000001" customHeight="1" x14ac:dyDescent="0.3">
      <c r="A28" s="56"/>
      <c r="B28" s="34" t="str">
        <f>B10</f>
        <v>ConcurrentBag&lt;SplitVec&lt;_, Linear&gt;&gt;::extend</v>
      </c>
      <c r="C28" s="46">
        <f>C10</f>
        <v>131072</v>
      </c>
      <c r="D28" s="38">
        <f>D10</f>
        <v>0</v>
      </c>
      <c r="E28" s="52">
        <f>E10</f>
        <v>0.21779999999999999</v>
      </c>
      <c r="F28" s="53">
        <f t="shared" si="4"/>
        <v>3.2151872573478395E-2</v>
      </c>
      <c r="G28" s="42">
        <f>G10</f>
        <v>1.3922000000000001</v>
      </c>
      <c r="H28" s="26">
        <f t="shared" si="5"/>
        <v>8.2977708904517833E-2</v>
      </c>
      <c r="I28" s="56"/>
    </row>
    <row r="29" spans="1:9" ht="20.100000000000001" customHeight="1" thickBot="1" x14ac:dyDescent="0.35">
      <c r="A29" s="56"/>
      <c r="B29" s="35" t="str">
        <f>B11</f>
        <v>ConcurrentBag&lt;FixedVec&lt;_&gt;&gt;::extend</v>
      </c>
      <c r="C29" s="47">
        <f>C11</f>
        <v>131072</v>
      </c>
      <c r="D29" s="39">
        <f>D11</f>
        <v>0</v>
      </c>
      <c r="E29" s="54">
        <f>E11</f>
        <v>0.21037</v>
      </c>
      <c r="F29" s="55">
        <f t="shared" si="4"/>
        <v>3.1055047903042473E-2</v>
      </c>
      <c r="G29" s="43">
        <f>G11</f>
        <v>3.5659999999999998</v>
      </c>
      <c r="H29" s="27">
        <f t="shared" si="5"/>
        <v>0.21254023125521518</v>
      </c>
      <c r="I29" s="56"/>
    </row>
    <row r="30" spans="1:9" ht="15" thickTop="1" x14ac:dyDescent="0.3">
      <c r="A30" s="56"/>
      <c r="B30" s="56"/>
      <c r="C30" s="56"/>
      <c r="D30" s="56"/>
      <c r="E30" s="56"/>
      <c r="F30" s="56"/>
      <c r="G30" s="56"/>
      <c r="H30" s="56"/>
      <c r="I30" s="56"/>
    </row>
    <row r="31" spans="1:9" x14ac:dyDescent="0.3">
      <c r="A31" s="56"/>
      <c r="B31" s="56"/>
      <c r="C31" s="56"/>
      <c r="D31" s="56"/>
      <c r="E31" s="56"/>
      <c r="F31" s="56"/>
      <c r="G31" s="56"/>
      <c r="H31" s="56"/>
      <c r="I31" s="56"/>
    </row>
  </sheetData>
  <mergeCells count="2">
    <mergeCell ref="E19:F19"/>
    <mergeCell ref="G19:H19"/>
  </mergeCells>
  <conditionalFormatting sqref="F20:F24">
    <cfRule type="dataBar" priority="4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{2957D239-BCD4-45F5-8859-242251531A0B}</x14:id>
        </ext>
      </extLst>
    </cfRule>
  </conditionalFormatting>
  <conditionalFormatting sqref="F25:F29">
    <cfRule type="dataBar" priority="3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{1A28700B-E465-4EB4-8FEE-7612FD1016C3}</x14:id>
        </ext>
      </extLst>
    </cfRule>
  </conditionalFormatting>
  <conditionalFormatting sqref="H20:H24">
    <cfRule type="dataBar" priority="2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{EFD277FB-0233-4310-96A1-652DC21423DE}</x14:id>
        </ext>
      </extLst>
    </cfRule>
  </conditionalFormatting>
  <conditionalFormatting sqref="H25:H29">
    <cfRule type="dataBar" priority="1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{860C8C02-C98D-4E5B-AE47-C78A98AE937F}</x14:id>
        </ext>
      </extLst>
    </cfRule>
  </conditionalFormatting>
  <pageMargins left="0.7" right="0.7" top="0.75" bottom="0.75" header="0.3" footer="0.3"/>
  <pageSetup paperSize="9" orientation="portrait" horizontalDpi="4294967293" r:id="rId1"/>
  <ignoredErrors>
    <ignoredError sqref="F27:F29 F22:F25 F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57D239-BCD4-45F5-8859-242251531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F20:F24</xm:sqref>
        </x14:conditionalFormatting>
        <x14:conditionalFormatting xmlns:xm="http://schemas.microsoft.com/office/excel/2006/main">
          <x14:cfRule type="dataBar" id="{1A28700B-E465-4EB4-8FEE-7612FD101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F25:F29</xm:sqref>
        </x14:conditionalFormatting>
        <x14:conditionalFormatting xmlns:xm="http://schemas.microsoft.com/office/excel/2006/main">
          <x14:cfRule type="dataBar" id="{EFD277FB-0233-4310-96A1-652DC2142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H20:H24</xm:sqref>
        </x14:conditionalFormatting>
        <x14:conditionalFormatting xmlns:xm="http://schemas.microsoft.com/office/excel/2006/main">
          <x14:cfRule type="dataBar" id="{860C8C02-C98D-4E5B-AE47-C78A98AE9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H25:H29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F42C-248E-4367-AF13-B78D57BAABDB}">
  <dimension ref="B1:I58"/>
  <sheetViews>
    <sheetView showGridLines="0" topLeftCell="A16" workbookViewId="0">
      <selection activeCell="G31" sqref="G31"/>
    </sheetView>
  </sheetViews>
  <sheetFormatPr defaultRowHeight="14.4" x14ac:dyDescent="0.3"/>
  <cols>
    <col min="2" max="2" width="47.109375" customWidth="1"/>
    <col min="3" max="3" width="29.6640625" customWidth="1"/>
    <col min="4" max="4" width="29.6640625" hidden="1" customWidth="1"/>
    <col min="5" max="8" width="17.6640625" customWidth="1"/>
  </cols>
  <sheetData>
    <row r="1" spans="2:9" x14ac:dyDescent="0.3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3">
      <c r="B2" t="s">
        <v>1</v>
      </c>
      <c r="C2">
        <v>16384</v>
      </c>
      <c r="D2" s="1">
        <v>0</v>
      </c>
      <c r="E2">
        <f>collect_with_extend!E2</f>
        <v>5.1844999999999999</v>
      </c>
      <c r="G2">
        <f>collect_with_extend!G2</f>
        <v>6.0444000000000004</v>
      </c>
    </row>
    <row r="3" spans="2:9" x14ac:dyDescent="0.3">
      <c r="B3" t="s">
        <v>10</v>
      </c>
      <c r="C3">
        <v>16384</v>
      </c>
      <c r="D3" s="1">
        <v>0</v>
      </c>
      <c r="E3">
        <v>3.8765999999999998</v>
      </c>
      <c r="G3" s="22">
        <v>12.462</v>
      </c>
    </row>
    <row r="4" spans="2:9" x14ac:dyDescent="0.3">
      <c r="B4" t="s">
        <v>11</v>
      </c>
      <c r="C4">
        <v>16384</v>
      </c>
      <c r="D4" s="1">
        <v>0</v>
      </c>
      <c r="E4">
        <v>2.4802</v>
      </c>
      <c r="G4" s="22">
        <v>11.132999999999999</v>
      </c>
    </row>
    <row r="5" spans="2:9" x14ac:dyDescent="0.3">
      <c r="B5" t="s">
        <v>12</v>
      </c>
      <c r="C5">
        <v>16384</v>
      </c>
      <c r="D5" s="1">
        <v>0</v>
      </c>
      <c r="E5">
        <v>1.5012000000000001</v>
      </c>
      <c r="G5" s="22">
        <v>8.7776999999999994</v>
      </c>
    </row>
    <row r="6" spans="2:9" x14ac:dyDescent="0.3">
      <c r="B6" t="s">
        <v>13</v>
      </c>
      <c r="C6">
        <v>16384</v>
      </c>
      <c r="D6" s="1">
        <v>0</v>
      </c>
      <c r="E6">
        <v>0.46046999999999999</v>
      </c>
      <c r="G6" s="22">
        <v>8.3180999999999994</v>
      </c>
    </row>
    <row r="7" spans="2:9" x14ac:dyDescent="0.3">
      <c r="B7" s="20" t="s">
        <v>14</v>
      </c>
      <c r="C7" s="20">
        <v>16384</v>
      </c>
      <c r="D7" s="21">
        <v>0</v>
      </c>
      <c r="E7" s="20">
        <v>0.38152999999999998</v>
      </c>
      <c r="F7" s="20"/>
      <c r="G7" s="23">
        <v>7.7671000000000001</v>
      </c>
      <c r="H7" s="20"/>
      <c r="I7" s="20"/>
    </row>
    <row r="8" spans="2:9" x14ac:dyDescent="0.3">
      <c r="B8" t="str">
        <f>B2</f>
        <v>rayon</v>
      </c>
      <c r="C8">
        <v>16384</v>
      </c>
      <c r="D8" s="1" t="s">
        <v>8</v>
      </c>
      <c r="E8" s="24">
        <v>0.54851000000000005</v>
      </c>
      <c r="G8" s="22"/>
    </row>
    <row r="9" spans="2:9" x14ac:dyDescent="0.3">
      <c r="B9" t="str">
        <f>B3</f>
        <v>ConcurrentBag (extend-batch=1)</v>
      </c>
      <c r="C9">
        <v>16384</v>
      </c>
      <c r="D9" s="1" t="s">
        <v>8</v>
      </c>
      <c r="E9" s="24">
        <v>5.4215999999999998</v>
      </c>
      <c r="G9" s="22"/>
    </row>
    <row r="10" spans="2:9" x14ac:dyDescent="0.3">
      <c r="B10" t="str">
        <f t="shared" ref="B10:B25" si="0">B4</f>
        <v>ConcurrentBag (extend-batch=2)</v>
      </c>
      <c r="C10">
        <v>16384</v>
      </c>
      <c r="D10" s="1" t="s">
        <v>8</v>
      </c>
      <c r="E10" s="24">
        <v>2.6027</v>
      </c>
      <c r="G10" s="22"/>
    </row>
    <row r="11" spans="2:9" x14ac:dyDescent="0.3">
      <c r="B11" t="str">
        <f t="shared" si="0"/>
        <v>ConcurrentBag (extend-batch=4)</v>
      </c>
      <c r="C11">
        <v>16384</v>
      </c>
      <c r="D11" s="1" t="s">
        <v>8</v>
      </c>
      <c r="E11" s="24">
        <v>1.2473000000000001</v>
      </c>
      <c r="G11" s="22"/>
    </row>
    <row r="12" spans="2:9" x14ac:dyDescent="0.3">
      <c r="B12" t="str">
        <f t="shared" si="0"/>
        <v>ConcurrentBag (extend-batch=16)</v>
      </c>
      <c r="C12">
        <v>16384</v>
      </c>
      <c r="D12" s="1" t="s">
        <v>8</v>
      </c>
      <c r="E12" s="24">
        <v>0.52783999999999998</v>
      </c>
      <c r="G12" s="22"/>
    </row>
    <row r="13" spans="2:9" x14ac:dyDescent="0.3">
      <c r="B13" s="20" t="str">
        <f t="shared" si="0"/>
        <v>ConcurrentBag (extend-batch=64)</v>
      </c>
      <c r="C13" s="20">
        <v>16384</v>
      </c>
      <c r="D13" s="21" t="s">
        <v>8</v>
      </c>
      <c r="E13" s="20">
        <v>0.50009999999999999</v>
      </c>
      <c r="F13" s="20"/>
      <c r="G13" s="20"/>
      <c r="H13" s="20"/>
      <c r="I13" s="20"/>
    </row>
    <row r="14" spans="2:9" x14ac:dyDescent="0.3">
      <c r="B14" t="str">
        <f t="shared" si="0"/>
        <v>rayon</v>
      </c>
      <c r="C14">
        <f t="shared" ref="C14:C25" si="1">4*16384</f>
        <v>65536</v>
      </c>
      <c r="D14" s="1">
        <v>0</v>
      </c>
      <c r="E14" t="e">
        <f>collect_with_extend!#REF!</f>
        <v>#REF!</v>
      </c>
      <c r="G14" t="e">
        <f>collect_with_extend!#REF!</f>
        <v>#REF!</v>
      </c>
    </row>
    <row r="15" spans="2:9" x14ac:dyDescent="0.3">
      <c r="B15" t="str">
        <f t="shared" si="0"/>
        <v>ConcurrentBag (extend-batch=1)</v>
      </c>
      <c r="C15">
        <f t="shared" si="1"/>
        <v>65536</v>
      </c>
      <c r="D15" s="1">
        <v>0</v>
      </c>
      <c r="E15" s="24">
        <v>15.512</v>
      </c>
      <c r="G15" s="22">
        <v>59.893000000000001</v>
      </c>
    </row>
    <row r="16" spans="2:9" x14ac:dyDescent="0.3">
      <c r="B16" t="str">
        <f t="shared" si="0"/>
        <v>ConcurrentBag (extend-batch=2)</v>
      </c>
      <c r="C16">
        <f t="shared" si="1"/>
        <v>65536</v>
      </c>
      <c r="D16" s="1">
        <v>0</v>
      </c>
      <c r="E16" s="24">
        <v>12.02</v>
      </c>
      <c r="G16" s="22">
        <v>47.826999999999998</v>
      </c>
    </row>
    <row r="17" spans="2:9" x14ac:dyDescent="0.3">
      <c r="B17" t="str">
        <f t="shared" si="0"/>
        <v>ConcurrentBag (extend-batch=4)</v>
      </c>
      <c r="C17">
        <f t="shared" si="1"/>
        <v>65536</v>
      </c>
      <c r="D17" s="1">
        <v>0</v>
      </c>
      <c r="E17" s="24">
        <v>4.9581999999999997</v>
      </c>
      <c r="G17" s="22">
        <v>44.576000000000001</v>
      </c>
    </row>
    <row r="18" spans="2:9" x14ac:dyDescent="0.3">
      <c r="B18" t="str">
        <f t="shared" si="0"/>
        <v>ConcurrentBag (extend-batch=16)</v>
      </c>
      <c r="C18">
        <f t="shared" si="1"/>
        <v>65536</v>
      </c>
      <c r="D18" s="1">
        <v>0</v>
      </c>
      <c r="E18" s="24">
        <v>2.0644999999999998</v>
      </c>
      <c r="G18" s="22">
        <v>43.219000000000001</v>
      </c>
    </row>
    <row r="19" spans="2:9" x14ac:dyDescent="0.3">
      <c r="B19" s="20" t="str">
        <f t="shared" si="0"/>
        <v>ConcurrentBag (extend-batch=64)</v>
      </c>
      <c r="C19" s="20">
        <f t="shared" si="1"/>
        <v>65536</v>
      </c>
      <c r="D19" s="21">
        <v>0</v>
      </c>
      <c r="E19" s="20">
        <v>0.80408000000000002</v>
      </c>
      <c r="F19" s="20"/>
      <c r="G19" s="20">
        <v>42.152000000000001</v>
      </c>
      <c r="H19" s="20"/>
      <c r="I19" s="20"/>
    </row>
    <row r="20" spans="2:9" x14ac:dyDescent="0.3">
      <c r="B20" t="str">
        <f t="shared" si="0"/>
        <v>rayon</v>
      </c>
      <c r="C20">
        <f t="shared" si="1"/>
        <v>65536</v>
      </c>
      <c r="D20" s="1" t="s">
        <v>8</v>
      </c>
      <c r="E20" s="24">
        <v>1.2231000000000001</v>
      </c>
      <c r="G20" s="22"/>
    </row>
    <row r="21" spans="2:9" x14ac:dyDescent="0.3">
      <c r="B21" t="str">
        <f t="shared" si="0"/>
        <v>ConcurrentBag (extend-batch=1)</v>
      </c>
      <c r="C21">
        <f t="shared" si="1"/>
        <v>65536</v>
      </c>
      <c r="D21" s="1" t="s">
        <v>8</v>
      </c>
      <c r="E21" s="24">
        <v>22.484000000000002</v>
      </c>
      <c r="G21" s="22"/>
    </row>
    <row r="22" spans="2:9" x14ac:dyDescent="0.3">
      <c r="B22" t="str">
        <f t="shared" si="0"/>
        <v>ConcurrentBag (extend-batch=2)</v>
      </c>
      <c r="C22">
        <f t="shared" si="1"/>
        <v>65536</v>
      </c>
      <c r="D22" s="1" t="s">
        <v>8</v>
      </c>
      <c r="E22" s="24">
        <v>9.7194000000000003</v>
      </c>
      <c r="G22" s="22"/>
    </row>
    <row r="23" spans="2:9" x14ac:dyDescent="0.3">
      <c r="B23" t="str">
        <f t="shared" si="0"/>
        <v>ConcurrentBag (extend-batch=4)</v>
      </c>
      <c r="C23">
        <f t="shared" si="1"/>
        <v>65536</v>
      </c>
      <c r="D23" s="1" t="s">
        <v>8</v>
      </c>
      <c r="E23" s="24">
        <v>5.0632000000000001</v>
      </c>
      <c r="G23" s="22"/>
    </row>
    <row r="24" spans="2:9" x14ac:dyDescent="0.3">
      <c r="B24" t="str">
        <f t="shared" si="0"/>
        <v>ConcurrentBag (extend-batch=16)</v>
      </c>
      <c r="C24">
        <f t="shared" si="1"/>
        <v>65536</v>
      </c>
      <c r="D24" s="1" t="s">
        <v>8</v>
      </c>
      <c r="E24" s="24">
        <v>1.4888999999999999</v>
      </c>
      <c r="G24" s="22"/>
    </row>
    <row r="25" spans="2:9" x14ac:dyDescent="0.3">
      <c r="B25" s="20" t="str">
        <f t="shared" si="0"/>
        <v>ConcurrentBag (extend-batch=64)</v>
      </c>
      <c r="C25" s="20">
        <f t="shared" si="1"/>
        <v>65536</v>
      </c>
      <c r="D25" s="21" t="s">
        <v>8</v>
      </c>
      <c r="E25" s="20">
        <v>1.0051000000000001</v>
      </c>
      <c r="F25" s="20"/>
      <c r="G25" s="20"/>
      <c r="H25" s="20"/>
      <c r="I25" s="20"/>
    </row>
    <row r="33" spans="2:8" ht="15" thickBot="1" x14ac:dyDescent="0.35"/>
    <row r="34" spans="2:8" ht="39.9" customHeight="1" thickBot="1" x14ac:dyDescent="0.35">
      <c r="B34" s="12" t="s">
        <v>9</v>
      </c>
      <c r="C34" s="14" t="s">
        <v>7</v>
      </c>
      <c r="D34" s="13" t="str">
        <f>D1</f>
        <v>workload</v>
      </c>
      <c r="E34" s="29" t="s">
        <v>5</v>
      </c>
      <c r="F34" s="30"/>
      <c r="G34" s="29" t="s">
        <v>6</v>
      </c>
      <c r="H34" s="31"/>
    </row>
    <row r="35" spans="2:8" ht="20.100000000000001" customHeight="1" x14ac:dyDescent="0.3">
      <c r="B35" s="4" t="str">
        <f>B2</f>
        <v>rayon</v>
      </c>
      <c r="C35" s="2">
        <f>C2</f>
        <v>16384</v>
      </c>
      <c r="D35" s="10">
        <f>D2</f>
        <v>0</v>
      </c>
      <c r="E35" s="8">
        <f>E2</f>
        <v>5.1844999999999999</v>
      </c>
      <c r="F35" s="5">
        <f>E35/E$35</f>
        <v>1</v>
      </c>
      <c r="G35" s="8">
        <f>G2</f>
        <v>6.0444000000000004</v>
      </c>
      <c r="H35" s="5">
        <f>G35/G$35</f>
        <v>1</v>
      </c>
    </row>
    <row r="36" spans="2:8" ht="20.100000000000001" customHeight="1" x14ac:dyDescent="0.3">
      <c r="B36" s="15" t="str">
        <f>B3</f>
        <v>ConcurrentBag (extend-batch=1)</v>
      </c>
      <c r="C36" s="16">
        <f>C3</f>
        <v>16384</v>
      </c>
      <c r="D36" s="17">
        <f t="shared" ref="D36:E58" si="2">D3</f>
        <v>0</v>
      </c>
      <c r="E36" s="18">
        <f t="shared" si="2"/>
        <v>3.8765999999999998</v>
      </c>
      <c r="F36" s="19">
        <f t="shared" ref="F36:F39" si="3">E36/E$35</f>
        <v>0.7477288070209277</v>
      </c>
      <c r="G36" s="18">
        <f t="shared" ref="G36:G58" si="4">G3</f>
        <v>12.462</v>
      </c>
      <c r="H36" s="19">
        <f t="shared" ref="H36:H40" si="5">G36/G$35</f>
        <v>2.0617431010522136</v>
      </c>
    </row>
    <row r="37" spans="2:8" ht="20.100000000000001" customHeight="1" x14ac:dyDescent="0.3">
      <c r="B37" s="15" t="str">
        <f t="shared" ref="B37:C58" si="6">B4</f>
        <v>ConcurrentBag (extend-batch=2)</v>
      </c>
      <c r="C37" s="16">
        <f t="shared" si="6"/>
        <v>16384</v>
      </c>
      <c r="D37" s="17">
        <f t="shared" si="2"/>
        <v>0</v>
      </c>
      <c r="E37" s="18">
        <f t="shared" si="2"/>
        <v>2.4802</v>
      </c>
      <c r="F37" s="19">
        <f t="shared" si="3"/>
        <v>0.47838750120551643</v>
      </c>
      <c r="G37" s="18">
        <f t="shared" si="4"/>
        <v>11.132999999999999</v>
      </c>
      <c r="H37" s="19">
        <f t="shared" si="5"/>
        <v>1.8418701608100057</v>
      </c>
    </row>
    <row r="38" spans="2:8" ht="20.100000000000001" customHeight="1" x14ac:dyDescent="0.3">
      <c r="B38" s="15" t="str">
        <f t="shared" si="6"/>
        <v>ConcurrentBag (extend-batch=4)</v>
      </c>
      <c r="C38" s="16">
        <f t="shared" si="6"/>
        <v>16384</v>
      </c>
      <c r="D38" s="17">
        <f t="shared" si="2"/>
        <v>0</v>
      </c>
      <c r="E38" s="18">
        <f t="shared" si="2"/>
        <v>1.5012000000000001</v>
      </c>
      <c r="F38" s="19">
        <f t="shared" si="3"/>
        <v>0.28955540553573156</v>
      </c>
      <c r="G38" s="18">
        <f t="shared" si="4"/>
        <v>8.7776999999999994</v>
      </c>
      <c r="H38" s="19">
        <f t="shared" si="5"/>
        <v>1.4522036926742106</v>
      </c>
    </row>
    <row r="39" spans="2:8" ht="20.100000000000001" customHeight="1" x14ac:dyDescent="0.3">
      <c r="B39" s="15" t="str">
        <f t="shared" si="6"/>
        <v>ConcurrentBag (extend-batch=16)</v>
      </c>
      <c r="C39" s="16">
        <f t="shared" si="6"/>
        <v>16384</v>
      </c>
      <c r="D39" s="17">
        <f t="shared" si="2"/>
        <v>0</v>
      </c>
      <c r="E39" s="18">
        <f t="shared" si="2"/>
        <v>0.46046999999999999</v>
      </c>
      <c r="F39" s="19">
        <f t="shared" si="3"/>
        <v>8.8816665059311406E-2</v>
      </c>
      <c r="G39" s="18">
        <f t="shared" si="4"/>
        <v>8.3180999999999994</v>
      </c>
      <c r="H39" s="19">
        <f t="shared" si="5"/>
        <v>1.3761663688703591</v>
      </c>
    </row>
    <row r="40" spans="2:8" ht="20.100000000000001" customHeight="1" thickBot="1" x14ac:dyDescent="0.35">
      <c r="B40" s="6" t="str">
        <f t="shared" si="6"/>
        <v>ConcurrentBag (extend-batch=64)</v>
      </c>
      <c r="C40" s="3">
        <f t="shared" si="6"/>
        <v>16384</v>
      </c>
      <c r="D40" s="11">
        <f t="shared" si="2"/>
        <v>0</v>
      </c>
      <c r="E40" s="9">
        <f t="shared" si="2"/>
        <v>0.38152999999999998</v>
      </c>
      <c r="F40" s="7">
        <f>E40/E$35</f>
        <v>7.3590510174558782E-2</v>
      </c>
      <c r="G40" s="9">
        <f t="shared" si="4"/>
        <v>7.7671000000000001</v>
      </c>
      <c r="H40" s="7">
        <f t="shared" si="5"/>
        <v>1.285007610350076</v>
      </c>
    </row>
    <row r="41" spans="2:8" ht="20.100000000000001" hidden="1" customHeight="1" x14ac:dyDescent="0.3">
      <c r="B41" s="4" t="str">
        <f t="shared" si="6"/>
        <v>rayon</v>
      </c>
      <c r="C41" s="2">
        <f t="shared" si="6"/>
        <v>16384</v>
      </c>
      <c r="D41" s="10" t="str">
        <f t="shared" si="2"/>
        <v>20ns</v>
      </c>
      <c r="E41" s="8">
        <f t="shared" si="2"/>
        <v>0.54851000000000005</v>
      </c>
      <c r="F41" s="5">
        <f>E41/E$41</f>
        <v>1</v>
      </c>
      <c r="G41" s="8">
        <f t="shared" si="4"/>
        <v>0</v>
      </c>
      <c r="H41" s="5" t="e">
        <f>G41/G$41</f>
        <v>#DIV/0!</v>
      </c>
    </row>
    <row r="42" spans="2:8" ht="20.100000000000001" hidden="1" customHeight="1" x14ac:dyDescent="0.3">
      <c r="B42" s="15" t="str">
        <f t="shared" si="6"/>
        <v>ConcurrentBag (extend-batch=1)</v>
      </c>
      <c r="C42" s="16">
        <f t="shared" si="6"/>
        <v>16384</v>
      </c>
      <c r="D42" s="17" t="str">
        <f t="shared" si="2"/>
        <v>20ns</v>
      </c>
      <c r="E42" s="18">
        <f t="shared" si="2"/>
        <v>5.4215999999999998</v>
      </c>
      <c r="F42" s="19">
        <f t="shared" ref="F42:F46" si="7">E42/E$41</f>
        <v>9.8842318280432426</v>
      </c>
      <c r="G42" s="18">
        <f t="shared" si="4"/>
        <v>0</v>
      </c>
      <c r="H42" s="19" t="e">
        <f t="shared" ref="H42:H46" si="8">G42/G$41</f>
        <v>#DIV/0!</v>
      </c>
    </row>
    <row r="43" spans="2:8" ht="20.100000000000001" hidden="1" customHeight="1" x14ac:dyDescent="0.3">
      <c r="B43" s="15" t="str">
        <f t="shared" si="6"/>
        <v>ConcurrentBag (extend-batch=2)</v>
      </c>
      <c r="C43" s="16">
        <f t="shared" si="6"/>
        <v>16384</v>
      </c>
      <c r="D43" s="17" t="str">
        <f t="shared" si="2"/>
        <v>20ns</v>
      </c>
      <c r="E43" s="18">
        <f t="shared" si="2"/>
        <v>2.6027</v>
      </c>
      <c r="F43" s="19">
        <f t="shared" si="7"/>
        <v>4.7450365535724046</v>
      </c>
      <c r="G43" s="18">
        <f t="shared" si="4"/>
        <v>0</v>
      </c>
      <c r="H43" s="19" t="e">
        <f t="shared" si="8"/>
        <v>#DIV/0!</v>
      </c>
    </row>
    <row r="44" spans="2:8" ht="20.100000000000001" hidden="1" customHeight="1" x14ac:dyDescent="0.3">
      <c r="B44" s="15" t="str">
        <f t="shared" si="6"/>
        <v>ConcurrentBag (extend-batch=4)</v>
      </c>
      <c r="C44" s="16">
        <f t="shared" si="6"/>
        <v>16384</v>
      </c>
      <c r="D44" s="17" t="str">
        <f t="shared" si="2"/>
        <v>20ns</v>
      </c>
      <c r="E44" s="18">
        <f t="shared" si="2"/>
        <v>1.2473000000000001</v>
      </c>
      <c r="F44" s="19">
        <f t="shared" si="7"/>
        <v>2.273978596561594</v>
      </c>
      <c r="G44" s="18">
        <f t="shared" si="4"/>
        <v>0</v>
      </c>
      <c r="H44" s="19" t="e">
        <f t="shared" si="8"/>
        <v>#DIV/0!</v>
      </c>
    </row>
    <row r="45" spans="2:8" ht="20.100000000000001" hidden="1" customHeight="1" x14ac:dyDescent="0.3">
      <c r="B45" s="15" t="str">
        <f t="shared" si="6"/>
        <v>ConcurrentBag (extend-batch=16)</v>
      </c>
      <c r="C45" s="16">
        <f t="shared" si="6"/>
        <v>16384</v>
      </c>
      <c r="D45" s="17" t="str">
        <f t="shared" si="2"/>
        <v>20ns</v>
      </c>
      <c r="E45" s="18">
        <f t="shared" si="2"/>
        <v>0.52783999999999998</v>
      </c>
      <c r="F45" s="19">
        <f t="shared" si="7"/>
        <v>0.96231609268746221</v>
      </c>
      <c r="G45" s="18">
        <f t="shared" si="4"/>
        <v>0</v>
      </c>
      <c r="H45" s="19" t="e">
        <f t="shared" si="8"/>
        <v>#DIV/0!</v>
      </c>
    </row>
    <row r="46" spans="2:8" ht="20.100000000000001" hidden="1" customHeight="1" thickBot="1" x14ac:dyDescent="0.35">
      <c r="B46" s="6" t="str">
        <f t="shared" si="6"/>
        <v>ConcurrentBag (extend-batch=64)</v>
      </c>
      <c r="C46" s="3">
        <f t="shared" si="6"/>
        <v>16384</v>
      </c>
      <c r="D46" s="11" t="str">
        <f t="shared" si="2"/>
        <v>20ns</v>
      </c>
      <c r="E46" s="9">
        <f t="shared" si="2"/>
        <v>0.50009999999999999</v>
      </c>
      <c r="F46" s="7">
        <f t="shared" si="7"/>
        <v>0.91174272119013311</v>
      </c>
      <c r="G46" s="9">
        <f t="shared" si="4"/>
        <v>0</v>
      </c>
      <c r="H46" s="7" t="e">
        <f t="shared" si="8"/>
        <v>#DIV/0!</v>
      </c>
    </row>
    <row r="47" spans="2:8" ht="20.100000000000001" customHeight="1" x14ac:dyDescent="0.3">
      <c r="B47" s="4" t="str">
        <f t="shared" si="6"/>
        <v>rayon</v>
      </c>
      <c r="C47" s="2">
        <f t="shared" si="6"/>
        <v>65536</v>
      </c>
      <c r="D47" s="10">
        <f t="shared" si="2"/>
        <v>0</v>
      </c>
      <c r="E47" s="8" t="e">
        <f t="shared" si="2"/>
        <v>#REF!</v>
      </c>
      <c r="F47" s="5" t="e">
        <f>E47/E$47</f>
        <v>#REF!</v>
      </c>
      <c r="G47" s="8" t="e">
        <f t="shared" si="4"/>
        <v>#REF!</v>
      </c>
      <c r="H47" s="5" t="e">
        <f>G47/G$47</f>
        <v>#REF!</v>
      </c>
    </row>
    <row r="48" spans="2:8" ht="20.100000000000001" customHeight="1" x14ac:dyDescent="0.3">
      <c r="B48" s="15" t="str">
        <f t="shared" si="6"/>
        <v>ConcurrentBag (extend-batch=1)</v>
      </c>
      <c r="C48" s="16">
        <f t="shared" si="6"/>
        <v>65536</v>
      </c>
      <c r="D48" s="17">
        <f t="shared" si="2"/>
        <v>0</v>
      </c>
      <c r="E48" s="18">
        <f t="shared" si="2"/>
        <v>15.512</v>
      </c>
      <c r="F48" s="19" t="e">
        <f t="shared" ref="F48:F52" si="9">E48/E$47</f>
        <v>#REF!</v>
      </c>
      <c r="G48" s="18">
        <f t="shared" si="4"/>
        <v>59.893000000000001</v>
      </c>
      <c r="H48" s="19" t="e">
        <f t="shared" ref="H48:H52" si="10">G48/G$47</f>
        <v>#REF!</v>
      </c>
    </row>
    <row r="49" spans="2:8" ht="20.100000000000001" customHeight="1" x14ac:dyDescent="0.3">
      <c r="B49" s="15" t="str">
        <f t="shared" si="6"/>
        <v>ConcurrentBag (extend-batch=2)</v>
      </c>
      <c r="C49" s="16">
        <f t="shared" si="6"/>
        <v>65536</v>
      </c>
      <c r="D49" s="17">
        <f t="shared" si="2"/>
        <v>0</v>
      </c>
      <c r="E49" s="18">
        <f t="shared" si="2"/>
        <v>12.02</v>
      </c>
      <c r="F49" s="19" t="e">
        <f t="shared" si="9"/>
        <v>#REF!</v>
      </c>
      <c r="G49" s="18">
        <f t="shared" si="4"/>
        <v>47.826999999999998</v>
      </c>
      <c r="H49" s="19" t="e">
        <f t="shared" si="10"/>
        <v>#REF!</v>
      </c>
    </row>
    <row r="50" spans="2:8" ht="20.100000000000001" customHeight="1" x14ac:dyDescent="0.3">
      <c r="B50" s="15" t="str">
        <f t="shared" si="6"/>
        <v>ConcurrentBag (extend-batch=4)</v>
      </c>
      <c r="C50" s="16">
        <f t="shared" si="6"/>
        <v>65536</v>
      </c>
      <c r="D50" s="17">
        <f t="shared" si="2"/>
        <v>0</v>
      </c>
      <c r="E50" s="18">
        <f t="shared" si="2"/>
        <v>4.9581999999999997</v>
      </c>
      <c r="F50" s="19" t="e">
        <f t="shared" si="9"/>
        <v>#REF!</v>
      </c>
      <c r="G50" s="18">
        <f t="shared" si="4"/>
        <v>44.576000000000001</v>
      </c>
      <c r="H50" s="19" t="e">
        <f t="shared" si="10"/>
        <v>#REF!</v>
      </c>
    </row>
    <row r="51" spans="2:8" ht="20.100000000000001" customHeight="1" x14ac:dyDescent="0.3">
      <c r="B51" s="15" t="str">
        <f t="shared" si="6"/>
        <v>ConcurrentBag (extend-batch=16)</v>
      </c>
      <c r="C51" s="16">
        <f t="shared" si="6"/>
        <v>65536</v>
      </c>
      <c r="D51" s="17">
        <f t="shared" si="2"/>
        <v>0</v>
      </c>
      <c r="E51" s="18">
        <f t="shared" si="2"/>
        <v>2.0644999999999998</v>
      </c>
      <c r="F51" s="19" t="e">
        <f t="shared" si="9"/>
        <v>#REF!</v>
      </c>
      <c r="G51" s="18">
        <f t="shared" si="4"/>
        <v>43.219000000000001</v>
      </c>
      <c r="H51" s="19" t="e">
        <f t="shared" si="10"/>
        <v>#REF!</v>
      </c>
    </row>
    <row r="52" spans="2:8" ht="20.100000000000001" customHeight="1" thickBot="1" x14ac:dyDescent="0.35">
      <c r="B52" s="6" t="str">
        <f t="shared" si="6"/>
        <v>ConcurrentBag (extend-batch=64)</v>
      </c>
      <c r="C52" s="3">
        <f t="shared" si="6"/>
        <v>65536</v>
      </c>
      <c r="D52" s="11">
        <f t="shared" si="2"/>
        <v>0</v>
      </c>
      <c r="E52" s="9">
        <f t="shared" si="2"/>
        <v>0.80408000000000002</v>
      </c>
      <c r="F52" s="7" t="e">
        <f t="shared" si="9"/>
        <v>#REF!</v>
      </c>
      <c r="G52" s="9">
        <f t="shared" si="4"/>
        <v>42.152000000000001</v>
      </c>
      <c r="H52" s="7" t="e">
        <f t="shared" si="10"/>
        <v>#REF!</v>
      </c>
    </row>
    <row r="53" spans="2:8" ht="20.100000000000001" hidden="1" customHeight="1" x14ac:dyDescent="0.3">
      <c r="B53" s="4" t="str">
        <f t="shared" si="6"/>
        <v>rayon</v>
      </c>
      <c r="C53" s="2">
        <f t="shared" si="6"/>
        <v>65536</v>
      </c>
      <c r="D53" s="10" t="str">
        <f t="shared" si="2"/>
        <v>20ns</v>
      </c>
      <c r="E53" s="8">
        <f t="shared" si="2"/>
        <v>1.2231000000000001</v>
      </c>
      <c r="F53" s="5">
        <f>E53/E$53</f>
        <v>1</v>
      </c>
      <c r="G53" s="8">
        <f t="shared" si="4"/>
        <v>0</v>
      </c>
      <c r="H53" s="5" t="e">
        <f>G53/G$53</f>
        <v>#DIV/0!</v>
      </c>
    </row>
    <row r="54" spans="2:8" ht="20.100000000000001" hidden="1" customHeight="1" x14ac:dyDescent="0.3">
      <c r="B54" s="15" t="str">
        <f t="shared" si="6"/>
        <v>ConcurrentBag (extend-batch=1)</v>
      </c>
      <c r="C54" s="16">
        <f t="shared" si="6"/>
        <v>65536</v>
      </c>
      <c r="D54" s="17" t="str">
        <f t="shared" si="2"/>
        <v>20ns</v>
      </c>
      <c r="E54" s="18">
        <f t="shared" si="2"/>
        <v>22.484000000000002</v>
      </c>
      <c r="F54" s="19">
        <f t="shared" ref="F54:F58" si="11">E54/E$53</f>
        <v>18.382797808846373</v>
      </c>
      <c r="G54" s="18">
        <f t="shared" si="4"/>
        <v>0</v>
      </c>
      <c r="H54" s="19" t="e">
        <f t="shared" ref="H54:H58" si="12">G54/G$53</f>
        <v>#DIV/0!</v>
      </c>
    </row>
    <row r="55" spans="2:8" ht="20.100000000000001" hidden="1" customHeight="1" x14ac:dyDescent="0.3">
      <c r="B55" s="15" t="str">
        <f t="shared" si="6"/>
        <v>ConcurrentBag (extend-batch=2)</v>
      </c>
      <c r="C55" s="16">
        <f t="shared" si="6"/>
        <v>65536</v>
      </c>
      <c r="D55" s="17" t="str">
        <f t="shared" si="2"/>
        <v>20ns</v>
      </c>
      <c r="E55" s="18">
        <f t="shared" si="2"/>
        <v>9.7194000000000003</v>
      </c>
      <c r="F55" s="19">
        <f t="shared" si="11"/>
        <v>7.9465293107677208</v>
      </c>
      <c r="G55" s="18">
        <f t="shared" si="4"/>
        <v>0</v>
      </c>
      <c r="H55" s="19" t="e">
        <f t="shared" si="12"/>
        <v>#DIV/0!</v>
      </c>
    </row>
    <row r="56" spans="2:8" ht="20.100000000000001" hidden="1" customHeight="1" x14ac:dyDescent="0.3">
      <c r="B56" s="15" t="str">
        <f t="shared" si="6"/>
        <v>ConcurrentBag (extend-batch=4)</v>
      </c>
      <c r="C56" s="16">
        <f t="shared" si="6"/>
        <v>65536</v>
      </c>
      <c r="D56" s="17" t="str">
        <f t="shared" si="2"/>
        <v>20ns</v>
      </c>
      <c r="E56" s="18">
        <f t="shared" si="2"/>
        <v>5.0632000000000001</v>
      </c>
      <c r="F56" s="19">
        <f t="shared" si="11"/>
        <v>4.1396451639277245</v>
      </c>
      <c r="G56" s="18">
        <f t="shared" si="4"/>
        <v>0</v>
      </c>
      <c r="H56" s="19" t="e">
        <f t="shared" si="12"/>
        <v>#DIV/0!</v>
      </c>
    </row>
    <row r="57" spans="2:8" ht="20.100000000000001" hidden="1" customHeight="1" x14ac:dyDescent="0.3">
      <c r="B57" s="15" t="str">
        <f t="shared" si="6"/>
        <v>ConcurrentBag (extend-batch=16)</v>
      </c>
      <c r="C57" s="16">
        <f t="shared" si="6"/>
        <v>65536</v>
      </c>
      <c r="D57" s="17" t="str">
        <f t="shared" si="2"/>
        <v>20ns</v>
      </c>
      <c r="E57" s="18">
        <f t="shared" si="2"/>
        <v>1.4888999999999999</v>
      </c>
      <c r="F57" s="19">
        <f t="shared" si="11"/>
        <v>1.2173166544027469</v>
      </c>
      <c r="G57" s="18">
        <f t="shared" si="4"/>
        <v>0</v>
      </c>
      <c r="H57" s="19" t="e">
        <f t="shared" si="12"/>
        <v>#DIV/0!</v>
      </c>
    </row>
    <row r="58" spans="2:8" ht="20.100000000000001" hidden="1" customHeight="1" thickBot="1" x14ac:dyDescent="0.35">
      <c r="B58" s="6" t="str">
        <f t="shared" si="6"/>
        <v>ConcurrentBag (extend-batch=64)</v>
      </c>
      <c r="C58" s="3">
        <f t="shared" si="6"/>
        <v>65536</v>
      </c>
      <c r="D58" s="11" t="str">
        <f t="shared" si="2"/>
        <v>20ns</v>
      </c>
      <c r="E58" s="9">
        <f t="shared" si="2"/>
        <v>1.0051000000000001</v>
      </c>
      <c r="F58" s="7">
        <f t="shared" si="11"/>
        <v>0.82176436922573792</v>
      </c>
      <c r="G58" s="9">
        <f t="shared" si="4"/>
        <v>0</v>
      </c>
      <c r="H58" s="7" t="e">
        <f t="shared" si="12"/>
        <v>#DIV/0!</v>
      </c>
    </row>
  </sheetData>
  <mergeCells count="2">
    <mergeCell ref="E34:F34"/>
    <mergeCell ref="G34:H34"/>
  </mergeCells>
  <conditionalFormatting sqref="F35:F40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{A1FD4F54-8005-4133-80AE-E3256E9A7B14}</x14:id>
        </ext>
      </extLst>
    </cfRule>
  </conditionalFormatting>
  <conditionalFormatting sqref="F41:F46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{3DA2BCCC-F021-4288-8D2E-713368B903FF}</x14:id>
        </ext>
      </extLst>
    </cfRule>
  </conditionalFormatting>
  <conditionalFormatting sqref="F47:F52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{4DD194E7-AF09-488E-97E4-57D073D9546F}</x14:id>
        </ext>
      </extLst>
    </cfRule>
  </conditionalFormatting>
  <conditionalFormatting sqref="F53:F58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{6DB9C11B-1208-415B-8FA2-0B13B9AAE569}</x14:id>
        </ext>
      </extLst>
    </cfRule>
  </conditionalFormatting>
  <conditionalFormatting sqref="H35:H40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{6F612008-1B4D-474F-AA12-0CCBB848FEA7}</x14:id>
        </ext>
      </extLst>
    </cfRule>
  </conditionalFormatting>
  <conditionalFormatting sqref="H41:H46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{D725D1F6-8B4C-4E47-8836-7B21F691C345}</x14:id>
        </ext>
      </extLst>
    </cfRule>
  </conditionalFormatting>
  <conditionalFormatting sqref="H47:H52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{4CC41258-6D17-4D8E-824F-422096DE1C70}</x14:id>
        </ext>
      </extLst>
    </cfRule>
  </conditionalFormatting>
  <conditionalFormatting sqref="H53:H58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{1F2A5D2B-1C6F-420E-92E9-6D981DF0293B}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FD4F54-8005-4133-80AE-E3256E9A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F35:F40</xm:sqref>
        </x14:conditionalFormatting>
        <x14:conditionalFormatting xmlns:xm="http://schemas.microsoft.com/office/excel/2006/main">
          <x14:cfRule type="dataBar" id="{3DA2BCCC-F021-4288-8D2E-713368B90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F41:F46</xm:sqref>
        </x14:conditionalFormatting>
        <x14:conditionalFormatting xmlns:xm="http://schemas.microsoft.com/office/excel/2006/main">
          <x14:cfRule type="dataBar" id="{4DD194E7-AF09-488E-97E4-57D073D95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F47:F52</xm:sqref>
        </x14:conditionalFormatting>
        <x14:conditionalFormatting xmlns:xm="http://schemas.microsoft.com/office/excel/2006/main">
          <x14:cfRule type="dataBar" id="{6DB9C11B-1208-415B-8FA2-0B13B9AA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F53:F58</xm:sqref>
        </x14:conditionalFormatting>
        <x14:conditionalFormatting xmlns:xm="http://schemas.microsoft.com/office/excel/2006/main">
          <x14:cfRule type="dataBar" id="{6F612008-1B4D-474F-AA12-0CCBB848F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H35:H40</xm:sqref>
        </x14:conditionalFormatting>
        <x14:conditionalFormatting xmlns:xm="http://schemas.microsoft.com/office/excel/2006/main">
          <x14:cfRule type="dataBar" id="{D725D1F6-8B4C-4E47-8836-7B21F691C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H41:H46</xm:sqref>
        </x14:conditionalFormatting>
        <x14:conditionalFormatting xmlns:xm="http://schemas.microsoft.com/office/excel/2006/main">
          <x14:cfRule type="dataBar" id="{4CC41258-6D17-4D8E-824F-422096DE1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H47:H52</xm:sqref>
        </x14:conditionalFormatting>
        <x14:conditionalFormatting xmlns:xm="http://schemas.microsoft.com/office/excel/2006/main">
          <x14:cfRule type="dataBar" id="{1F2A5D2B-1C6F-420E-92E9-6D981DF02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H53:H58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collect_with_push</vt:lpstr>
      <vt:lpstr>collect_with_extend</vt:lpstr>
      <vt:lpstr>collect_with_extend_batches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 (DHL Data &amp; Analytics)</cp:lastModifiedBy>
  <dcterms:created xsi:type="dcterms:W3CDTF">2023-12-23T18:43:39Z</dcterms:created>
  <dcterms:modified xsi:type="dcterms:W3CDTF">2024-08-21T08:23:10Z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2024-06-01T18:53:22Z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445919bd-1f0e-4f7d-bd07-1d10ef132a9d</vt:lpwstr>
  </property>
  <property fmtid="{D5CDD505-2E9C-101B-9397-08002B2CF9AE}" pid="8" name="MSIP_Label_736915f3-2f02-4945-8997-f2963298db46_ContentBits">
    <vt:lpwstr>1</vt:lpwstr>
  </property>
</Properties>
</file>