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ropbox/My Mac (MacBook-Pro.local)/Documents/GitHub/os-climate/ITR/test/inputs/"/>
    </mc:Choice>
  </mc:AlternateContent>
  <xr:revisionPtr revIDLastSave="0" documentId="13_ncr:1_{7B2D8C7D-C990-D94A-8792-03616277E20D}" xr6:coauthVersionLast="47" xr6:coauthVersionMax="47" xr10:uidLastSave="{00000000-0000-0000-0000-000000000000}"/>
  <bookViews>
    <workbookView xWindow="0" yWindow="500" windowWidth="35840" windowHeight="1164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21" i="2" l="1"/>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<sst xmlns="http://schemas.openxmlformats.org/spreadsheetml/2006/main" count="1438" uniqueCount="324">
  <si>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</si>
  <si>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</si>
  <si>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</si>
  <si>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</si>
  <si>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</si>
  <si>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</si>
  <si>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</si>
  <si>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</si>
  <si>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</si>
  <si>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</si>
  <si>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</si>
  <si>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</si>
  <si>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</si>
  <si>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</si>
  <si>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</si>
  <si>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</si>
  <si>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</si>
  <si>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</si>
  <si>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</si>
  <si>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</si>
  <si>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</si>
  <si>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</si>
  <si>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</si>
  <si>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</si>
  <si>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</si>
  <si>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</si>
  <si>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</si>
  <si>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</si>
  <si>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</si>
  <si>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</si>
  <si>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</si>
  <si>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</si>
  <si>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</si>
  <si>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</si>
  <si>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</si>
  <si>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</si>
  <si>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</si>
  <si>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</si>
  <si>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</si>
  <si>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</si>
  <si>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</si>
  <si>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</si>
  <si>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</si>
  <si>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</si>
  <si>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</si>
  <si>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</si>
  <si>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</si>
  <si>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</si>
  <si>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</si>
  <si>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</si>
  <si>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</si>
  <si>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</si>
  <si>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</si>
  <si>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</si>
  <si>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</si>
  <si>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</si>
  <si>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</si>
  <si>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</si>
  <si>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</si>
  <si>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</si>
  <si>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</si>
  <si>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</si>
  <si>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</si>
  <si>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</si>
  <si>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</si>
  <si>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</si>
  <si>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</si>
  <si>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</si>
  <si>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</si>
  <si>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</si>
  <si>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</si>
  <si>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</si>
  <si>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</si>
  <si>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</si>
  <si>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</si>
  <si>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</si>
  <si>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</si>
  <si>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</si>
  <si>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</si>
  <si>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</si>
  <si>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</si>
  <si>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</si>
  <si>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</si>
  <si>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</si>
  <si>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</si>
  <si>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</si>
  <si>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</si>
  <si>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</si>
  <si>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</si>
  <si>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</si>
  <si>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</si>
  <si>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</si>
  <si>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</si>
  <si>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</si>
  <si>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</si>
  <si>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</si>
  <si>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</si>
  <si>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</si>
  <si>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</si>
  <si>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</si>
  <si>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</si>
  <si>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</si>
  <si>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</si>
  <si>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</si>
  <si>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</si>
  <si>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</si>
  <si>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</si>
  <si>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</si>
  <si>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</si>
  <si>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</si>
  <si>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</si>
  <si>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</si>
  <si>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</si>
  <si>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</si>
  <si>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</si>
  <si>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</si>
  <si>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</si>
  <si>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</si>
  <si>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</si>
  <si>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</si>
  <si>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</si>
  <si>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</si>
  <si>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</si>
  <si>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</si>
  <si>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</si>
  <si>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</si>
  <si>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</si>
  <si>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</si>
  <si>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</si>
  <si>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</si>
  <si>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</si>
  <si>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</si>
  <si>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</si>
  <si>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</si>
  <si>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</si>
  <si>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</si>
  <si>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</si>
  <si>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</si>
  <si>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</si>
  <si>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</si>
  <si>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</si>
  <si>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</si>
  <si>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</si>
  <si>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</si>
  <si>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</si>
  <si>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</si>
  <si>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</si>
  <si>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</si>
  <si>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</si>
  <si>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</si>
  <si>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</si>
  <si>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</si>
  <si>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</si>
  <si>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</si>
  <si>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</si>
  <si>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</si>
  <si>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</si>
  <si>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</si>
  <si>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</si>
  <si>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</si>
  <si>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</si>
  <si>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</si>
  <si>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</si>
  <si>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</si>
  <si>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</si>
  <si>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</si>
  <si>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</si>
  <si>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</si>
  <si>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</si>
  <si>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</si>
  <si>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</si>
  <si>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</si>
  <si>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</si>
  <si>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</si>
  <si>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</si>
  <si>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</si>
  <si>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</si>
  <si>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</si>
  <si>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</si>
  <si>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</si>
  <si>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</si>
  <si>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</si>
  <si>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</si>
  <si>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</si>
  <si>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</si>
  <si>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</si>
  <si>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</si>
  <si>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</si>
  <si>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</si>
  <si>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</si>
  <si>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</si>
  <si>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</si>
  <si>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</si>
  <si>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</si>
  <si>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</si>
  <si>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</si>
  <si>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</si>
  <si>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</si>
  <si>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</si>
  <si>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</si>
  <si>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</si>
  <si>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</si>
  <si>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</si>
  <si>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</si>
  <si>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</si>
  <si>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</si>
  <si>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</si>
  <si>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</si>
  <si>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</si>
  <si>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</si>
  <si>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</si>
  <si>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</si>
  <si>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</si>
  <si>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</si>
  <si>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</si>
  <si>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</si>
  <si>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</si>
  <si>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</si>
  <si>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</si>
  <si>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</si>
  <si>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</si>
  <si>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</si>
  <si>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</si>
  <si>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</si>
  <si>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</si>
  <si>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</si>
  <si>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</si>
  <si>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</si>
  <si>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</si>
  <si>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</si>
  <si>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</si>
  <si>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</si>
  <si>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</si>
  <si>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</si>
  <si>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</si>
  <si>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</si>
  <si>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</si>
  <si>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</si>
  <si>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</si>
  <si>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</si>
  <si>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</si>
  <si>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</si>
  <si>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</si>
  <si>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</si>
  <si>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</si>
  <si>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</si>
  <si>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</si>
  <si>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</si>
  <si>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</si>
  <si>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</si>
  <si>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</si>
  <si>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</si>
  <si>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</si>
  <si>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</si>
  <si>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</si>
  <si>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</si>
  <si>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</si>
  <si>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</si>
  <si>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</si>
  <si>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</si>
  <si>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</si>
  <si>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</si>
  <si>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</si>
  <si>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</si>
  <si>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</si>
  <si>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</si>
  <si>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</si>
  <si>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</si>
  <si>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</si>
  <si>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</si>
  <si>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</si>
  <si>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</si>
  <si>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</si>
  <si>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</si>
  <si>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</si>
  <si>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</si>
  <si>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</si>
  <si>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</si>
  <si>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</si>
  <si>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</si>
  <si>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</si>
  <si>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</si>
  <si>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</si>
  <si>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</si>
  <si>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</si>
  <si>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</si>
  <si>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</si>
  <si>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</si>
  <si>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</si>
  <si>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</si>
  <si>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</si>
  <si>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</si>
  <si>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</si>
  <si>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</si>
  <si>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</si>
  <si>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</si>
  <si>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</si>
  <si>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</si>
  <si>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</si>
  <si>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</si>
  <si>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</si>
  <si>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</si>
  <si>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</si>
  <si>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</si>
  <si>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</si>
  <si>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</si>
  <si>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</si>
  <si>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</si>
  <si>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</si>
  <si>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</si>
  <si>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</si>
  <si>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</si>
  <si>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</si>
  <si>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</si>
  <si>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</si>
  <si>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tons CO2/MWh</t>
  </si>
  <si>
    <t>GWh</t>
  </si>
  <si>
    <t>S1+S2+S3</t>
  </si>
  <si>
    <t>t CO2/Fe_ton</t>
  </si>
  <si>
    <t>S1+S3</t>
  </si>
  <si>
    <t>t CO2/MWh</t>
  </si>
  <si>
    <t>TWh</t>
  </si>
  <si>
    <t>M Fe_ton</t>
  </si>
  <si>
    <t>kt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</si>
</sst>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6">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Normal="100" workbookViewId="0">
      <pane xSplit="1" ySplit="1" topLeftCell="W4" activePane="bottomRight" state="frozen"/>
      <selection pane="topRight" activeCell="B1" sqref="B1"/>
      <selection pane="bottomLeft" activeCell="A2" sqref="A2"/>
      <selection pane="bottomRight" activeCell="AE23" sqref="AE23"/>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316</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E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129</v>
      </c>
      <c r="P3" s="61" t="s">
        <v>321</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2:AF4" si="3">IF(ISBLANK(R4),IF(ISBLANK(Y4),"",Y4),R4+Y4)</f>
        <v/>
      </c>
      <c r="AG4" s="69">
        <f t="shared" ref="AG2:AG4" si="4">IF(ISBLANK(S4),IF(ISBLANK(Z4),"",Z4),S4+Z4)</f>
        <v>17603658</v>
      </c>
      <c r="AH4" s="69">
        <f t="shared" ref="AH2:AH4" si="5">IF(ISBLANK(T4),IF(ISBLANK(AA4),"",AA4),T4+AA4)</f>
        <v>14286171</v>
      </c>
      <c r="AI4" s="69">
        <f t="shared" ref="AI2: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321</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K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316</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322</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321</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321</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321</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321</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321</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321</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321</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321</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44561</v>
      </c>
      <c r="J19" s="61">
        <v>28496151703</v>
      </c>
      <c r="K19" s="61">
        <v>8526470000</v>
      </c>
      <c r="L19" s="61">
        <v>42251547703</v>
      </c>
      <c r="M19" s="61">
        <v>42266979703</v>
      </c>
      <c r="N19" s="61">
        <v>41123915000</v>
      </c>
      <c r="O19" s="68" t="s">
        <v>129</v>
      </c>
      <c r="P19" s="68" t="s">
        <v>321</v>
      </c>
      <c r="Q19" s="82"/>
      <c r="R19" s="2"/>
      <c r="S19" s="2"/>
      <c r="T19" s="2"/>
      <c r="U19" s="2"/>
      <c r="AE19" s="69">
        <v>0.54127069000000005</v>
      </c>
      <c r="AF19" s="69">
        <v>0.38852905199999999</v>
      </c>
      <c r="AG19" s="69">
        <v>3.4941450000000002E-3</v>
      </c>
      <c r="AH19" s="69">
        <v>2.2128600000000001E-4</v>
      </c>
      <c r="AI19" s="69">
        <v>0</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44561</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2"/>
      <c r="X20" s="2">
        <v>7061000</v>
      </c>
      <c r="Y20" s="84">
        <v>17693000</v>
      </c>
      <c r="Z20" s="84">
        <v>21022000</v>
      </c>
      <c r="AA20" s="84">
        <v>18864000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t="str">
        <f t="shared" ref="AI20" si="17">IF(ISBLANK(U20),IF(ISBLANK(AB20),"",AB20),U20+AB20)</f>
        <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row>
    <row r="21" spans="1:50">
      <c r="A21" s="61" t="s">
        <v>217</v>
      </c>
      <c r="B21" s="4" t="s">
        <v>218</v>
      </c>
      <c r="C21" s="61" t="s">
        <v>219</v>
      </c>
      <c r="D21" s="61" t="s">
        <v>61</v>
      </c>
      <c r="E21" s="61" t="s">
        <v>62</v>
      </c>
      <c r="F21" s="61" t="s">
        <v>142</v>
      </c>
      <c r="G21" s="4" t="s">
        <v>64</v>
      </c>
      <c r="H21" s="61" t="s">
        <v>65</v>
      </c>
      <c r="I21" s="5">
        <v>44561</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c r="C22" s="61"/>
      <c r="D22" s="61"/>
      <c r="E22" s="61"/>
      <c r="F22" s="61"/>
      <c r="H22" s="61"/>
      <c r="J22" s="61"/>
      <c r="K22" s="61"/>
      <c r="L22" s="61"/>
      <c r="M22" s="61"/>
      <c r="N22" s="61"/>
      <c r="O22" s="68"/>
      <c r="P22" s="68"/>
      <c r="Q22" s="2"/>
      <c r="R22" s="2"/>
      <c r="S22" s="2"/>
      <c r="T22" s="2"/>
      <c r="U22" s="2"/>
      <c r="AS22" s="61"/>
      <c r="AT22" s="61"/>
      <c r="AU22" s="61"/>
      <c r="AV22" s="61"/>
      <c r="AW22" s="61"/>
      <c r="AX22" s="76"/>
    </row>
    <row r="23" spans="1:50">
      <c r="A23" s="61"/>
      <c r="C23" s="61"/>
      <c r="D23" s="61"/>
      <c r="E23" s="61"/>
      <c r="F23" s="61"/>
      <c r="H23" s="61"/>
      <c r="J23" s="61"/>
      <c r="K23" s="61"/>
      <c r="L23" s="61"/>
      <c r="M23" s="61"/>
      <c r="N23" s="61"/>
      <c r="O23" s="68"/>
      <c r="P23" s="68"/>
      <c r="Q23" s="2"/>
      <c r="R23" s="2"/>
      <c r="S23" s="2"/>
      <c r="T23" s="2"/>
      <c r="U23" s="2"/>
      <c r="AS23" s="61"/>
      <c r="AT23" s="61"/>
      <c r="AU23" s="61"/>
      <c r="AV23" s="61"/>
      <c r="AW23" s="61"/>
    </row>
    <row r="24" spans="1:50">
      <c r="A24" s="61"/>
      <c r="C24" s="61"/>
      <c r="D24" s="61"/>
      <c r="E24" s="61"/>
      <c r="F24" s="61"/>
      <c r="H24" s="61"/>
      <c r="J24" s="61"/>
      <c r="K24" s="61"/>
      <c r="L24" s="61"/>
      <c r="M24" s="61"/>
      <c r="N24" s="61"/>
      <c r="P24" s="61"/>
      <c r="Q24" s="2"/>
      <c r="R24" s="2"/>
      <c r="S24" s="2"/>
      <c r="T24" s="2"/>
      <c r="U24" s="2"/>
      <c r="AS24" s="61"/>
      <c r="AT24" s="61"/>
      <c r="AU24" s="61"/>
      <c r="AV24" s="61"/>
      <c r="AW24" s="61"/>
    </row>
    <row r="25" spans="1:50">
      <c r="A25" s="61"/>
      <c r="C25" s="61"/>
      <c r="D25" s="61"/>
      <c r="E25" s="61"/>
      <c r="F25" s="61"/>
      <c r="H25" s="61"/>
      <c r="J25" s="61"/>
      <c r="K25" s="61"/>
      <c r="L25" s="61"/>
      <c r="M25" s="61"/>
      <c r="N25" s="61"/>
      <c r="O25" s="68"/>
      <c r="P25" s="68"/>
      <c r="Q25" s="2"/>
      <c r="R25" s="2"/>
      <c r="S25" s="2"/>
      <c r="T25" s="2"/>
      <c r="U25" s="2"/>
      <c r="AS25" s="61"/>
      <c r="AT25" s="61"/>
      <c r="AU25" s="61"/>
      <c r="AV25" s="61"/>
      <c r="AW25" s="61"/>
    </row>
    <row r="26" spans="1:50">
      <c r="A26" s="61"/>
      <c r="C26" s="61"/>
      <c r="D26" s="61"/>
      <c r="E26" s="61"/>
      <c r="F26" s="61"/>
      <c r="H26" s="61"/>
      <c r="J26" s="61"/>
      <c r="K26" s="61"/>
      <c r="L26" s="61"/>
      <c r="M26" s="61"/>
      <c r="N26" s="61"/>
      <c r="O26" s="68"/>
      <c r="P26" s="68"/>
      <c r="Q26" s="2"/>
      <c r="R26" s="2"/>
      <c r="S26" s="2"/>
      <c r="T26" s="2"/>
      <c r="U26" s="2"/>
      <c r="AS26" s="61"/>
      <c r="AT26" s="61"/>
      <c r="AU26" s="61"/>
      <c r="AV26" s="61"/>
      <c r="AW26" s="61"/>
    </row>
    <row r="27" spans="1:50">
      <c r="A27" s="61"/>
      <c r="C27" s="61"/>
      <c r="D27" s="61"/>
      <c r="E27" s="61"/>
      <c r="F27" s="61"/>
      <c r="H27" s="61"/>
      <c r="J27" s="61"/>
      <c r="K27" s="61"/>
      <c r="L27" s="61"/>
      <c r="M27" s="61"/>
      <c r="N27" s="61"/>
      <c r="P27" s="61"/>
      <c r="Q27" s="2"/>
      <c r="R27" s="2"/>
      <c r="S27" s="2"/>
      <c r="T27" s="2"/>
      <c r="U27" s="2"/>
      <c r="AS27" s="61"/>
      <c r="AT27" s="61"/>
      <c r="AU27" s="61"/>
      <c r="AV27" s="61"/>
      <c r="AW27" s="61"/>
    </row>
    <row r="28" spans="1:50">
      <c r="A28" s="61"/>
      <c r="C28" s="61"/>
      <c r="D28" s="61"/>
      <c r="E28" s="61"/>
      <c r="F28" s="61"/>
      <c r="H28" s="61"/>
      <c r="J28" s="61"/>
      <c r="K28" s="61"/>
      <c r="L28" s="61"/>
      <c r="M28" s="61"/>
      <c r="N28" s="61"/>
      <c r="O28" s="68"/>
      <c r="P28" s="68"/>
      <c r="Q28" s="2"/>
      <c r="R28" s="2"/>
      <c r="S28" s="2"/>
      <c r="T28" s="2"/>
      <c r="U28" s="2"/>
      <c r="AS28" s="61"/>
      <c r="AT28" s="61"/>
      <c r="AU28" s="61"/>
      <c r="AV28" s="61"/>
      <c r="AW28" s="61"/>
    </row>
    <row r="29" spans="1:50">
      <c r="A29" s="61"/>
      <c r="C29" s="61"/>
      <c r="D29" s="61"/>
      <c r="E29" s="61"/>
      <c r="F29" s="61"/>
      <c r="H29" s="61"/>
      <c r="J29" s="61"/>
      <c r="K29" s="61"/>
      <c r="L29" s="61"/>
      <c r="M29" s="61"/>
      <c r="N29" s="61"/>
      <c r="O29" s="68"/>
      <c r="P29" s="68"/>
      <c r="Q29" s="2"/>
      <c r="R29" s="2"/>
      <c r="S29" s="2"/>
      <c r="T29" s="2"/>
      <c r="U29" s="2"/>
      <c r="AS29" s="61"/>
      <c r="AT29" s="61"/>
      <c r="AU29" s="61"/>
      <c r="AV29" s="61"/>
      <c r="AW29" s="61"/>
    </row>
    <row r="30" spans="1:50">
      <c r="A30" s="61"/>
      <c r="C30" s="61"/>
      <c r="D30" s="61"/>
      <c r="E30" s="61"/>
      <c r="F30" s="61"/>
      <c r="H30" s="61"/>
      <c r="J30" s="61"/>
      <c r="K30" s="61"/>
      <c r="L30" s="61"/>
      <c r="M30" s="61"/>
      <c r="N30" s="61"/>
      <c r="O30" s="68"/>
      <c r="P30" s="68"/>
      <c r="Q30" s="2"/>
      <c r="R30" s="2"/>
      <c r="S30" s="2"/>
      <c r="T30" s="2"/>
      <c r="U30" s="2"/>
      <c r="AS30" s="61"/>
      <c r="AT30" s="61"/>
      <c r="AU30" s="61"/>
      <c r="AV30" s="61"/>
      <c r="AW30" s="61"/>
    </row>
    <row r="31" spans="1:50">
      <c r="A31" s="61"/>
      <c r="C31" s="61"/>
      <c r="D31" s="61"/>
      <c r="E31" s="61"/>
      <c r="F31" s="61"/>
      <c r="H31" s="61"/>
      <c r="J31" s="61"/>
      <c r="K31" s="61"/>
      <c r="L31" s="61"/>
      <c r="M31" s="61"/>
      <c r="N31" s="61"/>
      <c r="O31" s="68"/>
      <c r="P31" s="68"/>
      <c r="Q31" s="2"/>
      <c r="R31" s="2"/>
      <c r="S31" s="2"/>
      <c r="T31" s="2"/>
      <c r="U31" s="2"/>
      <c r="AS31" s="61"/>
      <c r="AT31" s="61"/>
      <c r="AU31" s="61"/>
      <c r="AV31" s="61"/>
      <c r="AW31" s="61"/>
    </row>
    <row r="32" spans="1:50">
      <c r="A32" s="61"/>
      <c r="C32" s="61"/>
      <c r="D32" s="61"/>
      <c r="E32" s="61"/>
      <c r="F32" s="61"/>
      <c r="H32" s="61"/>
      <c r="J32" s="61"/>
      <c r="K32" s="61"/>
      <c r="L32" s="61"/>
      <c r="M32" s="61"/>
      <c r="N32" s="61"/>
      <c r="O32" s="68"/>
      <c r="P32" s="68"/>
      <c r="Q32" s="2"/>
      <c r="R32" s="2"/>
      <c r="S32" s="2"/>
      <c r="T32" s="2"/>
      <c r="U32" s="2"/>
      <c r="AS32" s="61"/>
      <c r="AT32" s="61"/>
      <c r="AU32" s="61"/>
      <c r="AV32" s="61"/>
      <c r="AW32" s="61"/>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26"/>
  <sheetViews>
    <sheetView zoomScaleNormal="100" workbookViewId="0">
      <pane xSplit="1" ySplit="1" topLeftCell="B7" activePane="bottomRight" state="frozen"/>
      <selection pane="topRight" activeCell="B1" sqref="B1"/>
      <selection pane="bottomLeft" activeCell="A2" sqref="A2"/>
      <selection pane="bottomRight" activeCell="A27" sqref="A27"/>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317</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315</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312</v>
      </c>
      <c r="K11" s="61">
        <v>2030</v>
      </c>
      <c r="L11" s="75">
        <v>0.4</v>
      </c>
    </row>
    <row r="12" spans="1:12" s="61" customFormat="1">
      <c r="A12" s="61" t="s">
        <v>173</v>
      </c>
      <c r="B12" s="4" t="s">
        <v>174</v>
      </c>
      <c r="C12" s="61" t="s">
        <v>175</v>
      </c>
      <c r="D12" s="26"/>
      <c r="E12" s="26" t="s">
        <v>66</v>
      </c>
      <c r="F12" s="61" t="s">
        <v>310</v>
      </c>
      <c r="H12" s="20">
        <v>2005</v>
      </c>
      <c r="I12" s="61">
        <v>1</v>
      </c>
      <c r="J12" s="71" t="s">
        <v>312</v>
      </c>
      <c r="K12" s="61">
        <v>2040</v>
      </c>
      <c r="L12" s="75">
        <v>0.7</v>
      </c>
    </row>
    <row r="13" spans="1:12">
      <c r="A13" s="61" t="s">
        <v>179</v>
      </c>
      <c r="B13" s="4" t="s">
        <v>180</v>
      </c>
      <c r="C13" s="61" t="s">
        <v>181</v>
      </c>
      <c r="E13" s="26" t="s">
        <v>66</v>
      </c>
      <c r="F13" s="61" t="s">
        <v>313</v>
      </c>
      <c r="H13" s="20">
        <v>2020</v>
      </c>
      <c r="I13" s="61">
        <f>0.292832151/0.141</f>
        <v>2.0768237659574469</v>
      </c>
      <c r="J13" s="71" t="s">
        <v>318</v>
      </c>
      <c r="K13" s="61">
        <v>2050</v>
      </c>
      <c r="L13" s="75">
        <v>0.1</v>
      </c>
    </row>
    <row r="14" spans="1:12">
      <c r="A14" s="61" t="s">
        <v>184</v>
      </c>
      <c r="B14" s="4" t="s">
        <v>185</v>
      </c>
      <c r="C14" s="61" t="s">
        <v>186</v>
      </c>
      <c r="E14" s="61" t="s">
        <v>311</v>
      </c>
      <c r="F14" s="61" t="s">
        <v>319</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318</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196</v>
      </c>
      <c r="B17" s="4" t="s">
        <v>197</v>
      </c>
      <c r="C17" s="61" t="s">
        <v>198</v>
      </c>
      <c r="D17" s="26">
        <v>2050</v>
      </c>
      <c r="E17" s="26" t="s">
        <v>311</v>
      </c>
      <c r="F17" s="61" t="s">
        <v>310</v>
      </c>
      <c r="G17" s="61">
        <v>2017</v>
      </c>
      <c r="H17" s="20">
        <v>2005</v>
      </c>
      <c r="I17" s="61">
        <v>37700000</v>
      </c>
      <c r="J17" s="71" t="s">
        <v>143</v>
      </c>
      <c r="K17" s="61">
        <v>2030</v>
      </c>
      <c r="L17" s="75">
        <v>0.5</v>
      </c>
    </row>
    <row r="18" spans="1:12">
      <c r="A18" s="61" t="s">
        <v>196</v>
      </c>
      <c r="B18" s="4" t="s">
        <v>197</v>
      </c>
      <c r="C18" s="61" t="s">
        <v>198</v>
      </c>
      <c r="D18" s="26">
        <v>2050</v>
      </c>
      <c r="E18" s="26" t="s">
        <v>311</v>
      </c>
      <c r="F18" s="61" t="s">
        <v>310</v>
      </c>
      <c r="G18" s="61">
        <v>2017</v>
      </c>
      <c r="H18" s="20">
        <v>2005</v>
      </c>
      <c r="I18" s="61">
        <v>37700000</v>
      </c>
      <c r="J18" s="71" t="s">
        <v>143</v>
      </c>
      <c r="K18" s="61">
        <v>2040</v>
      </c>
      <c r="L18" s="75">
        <v>0.8</v>
      </c>
    </row>
    <row r="19" spans="1:12">
      <c r="A19" s="61" t="s">
        <v>199</v>
      </c>
      <c r="B19" s="4" t="s">
        <v>200</v>
      </c>
      <c r="C19" s="61" t="s">
        <v>201</v>
      </c>
      <c r="D19" s="26">
        <v>2050</v>
      </c>
      <c r="E19" s="26" t="s">
        <v>311</v>
      </c>
      <c r="F19" s="61" t="s">
        <v>310</v>
      </c>
      <c r="H19" s="20">
        <v>2005</v>
      </c>
      <c r="I19" s="61">
        <v>59.347999999999999</v>
      </c>
      <c r="J19" s="71" t="s">
        <v>129</v>
      </c>
      <c r="K19" s="61">
        <v>2030</v>
      </c>
      <c r="L19" s="75">
        <v>0.55000000000000004</v>
      </c>
    </row>
    <row r="20" spans="1:12">
      <c r="A20" s="61" t="s">
        <v>202</v>
      </c>
      <c r="B20" s="4" t="s">
        <v>203</v>
      </c>
      <c r="C20" s="61" t="s">
        <v>204</v>
      </c>
      <c r="D20" s="26">
        <v>2050</v>
      </c>
      <c r="E20" s="26" t="s">
        <v>311</v>
      </c>
      <c r="F20" s="61" t="s">
        <v>310</v>
      </c>
      <c r="H20" s="20">
        <v>2005</v>
      </c>
      <c r="I20" s="61">
        <v>153000000</v>
      </c>
      <c r="J20" s="71" t="s">
        <v>143</v>
      </c>
      <c r="K20" s="61">
        <v>2030</v>
      </c>
      <c r="L20" s="75">
        <v>0.5</v>
      </c>
    </row>
    <row r="21" spans="1:12">
      <c r="A21" s="61" t="s">
        <v>205</v>
      </c>
      <c r="B21" s="4" t="s">
        <v>206</v>
      </c>
      <c r="C21" s="61" t="s">
        <v>207</v>
      </c>
      <c r="D21" s="26">
        <v>2050</v>
      </c>
      <c r="E21" s="26" t="s">
        <v>311</v>
      </c>
      <c r="F21" s="61" t="s">
        <v>317</v>
      </c>
      <c r="G21" s="61">
        <v>2020</v>
      </c>
      <c r="H21" s="20">
        <v>2000</v>
      </c>
      <c r="I21" s="61">
        <v>49960899</v>
      </c>
      <c r="J21" s="71" t="s">
        <v>143</v>
      </c>
      <c r="K21" s="61">
        <v>2050</v>
      </c>
      <c r="L21" s="75">
        <v>1</v>
      </c>
    </row>
    <row r="22" spans="1:12">
      <c r="A22" s="61" t="s">
        <v>205</v>
      </c>
      <c r="B22" s="4" t="s">
        <v>206</v>
      </c>
      <c r="C22" s="61" t="s">
        <v>207</v>
      </c>
      <c r="D22" s="26">
        <v>2050</v>
      </c>
      <c r="E22" s="26" t="s">
        <v>66</v>
      </c>
      <c r="F22" s="61" t="s">
        <v>310</v>
      </c>
      <c r="G22" s="61">
        <v>2030</v>
      </c>
      <c r="H22" s="20">
        <v>2000</v>
      </c>
      <c r="I22" s="61">
        <v>0.4826223</v>
      </c>
      <c r="J22" s="71" t="s">
        <v>320</v>
      </c>
      <c r="K22" s="61">
        <v>2030</v>
      </c>
      <c r="L22" s="75">
        <v>0.5</v>
      </c>
    </row>
    <row r="23" spans="1:12">
      <c r="A23" s="61" t="s">
        <v>208</v>
      </c>
      <c r="B23" s="4" t="s">
        <v>209</v>
      </c>
      <c r="C23" s="61" t="s">
        <v>210</v>
      </c>
      <c r="D23" s="26">
        <v>2045</v>
      </c>
      <c r="E23" s="26" t="s">
        <v>311</v>
      </c>
      <c r="F23" s="61" t="s">
        <v>310</v>
      </c>
      <c r="H23" s="20">
        <v>2005</v>
      </c>
      <c r="I23" s="76">
        <v>48455198</v>
      </c>
      <c r="J23" s="71" t="s">
        <v>143</v>
      </c>
      <c r="K23" s="61">
        <v>2030</v>
      </c>
      <c r="L23" s="75">
        <v>0.7</v>
      </c>
    </row>
    <row r="24" spans="1:12">
      <c r="A24" s="61" t="s">
        <v>211</v>
      </c>
      <c r="B24" s="4" t="s">
        <v>212</v>
      </c>
      <c r="C24" s="61" t="s">
        <v>213</v>
      </c>
      <c r="D24" s="26">
        <v>2030</v>
      </c>
      <c r="E24" s="26" t="s">
        <v>311</v>
      </c>
      <c r="F24" s="61" t="s">
        <v>313</v>
      </c>
      <c r="G24" s="61">
        <v>2019</v>
      </c>
      <c r="H24" s="20">
        <v>2018</v>
      </c>
      <c r="I24" s="61">
        <v>828107</v>
      </c>
      <c r="J24" s="71" t="s">
        <v>143</v>
      </c>
      <c r="K24" s="61">
        <v>2030</v>
      </c>
      <c r="L24" s="75">
        <v>1</v>
      </c>
    </row>
    <row r="25" spans="1:12">
      <c r="A25" s="61" t="s">
        <v>214</v>
      </c>
      <c r="B25" s="4" t="s">
        <v>215</v>
      </c>
      <c r="C25" s="61" t="s">
        <v>216</v>
      </c>
      <c r="E25" s="26" t="s">
        <v>311</v>
      </c>
      <c r="F25" s="61" t="s">
        <v>313</v>
      </c>
      <c r="H25" s="20">
        <v>2015</v>
      </c>
      <c r="I25" s="61">
        <v>1050</v>
      </c>
      <c r="J25" s="71" t="s">
        <v>323</v>
      </c>
      <c r="K25" s="61">
        <v>2022</v>
      </c>
      <c r="L25" s="75">
        <v>0.15</v>
      </c>
    </row>
    <row r="26" spans="1:12">
      <c r="A26" s="61" t="s">
        <v>217</v>
      </c>
      <c r="B26" s="4" t="s">
        <v>218</v>
      </c>
      <c r="C26" s="61" t="s">
        <v>219</v>
      </c>
      <c r="E26" s="26" t="s">
        <v>311</v>
      </c>
      <c r="F26" s="61" t="s">
        <v>310</v>
      </c>
      <c r="G26" s="61">
        <v>2015</v>
      </c>
      <c r="H26" s="20">
        <v>2005</v>
      </c>
      <c r="I26" s="61">
        <v>86403130</v>
      </c>
      <c r="J26" s="71" t="s">
        <v>143</v>
      </c>
      <c r="K26" s="61">
        <v>2045</v>
      </c>
      <c r="L26" s="75">
        <v>0.62</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Normal="100" workbookViewId="0">
      <pane xSplit="1" ySplit="1" topLeftCell="B8" activePane="bottomRight" state="frozen"/>
      <selection pane="topRight" activeCell="B1" sqref="B1"/>
      <selection pane="bottomLeft" activeCell="A2" sqref="A2"/>
      <selection pane="bottomRight" activeCell="A26" sqref="A26:XFD26"/>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2022-02-20T16:59:05Z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