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wnloads/"/>
    </mc:Choice>
  </mc:AlternateContent>
  <xr:revisionPtr revIDLastSave="0" documentId="13_ncr:1_{FD9EE4DB-B4EB-8245-B8C3-41D4F4393279}" xr6:coauthVersionLast="47" xr6:coauthVersionMax="47" xr10:uidLastSave="{00000000-0000-0000-0000-000000000000}"/>
  <bookViews>
    <workbookView xWindow="46560" yWindow="10080" windowWidth="50500" windowHeight="38360" activeTab="2"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0" l="1"/>
  <c r="L6" i="10"/>
  <c r="L5" i="10"/>
  <c r="I4" i="10"/>
  <c r="I7" i="8"/>
  <c r="L6" i="8"/>
  <c r="L5" i="8"/>
  <c r="I4" i="8"/>
</calcChain>
</file>

<file path=xl/sharedStrings.xml><?xml version="1.0" encoding="utf-8"?>
<sst xmlns="http://schemas.openxmlformats.org/spreadsheetml/2006/main" count="1212" uniqueCount="314">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</sst>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s>
  <fills count="13">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6">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ySplit="1" topLeftCell="A2" activePane="bottomLeft" state="frozen"/>
      <selection pane="bottomLeft" activeCell="C4" sqref="C4"/>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22" max="22" width="16.5" style="2"/>
    <col min="23" max="23" width="16.5" style="36"/>
    <col min="24" max="29" width="16.5" style="2"/>
    <col min="30" max="30" width="16.5" style="36"/>
    <col min="31"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144</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44561</v>
      </c>
      <c r="J4" s="61">
        <v>11900000000</v>
      </c>
      <c r="K4" s="61">
        <v>3648000000</v>
      </c>
      <c r="L4" s="61">
        <v>18804000000</v>
      </c>
      <c r="M4" s="61">
        <v>18820000000</v>
      </c>
      <c r="N4" s="61">
        <v>16701000000</v>
      </c>
      <c r="O4" s="61" t="s">
        <v>143</v>
      </c>
      <c r="P4" s="61" t="s">
        <v>144</v>
      </c>
      <c r="Q4" s="2"/>
      <c r="R4" s="2"/>
      <c r="S4" s="2"/>
      <c r="T4" s="2"/>
      <c r="U4" s="2"/>
      <c r="AE4" s="69">
        <v>12.265532917</v>
      </c>
      <c r="AF4" s="69">
        <v>13.800613625</v>
      </c>
      <c r="AG4" s="69">
        <v>14.989750726</v>
      </c>
      <c r="AH4" s="69">
        <v>11.081667744000001</v>
      </c>
      <c r="AI4" s="69">
        <v>10.577955574000001</v>
      </c>
      <c r="AS4" s="61">
        <v>20.588826059999999</v>
      </c>
      <c r="AT4" s="61">
        <v>22.836069439999999</v>
      </c>
      <c r="AU4" s="61">
        <v>26.539897759999999</v>
      </c>
      <c r="AV4" s="61">
        <v>25.164691730000001</v>
      </c>
      <c r="AW4" s="61">
        <v>23.25695385017389</v>
      </c>
    </row>
    <row r="5" spans="1:52">
      <c r="A5" s="61" t="s">
        <v>158</v>
      </c>
      <c r="B5" s="4" t="s">
        <v>159</v>
      </c>
      <c r="C5" s="61" t="s">
        <v>160</v>
      </c>
      <c r="D5" s="61" t="s">
        <v>61</v>
      </c>
      <c r="E5" s="61" t="s">
        <v>62</v>
      </c>
      <c r="F5" s="61" t="s">
        <v>142</v>
      </c>
      <c r="G5" s="4" t="s">
        <v>64</v>
      </c>
      <c r="H5" s="61" t="s">
        <v>65</v>
      </c>
      <c r="I5" s="5">
        <v>44561</v>
      </c>
      <c r="J5" s="61">
        <v>17299078950</v>
      </c>
      <c r="K5" s="61">
        <v>5910000000</v>
      </c>
      <c r="L5" s="61">
        <v>26198078950</v>
      </c>
      <c r="M5" s="61">
        <v>26214078950</v>
      </c>
      <c r="N5" s="61">
        <v>28933000000</v>
      </c>
      <c r="O5" s="61" t="s">
        <v>143</v>
      </c>
      <c r="P5" s="61" t="s">
        <v>144</v>
      </c>
      <c r="Q5" s="2"/>
      <c r="R5" s="2"/>
      <c r="S5" s="2"/>
      <c r="T5" s="2"/>
      <c r="U5" s="2"/>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44561</v>
      </c>
      <c r="J6" s="61">
        <v>39549558010</v>
      </c>
      <c r="K6" s="61">
        <v>15561400000</v>
      </c>
      <c r="L6" s="61">
        <v>69474758010</v>
      </c>
      <c r="M6" s="61">
        <v>69721558010</v>
      </c>
      <c r="N6" s="61">
        <v>75892300000</v>
      </c>
      <c r="O6" s="61" t="s">
        <v>143</v>
      </c>
      <c r="P6" s="61" t="s">
        <v>144</v>
      </c>
      <c r="Q6" s="2"/>
      <c r="R6" s="2"/>
      <c r="S6" s="2"/>
      <c r="T6" s="2"/>
      <c r="U6" s="2"/>
      <c r="AE6" s="69">
        <v>87.723312172000007</v>
      </c>
      <c r="AF6" s="69">
        <v>66.96612196400001</v>
      </c>
      <c r="AG6" s="69">
        <v>66.137236960999999</v>
      </c>
      <c r="AH6" s="69">
        <v>60.045813868000003</v>
      </c>
      <c r="AI6" s="69">
        <v>56.905072285999999</v>
      </c>
      <c r="AS6" s="61">
        <v>133.581626382</v>
      </c>
      <c r="AT6" s="61">
        <v>104.24559965500001</v>
      </c>
      <c r="AU6" s="61">
        <v>103.529138004</v>
      </c>
      <c r="AV6" s="61">
        <v>94.462945003999991</v>
      </c>
      <c r="AW6" s="61">
        <v>90.005723929977037</v>
      </c>
    </row>
    <row r="7" spans="1:52">
      <c r="A7" s="61" t="s">
        <v>167</v>
      </c>
      <c r="B7" s="4" t="s">
        <v>168</v>
      </c>
      <c r="C7" s="61" t="s">
        <v>169</v>
      </c>
      <c r="D7" s="61" t="s">
        <v>61</v>
      </c>
      <c r="E7" s="61" t="s">
        <v>62</v>
      </c>
      <c r="F7" s="61" t="s">
        <v>142</v>
      </c>
      <c r="G7" s="4" t="s">
        <v>64</v>
      </c>
      <c r="H7" s="61" t="s">
        <v>65</v>
      </c>
      <c r="I7" s="5">
        <v>44561</v>
      </c>
      <c r="J7" s="61">
        <v>2374000000</v>
      </c>
      <c r="K7" s="61">
        <v>6336000000</v>
      </c>
      <c r="L7" s="61">
        <v>10364000000</v>
      </c>
      <c r="M7" s="61">
        <v>10542000000</v>
      </c>
      <c r="N7" s="61">
        <v>34394000000</v>
      </c>
      <c r="O7" s="61" t="s">
        <v>143</v>
      </c>
      <c r="P7" s="61" t="s">
        <v>144</v>
      </c>
      <c r="Q7" s="2"/>
      <c r="R7" s="2"/>
      <c r="S7" s="2"/>
      <c r="T7" s="2"/>
      <c r="U7" s="2"/>
      <c r="AE7" s="69">
        <v>2.0475329E-2</v>
      </c>
      <c r="AF7" s="69">
        <v>4.6049666000000003E-2</v>
      </c>
      <c r="AG7" s="69">
        <v>2.6386597000000001E-2</v>
      </c>
      <c r="AH7" s="69">
        <v>2.5963092E-2</v>
      </c>
      <c r="AI7" s="69">
        <v>2.306012E-2</v>
      </c>
      <c r="AS7" s="61">
        <v>1.210734</v>
      </c>
      <c r="AT7" s="61">
        <v>1.314970829</v>
      </c>
      <c r="AU7" s="61">
        <v>1.190620357</v>
      </c>
      <c r="AV7" s="61">
        <v>1.212120114</v>
      </c>
      <c r="AW7" s="61">
        <v>1.120229162933025</v>
      </c>
    </row>
    <row r="8" spans="1:52">
      <c r="A8" s="61" t="s">
        <v>173</v>
      </c>
      <c r="B8" s="4" t="s">
        <v>174</v>
      </c>
      <c r="C8" s="61" t="s">
        <v>175</v>
      </c>
      <c r="D8" s="61" t="s">
        <v>61</v>
      </c>
      <c r="E8" s="61" t="s">
        <v>62</v>
      </c>
      <c r="F8" s="61" t="s">
        <v>142</v>
      </c>
      <c r="G8" s="4" t="s">
        <v>64</v>
      </c>
      <c r="H8" s="61" t="s">
        <v>65</v>
      </c>
      <c r="I8" s="5">
        <v>44561</v>
      </c>
      <c r="J8" s="61">
        <v>3528768075</v>
      </c>
      <c r="K8" s="61">
        <v>1734900000</v>
      </c>
      <c r="L8" s="61">
        <v>6659087075</v>
      </c>
      <c r="M8" s="61">
        <v>6668864075</v>
      </c>
      <c r="N8" s="61">
        <v>7558457000</v>
      </c>
      <c r="O8" s="61" t="s">
        <v>143</v>
      </c>
      <c r="P8" s="61" t="s">
        <v>144</v>
      </c>
      <c r="Q8" s="2"/>
      <c r="R8" s="2"/>
      <c r="S8" s="2"/>
      <c r="T8" s="2"/>
      <c r="U8" s="2"/>
      <c r="AE8" s="69">
        <v>2.7086220929999998</v>
      </c>
      <c r="AF8" s="69">
        <v>3.5576825919999999</v>
      </c>
      <c r="AG8" s="69">
        <v>3.6777294390000002</v>
      </c>
      <c r="AH8" s="69">
        <v>2.8609599440000002</v>
      </c>
      <c r="AI8" s="69">
        <v>2.7420756740000001</v>
      </c>
      <c r="AS8" s="61">
        <v>5.5958280800000004</v>
      </c>
      <c r="AT8" s="61">
        <v>6.4723439799999998</v>
      </c>
      <c r="AU8" s="61">
        <v>6.6480604999999997</v>
      </c>
      <c r="AV8" s="61">
        <v>6.0098643799999998</v>
      </c>
      <c r="AW8" s="61">
        <v>6.0371996609999998</v>
      </c>
    </row>
    <row r="9" spans="1:52">
      <c r="A9" s="61"/>
      <c r="C9" s="61"/>
      <c r="D9" s="61"/>
      <c r="E9" s="61"/>
      <c r="F9" s="61"/>
      <c r="H9" s="61"/>
      <c r="J9" s="61"/>
      <c r="K9" s="61"/>
      <c r="L9" s="61"/>
      <c r="M9" s="61"/>
      <c r="N9" s="61"/>
      <c r="P9" s="61"/>
      <c r="Q9" s="2"/>
      <c r="R9" s="2"/>
      <c r="S9" s="2"/>
      <c r="T9" s="2"/>
      <c r="U9" s="2"/>
      <c r="AE9" s="69"/>
      <c r="AF9" s="69"/>
      <c r="AG9" s="69"/>
      <c r="AH9" s="69"/>
      <c r="AI9" s="69"/>
      <c r="AS9" s="61"/>
      <c r="AT9" s="61"/>
      <c r="AU9" s="61"/>
      <c r="AV9" s="61"/>
      <c r="AW9" s="61"/>
    </row>
    <row r="10" spans="1:52">
      <c r="A10" s="61"/>
      <c r="C10" s="61"/>
      <c r="D10" s="61"/>
      <c r="E10" s="61"/>
      <c r="F10" s="61"/>
      <c r="H10" s="61"/>
      <c r="J10" s="61"/>
      <c r="K10" s="61"/>
      <c r="L10" s="61"/>
      <c r="M10" s="61"/>
      <c r="N10" s="61"/>
      <c r="P10" s="61"/>
      <c r="Q10" s="2"/>
      <c r="R10" s="2"/>
      <c r="S10" s="2"/>
      <c r="T10" s="2"/>
      <c r="U10" s="2"/>
      <c r="AE10" s="69"/>
      <c r="AF10" s="69"/>
      <c r="AG10" s="69"/>
      <c r="AH10" s="69"/>
      <c r="AI10" s="69"/>
      <c r="AS10" s="61"/>
      <c r="AT10" s="61"/>
      <c r="AU10" s="61"/>
      <c r="AV10" s="61"/>
      <c r="AW10" s="61"/>
    </row>
    <row r="11" spans="1:52">
      <c r="A11" s="61"/>
      <c r="C11" s="61"/>
      <c r="D11" s="61"/>
      <c r="E11" s="61"/>
      <c r="F11" s="61"/>
      <c r="H11" s="61"/>
      <c r="J11" s="61"/>
      <c r="K11" s="61"/>
      <c r="L11" s="61"/>
      <c r="M11" s="61"/>
      <c r="N11" s="61"/>
      <c r="O11" s="68"/>
      <c r="P11" s="68"/>
      <c r="Q11" s="2"/>
      <c r="R11" s="2"/>
      <c r="S11" s="2"/>
      <c r="T11" s="2"/>
      <c r="U11" s="2"/>
      <c r="AE11" s="69"/>
      <c r="AF11" s="69"/>
      <c r="AG11" s="69"/>
      <c r="AH11" s="69"/>
      <c r="AI11" s="69"/>
      <c r="AS11" s="61"/>
      <c r="AT11" s="61"/>
      <c r="AU11" s="61"/>
      <c r="AV11" s="61"/>
      <c r="AW11" s="61"/>
    </row>
    <row r="12" spans="1:52">
      <c r="A12" s="61"/>
      <c r="C12" s="61"/>
      <c r="D12" s="61"/>
      <c r="E12" s="61"/>
      <c r="F12" s="61"/>
      <c r="H12" s="61"/>
      <c r="J12" s="61"/>
      <c r="K12" s="61"/>
      <c r="L12" s="61"/>
      <c r="M12" s="61"/>
      <c r="N12" s="61"/>
      <c r="P12" s="61"/>
      <c r="Q12" s="2"/>
      <c r="R12" s="2"/>
      <c r="S12" s="2"/>
      <c r="T12" s="2"/>
      <c r="U12" s="2"/>
      <c r="AE12" s="69"/>
      <c r="AF12" s="69"/>
      <c r="AG12" s="69"/>
      <c r="AH12" s="69"/>
      <c r="AI12" s="69"/>
      <c r="AS12" s="61"/>
      <c r="AT12" s="61"/>
      <c r="AU12" s="61"/>
      <c r="AV12" s="61"/>
      <c r="AW12" s="61"/>
    </row>
    <row r="13" spans="1:52">
      <c r="A13" s="61"/>
      <c r="C13" s="61"/>
      <c r="D13" s="61"/>
      <c r="E13" s="61"/>
      <c r="F13" s="61"/>
      <c r="H13" s="61"/>
      <c r="J13" s="61"/>
      <c r="K13" s="61"/>
      <c r="L13" s="61"/>
      <c r="M13" s="61"/>
      <c r="N13" s="61"/>
      <c r="O13" s="68"/>
      <c r="P13" s="68"/>
      <c r="Q13" s="2"/>
      <c r="R13" s="2"/>
      <c r="S13" s="2"/>
      <c r="T13" s="2"/>
      <c r="U13" s="2"/>
      <c r="AE13" s="69"/>
      <c r="AF13" s="69"/>
      <c r="AG13" s="69"/>
      <c r="AH13" s="69"/>
      <c r="AI13" s="69"/>
      <c r="AS13" s="61"/>
      <c r="AT13" s="61"/>
      <c r="AU13" s="61"/>
      <c r="AV13" s="61"/>
      <c r="AW13" s="61"/>
    </row>
    <row r="14" spans="1:52">
      <c r="A14" s="61"/>
      <c r="C14" s="61"/>
      <c r="D14" s="61"/>
      <c r="E14" s="61"/>
      <c r="F14" s="61"/>
      <c r="H14" s="61"/>
      <c r="J14" s="61"/>
      <c r="K14" s="61"/>
      <c r="L14" s="61"/>
      <c r="M14" s="61"/>
      <c r="N14" s="61"/>
      <c r="O14" s="68"/>
      <c r="P14" s="68"/>
      <c r="Q14" s="2"/>
      <c r="R14" s="2"/>
      <c r="S14" s="2"/>
      <c r="T14" s="2"/>
      <c r="U14" s="2"/>
      <c r="AE14" s="69"/>
      <c r="AF14" s="69"/>
      <c r="AG14" s="69"/>
      <c r="AH14" s="69"/>
      <c r="AI14" s="69"/>
      <c r="AS14" s="61"/>
      <c r="AT14" s="61"/>
      <c r="AU14" s="61"/>
      <c r="AV14" s="61"/>
      <c r="AW14" s="61"/>
    </row>
    <row r="15" spans="1:52">
      <c r="A15" s="61"/>
      <c r="C15" s="61"/>
      <c r="D15" s="61"/>
      <c r="E15" s="61"/>
      <c r="F15" s="61"/>
      <c r="H15" s="61"/>
      <c r="J15" s="61"/>
      <c r="K15" s="61"/>
      <c r="L15" s="61"/>
      <c r="M15" s="61"/>
      <c r="N15" s="61"/>
      <c r="O15" s="68"/>
      <c r="P15" s="68"/>
      <c r="Q15" s="2"/>
      <c r="R15" s="2"/>
      <c r="S15" s="2"/>
      <c r="T15" s="2"/>
      <c r="U15" s="2"/>
      <c r="AE15" s="69"/>
      <c r="AF15" s="69"/>
      <c r="AG15" s="69"/>
      <c r="AH15" s="69"/>
      <c r="AI15" s="69"/>
      <c r="AS15" s="61"/>
      <c r="AT15" s="61"/>
      <c r="AU15" s="61"/>
      <c r="AV15" s="61"/>
      <c r="AW15" s="61"/>
    </row>
    <row r="16" spans="1:52">
      <c r="A16" s="61"/>
      <c r="C16" s="61"/>
      <c r="D16" s="61"/>
      <c r="E16" s="61"/>
      <c r="F16" s="61"/>
      <c r="H16" s="61"/>
      <c r="J16" s="61"/>
      <c r="K16" s="61"/>
      <c r="L16" s="61"/>
      <c r="M16" s="61"/>
      <c r="N16" s="61"/>
      <c r="O16" s="68"/>
      <c r="P16" s="68"/>
      <c r="Q16" s="2"/>
      <c r="R16" s="2"/>
      <c r="S16" s="2"/>
      <c r="T16" s="2"/>
      <c r="U16" s="2"/>
      <c r="AE16" s="69"/>
      <c r="AF16" s="69"/>
      <c r="AG16" s="69"/>
      <c r="AH16" s="69"/>
      <c r="AI16" s="69"/>
      <c r="AS16" s="61"/>
      <c r="AT16" s="61"/>
      <c r="AU16" s="61"/>
      <c r="AV16" s="61"/>
      <c r="AW16" s="61"/>
    </row>
    <row r="17" spans="1:49">
      <c r="A17" s="61"/>
      <c r="C17" s="61"/>
      <c r="D17" s="61"/>
      <c r="E17" s="61"/>
      <c r="F17" s="61"/>
      <c r="H17" s="61"/>
      <c r="J17" s="61"/>
      <c r="K17" s="61"/>
      <c r="L17" s="61"/>
      <c r="M17" s="61"/>
      <c r="N17" s="61"/>
      <c r="O17" s="68"/>
      <c r="P17" s="68"/>
      <c r="Q17" s="2"/>
      <c r="R17" s="2"/>
      <c r="S17" s="2"/>
      <c r="T17" s="2"/>
      <c r="U17" s="2"/>
      <c r="AE17" s="69"/>
      <c r="AF17" s="69"/>
      <c r="AG17" s="69"/>
      <c r="AH17" s="69"/>
      <c r="AI17" s="69"/>
      <c r="AS17" s="61"/>
      <c r="AT17" s="61"/>
      <c r="AU17" s="61"/>
      <c r="AV17" s="61"/>
      <c r="AW17" s="61"/>
    </row>
    <row r="18" spans="1:49">
      <c r="A18" s="61"/>
      <c r="C18" s="61"/>
      <c r="D18" s="61"/>
      <c r="E18" s="61"/>
      <c r="F18" s="61"/>
      <c r="H18" s="61"/>
      <c r="J18" s="61"/>
      <c r="K18" s="61"/>
      <c r="L18" s="61"/>
      <c r="M18" s="61"/>
      <c r="N18" s="61"/>
      <c r="O18" s="68"/>
      <c r="P18" s="68"/>
      <c r="Q18" s="2"/>
      <c r="R18" s="2"/>
      <c r="S18" s="2"/>
      <c r="T18" s="2"/>
      <c r="U18" s="2"/>
      <c r="AE18" s="69"/>
      <c r="AF18" s="69"/>
      <c r="AG18" s="69"/>
      <c r="AH18" s="69"/>
      <c r="AI18" s="69"/>
      <c r="AS18" s="61"/>
      <c r="AT18" s="61"/>
      <c r="AU18" s="61"/>
      <c r="AV18" s="61"/>
      <c r="AW18" s="61"/>
    </row>
    <row r="19" spans="1:49">
      <c r="A19" s="61"/>
      <c r="C19" s="61"/>
      <c r="D19" s="61"/>
      <c r="E19" s="61"/>
      <c r="F19" s="61"/>
      <c r="H19" s="61"/>
      <c r="J19" s="61"/>
      <c r="K19" s="61"/>
      <c r="L19" s="61"/>
      <c r="M19" s="61"/>
      <c r="N19" s="61"/>
      <c r="O19" s="68"/>
      <c r="P19" s="68"/>
      <c r="Q19" s="2"/>
      <c r="R19" s="2"/>
      <c r="S19" s="2"/>
      <c r="T19" s="2"/>
      <c r="U19" s="2"/>
      <c r="AE19" s="69"/>
      <c r="AF19" s="69"/>
      <c r="AG19" s="69"/>
      <c r="AH19" s="69"/>
      <c r="AI19" s="69"/>
      <c r="AS19" s="61"/>
      <c r="AT19" s="61"/>
      <c r="AU19" s="61"/>
      <c r="AV19" s="61"/>
      <c r="AW19" s="61"/>
    </row>
    <row r="20" spans="1:49">
      <c r="A20" s="61"/>
      <c r="C20" s="61"/>
      <c r="D20" s="61"/>
      <c r="E20" s="61"/>
      <c r="F20" s="61"/>
      <c r="H20" s="61"/>
      <c r="J20" s="61"/>
      <c r="K20" s="61"/>
      <c r="L20" s="61"/>
      <c r="M20" s="61"/>
      <c r="N20" s="61"/>
      <c r="O20" s="68"/>
      <c r="P20" s="68"/>
      <c r="Q20" s="2"/>
      <c r="R20" s="2"/>
      <c r="S20" s="2"/>
      <c r="T20" s="2"/>
      <c r="U20" s="2"/>
      <c r="AE20" s="69"/>
      <c r="AF20" s="69"/>
      <c r="AG20" s="69"/>
      <c r="AH20" s="69"/>
      <c r="AI20" s="69"/>
      <c r="AS20" s="61"/>
      <c r="AT20" s="61"/>
      <c r="AU20" s="61"/>
      <c r="AV20" s="61"/>
      <c r="AW20" s="61"/>
    </row>
    <row r="21" spans="1:49">
      <c r="A21" s="61"/>
      <c r="C21" s="61"/>
      <c r="D21" s="61"/>
      <c r="E21" s="61"/>
      <c r="F21" s="61"/>
      <c r="H21" s="61"/>
      <c r="J21" s="61"/>
      <c r="K21" s="61"/>
      <c r="L21" s="61"/>
      <c r="M21" s="61"/>
      <c r="N21" s="61"/>
      <c r="O21" s="68"/>
      <c r="P21" s="68"/>
      <c r="Q21" s="2"/>
      <c r="R21" s="2"/>
      <c r="S21" s="2"/>
      <c r="T21" s="2"/>
      <c r="U21" s="2"/>
      <c r="AE21" s="69"/>
      <c r="AF21" s="69"/>
      <c r="AG21" s="69"/>
      <c r="AH21" s="69"/>
      <c r="AI21" s="69"/>
      <c r="AS21" s="61"/>
      <c r="AT21" s="61"/>
      <c r="AU21" s="61"/>
      <c r="AV21" s="61"/>
      <c r="AW21" s="61"/>
    </row>
    <row r="22" spans="1:49">
      <c r="A22" s="61"/>
      <c r="C22" s="61"/>
      <c r="D22" s="61"/>
      <c r="E22" s="61"/>
      <c r="F22" s="61"/>
      <c r="H22" s="61"/>
      <c r="J22" s="61"/>
      <c r="K22" s="61"/>
      <c r="L22" s="61"/>
      <c r="M22" s="61"/>
      <c r="N22" s="61"/>
      <c r="O22" s="68"/>
      <c r="P22" s="68"/>
      <c r="Q22" s="2"/>
      <c r="R22" s="2"/>
      <c r="S22" s="2"/>
      <c r="T22" s="2"/>
      <c r="U22" s="2"/>
      <c r="AE22" s="69"/>
      <c r="AF22" s="69"/>
      <c r="AG22" s="69"/>
      <c r="AH22" s="69"/>
      <c r="AI22" s="69"/>
      <c r="AS22" s="61"/>
      <c r="AT22" s="61"/>
      <c r="AU22" s="61"/>
      <c r="AV22" s="61"/>
      <c r="AW22" s="61"/>
    </row>
    <row r="23" spans="1:49">
      <c r="A23" s="61"/>
      <c r="C23" s="61"/>
      <c r="D23" s="61"/>
      <c r="E23" s="61"/>
      <c r="F23" s="61"/>
      <c r="H23" s="61"/>
      <c r="J23" s="61"/>
      <c r="K23" s="61"/>
      <c r="L23" s="61"/>
      <c r="M23" s="61"/>
      <c r="N23" s="61"/>
      <c r="O23" s="68"/>
      <c r="P23" s="68"/>
      <c r="Q23" s="2"/>
      <c r="R23" s="2"/>
      <c r="S23" s="2"/>
      <c r="T23" s="2"/>
      <c r="U23" s="2"/>
      <c r="AE23" s="69"/>
      <c r="AF23" s="69"/>
      <c r="AG23" s="69"/>
      <c r="AH23" s="69"/>
      <c r="AI23" s="69"/>
      <c r="AS23" s="61"/>
      <c r="AT23" s="61"/>
      <c r="AU23" s="61"/>
      <c r="AV23" s="61"/>
      <c r="AW23" s="61"/>
    </row>
    <row r="24" spans="1:49">
      <c r="A24" s="61"/>
      <c r="C24" s="61"/>
      <c r="D24" s="61"/>
      <c r="E24" s="61"/>
      <c r="F24" s="61"/>
      <c r="H24" s="61"/>
      <c r="J24" s="61"/>
      <c r="K24" s="61"/>
      <c r="L24" s="61"/>
      <c r="M24" s="61"/>
      <c r="N24" s="61"/>
      <c r="P24" s="61"/>
      <c r="Q24" s="2"/>
      <c r="R24" s="2"/>
      <c r="S24" s="2"/>
      <c r="T24" s="2"/>
      <c r="U24" s="2"/>
      <c r="AE24" s="69"/>
      <c r="AF24" s="69"/>
      <c r="AG24" s="69"/>
      <c r="AH24" s="69"/>
      <c r="AI24" s="69"/>
      <c r="AS24" s="61"/>
      <c r="AT24" s="61"/>
      <c r="AU24" s="61"/>
      <c r="AV24" s="61"/>
      <c r="AW24" s="61"/>
    </row>
    <row r="25" spans="1:49">
      <c r="A25" s="61"/>
      <c r="C25" s="61"/>
      <c r="D25" s="61"/>
      <c r="E25" s="61"/>
      <c r="F25" s="61"/>
      <c r="H25" s="61"/>
      <c r="J25" s="61"/>
      <c r="K25" s="61"/>
      <c r="L25" s="61"/>
      <c r="M25" s="61"/>
      <c r="N25" s="61"/>
      <c r="O25" s="68"/>
      <c r="P25" s="68"/>
      <c r="Q25" s="2"/>
      <c r="R25" s="2"/>
      <c r="S25" s="2"/>
      <c r="T25" s="2"/>
      <c r="U25" s="2"/>
      <c r="AE25" s="69"/>
      <c r="AF25" s="69"/>
      <c r="AG25" s="69"/>
      <c r="AH25" s="69"/>
      <c r="AI25" s="69"/>
      <c r="AS25" s="61"/>
      <c r="AT25" s="61"/>
      <c r="AU25" s="61"/>
      <c r="AV25" s="61"/>
      <c r="AW25" s="61"/>
    </row>
    <row r="26" spans="1:49">
      <c r="A26" s="61"/>
      <c r="C26" s="61"/>
      <c r="D26" s="61"/>
      <c r="E26" s="61"/>
      <c r="F26" s="61"/>
      <c r="H26" s="61"/>
      <c r="J26" s="61"/>
      <c r="K26" s="61"/>
      <c r="L26" s="61"/>
      <c r="M26" s="61"/>
      <c r="N26" s="61"/>
      <c r="O26" s="68"/>
      <c r="P26" s="68"/>
      <c r="Q26" s="2"/>
      <c r="R26" s="2"/>
      <c r="S26" s="2"/>
      <c r="T26" s="2"/>
      <c r="U26" s="2"/>
      <c r="AE26" s="69"/>
      <c r="AF26" s="69"/>
      <c r="AG26" s="69"/>
      <c r="AH26" s="69"/>
      <c r="AI26" s="69"/>
      <c r="AS26" s="61"/>
      <c r="AT26" s="61"/>
      <c r="AU26" s="61"/>
      <c r="AV26" s="61"/>
      <c r="AW26" s="61"/>
    </row>
    <row r="27" spans="1:49">
      <c r="A27" s="61"/>
      <c r="C27" s="61"/>
      <c r="D27" s="61"/>
      <c r="E27" s="61"/>
      <c r="F27" s="61"/>
      <c r="H27" s="61"/>
      <c r="J27" s="61"/>
      <c r="K27" s="61"/>
      <c r="L27" s="61"/>
      <c r="M27" s="61"/>
      <c r="N27" s="61"/>
      <c r="P27" s="61"/>
      <c r="Q27" s="2"/>
      <c r="R27" s="2"/>
      <c r="S27" s="2"/>
      <c r="T27" s="2"/>
      <c r="U27" s="2"/>
      <c r="AE27" s="69"/>
      <c r="AF27" s="69"/>
      <c r="AG27" s="69"/>
      <c r="AH27" s="69"/>
      <c r="AI27" s="69"/>
      <c r="AS27" s="61"/>
      <c r="AT27" s="61"/>
      <c r="AU27" s="61"/>
      <c r="AV27" s="61"/>
      <c r="AW27" s="61"/>
    </row>
    <row r="28" spans="1:49">
      <c r="A28" s="61"/>
      <c r="C28" s="61"/>
      <c r="D28" s="61"/>
      <c r="E28" s="61"/>
      <c r="F28" s="61"/>
      <c r="H28" s="61"/>
      <c r="J28" s="61"/>
      <c r="K28" s="61"/>
      <c r="L28" s="61"/>
      <c r="M28" s="61"/>
      <c r="N28" s="61"/>
      <c r="O28" s="68"/>
      <c r="P28" s="68"/>
      <c r="Q28" s="2"/>
      <c r="R28" s="2"/>
      <c r="S28" s="2"/>
      <c r="T28" s="2"/>
      <c r="U28" s="2"/>
      <c r="AE28" s="69"/>
      <c r="AF28" s="69"/>
      <c r="AG28" s="69"/>
      <c r="AH28" s="69"/>
      <c r="AI28" s="69"/>
      <c r="AS28" s="61"/>
      <c r="AT28" s="61"/>
      <c r="AU28" s="61"/>
      <c r="AV28" s="61"/>
      <c r="AW28" s="61"/>
    </row>
    <row r="29" spans="1:49">
      <c r="A29" s="61"/>
      <c r="C29" s="61"/>
      <c r="D29" s="61"/>
      <c r="E29" s="61"/>
      <c r="F29" s="61"/>
      <c r="H29" s="61"/>
      <c r="J29" s="61"/>
      <c r="K29" s="61"/>
      <c r="L29" s="61"/>
      <c r="M29" s="61"/>
      <c r="N29" s="61"/>
      <c r="O29" s="68"/>
      <c r="P29" s="68"/>
      <c r="Q29" s="2"/>
      <c r="R29" s="2"/>
      <c r="S29" s="2"/>
      <c r="T29" s="2"/>
      <c r="U29" s="2"/>
      <c r="AE29" s="69"/>
      <c r="AF29" s="69"/>
      <c r="AG29" s="69"/>
      <c r="AH29" s="69"/>
      <c r="AI29" s="69"/>
      <c r="AS29" s="61"/>
      <c r="AT29" s="61"/>
      <c r="AU29" s="61"/>
      <c r="AV29" s="61"/>
      <c r="AW29" s="61"/>
    </row>
    <row r="30" spans="1:49">
      <c r="A30" s="61"/>
      <c r="C30" s="61"/>
      <c r="D30" s="61"/>
      <c r="E30" s="61"/>
      <c r="F30" s="61"/>
      <c r="H30" s="61"/>
      <c r="J30" s="61"/>
      <c r="K30" s="61"/>
      <c r="L30" s="61"/>
      <c r="M30" s="61"/>
      <c r="N30" s="61"/>
      <c r="O30" s="68"/>
      <c r="P30" s="68"/>
      <c r="Q30" s="2"/>
      <c r="R30" s="2"/>
      <c r="S30" s="2"/>
      <c r="T30" s="2"/>
      <c r="U30" s="2"/>
      <c r="AE30" s="69"/>
      <c r="AF30" s="69"/>
      <c r="AG30" s="69"/>
      <c r="AH30" s="69"/>
      <c r="AI30" s="69"/>
      <c r="AS30" s="61"/>
      <c r="AT30" s="61"/>
      <c r="AU30" s="61"/>
      <c r="AV30" s="61"/>
      <c r="AW30" s="61"/>
    </row>
    <row r="31" spans="1:49">
      <c r="A31" s="61"/>
      <c r="C31" s="61"/>
      <c r="D31" s="61"/>
      <c r="E31" s="61"/>
      <c r="F31" s="61"/>
      <c r="H31" s="61"/>
      <c r="J31" s="61"/>
      <c r="K31" s="61"/>
      <c r="L31" s="61"/>
      <c r="M31" s="61"/>
      <c r="N31" s="61"/>
      <c r="O31" s="68"/>
      <c r="P31" s="68"/>
      <c r="Q31" s="2"/>
      <c r="R31" s="2"/>
      <c r="S31" s="2"/>
      <c r="T31" s="2"/>
      <c r="U31" s="2"/>
      <c r="AE31" s="69"/>
      <c r="AF31" s="69"/>
      <c r="AG31" s="69"/>
      <c r="AH31" s="69"/>
      <c r="AI31" s="69"/>
      <c r="AS31" s="61"/>
      <c r="AT31" s="61"/>
      <c r="AU31" s="61"/>
      <c r="AV31" s="61"/>
      <c r="AW31" s="61"/>
    </row>
    <row r="32" spans="1:49">
      <c r="A32" s="61"/>
      <c r="C32" s="61"/>
      <c r="D32" s="61"/>
      <c r="E32" s="61"/>
      <c r="F32" s="61"/>
      <c r="H32" s="61"/>
      <c r="J32" s="61"/>
      <c r="K32" s="61"/>
      <c r="L32" s="61"/>
      <c r="M32" s="61"/>
      <c r="N32" s="61"/>
      <c r="O32" s="68"/>
      <c r="P32" s="68"/>
      <c r="Q32" s="2"/>
      <c r="R32" s="2"/>
      <c r="S32" s="2"/>
      <c r="T32" s="2"/>
      <c r="U32" s="2"/>
      <c r="AE32" s="69"/>
      <c r="AF32" s="69"/>
      <c r="AG32" s="69"/>
      <c r="AH32" s="69"/>
      <c r="AI32" s="69"/>
      <c r="AS32" s="61"/>
      <c r="AT32" s="61"/>
      <c r="AU32" s="61"/>
      <c r="AV32" s="61"/>
      <c r="AW32" s="61"/>
    </row>
    <row r="33" spans="1:49">
      <c r="A33" s="61"/>
      <c r="C33" s="61"/>
      <c r="D33" s="61"/>
      <c r="E33" s="61"/>
      <c r="F33" s="61"/>
      <c r="H33" s="61"/>
      <c r="J33" s="61"/>
      <c r="K33" s="61"/>
      <c r="L33" s="61"/>
      <c r="M33" s="61"/>
      <c r="N33" s="61"/>
      <c r="O33" s="68"/>
      <c r="P33" s="68"/>
      <c r="Q33" s="2"/>
      <c r="R33" s="2"/>
      <c r="S33" s="2"/>
      <c r="T33" s="2"/>
      <c r="U33" s="2"/>
      <c r="AE33" s="69"/>
      <c r="AF33" s="69"/>
      <c r="AG33" s="69"/>
      <c r="AH33" s="69"/>
      <c r="AI33" s="69"/>
      <c r="AS33" s="61"/>
      <c r="AT33" s="61"/>
      <c r="AU33" s="61"/>
      <c r="AV33" s="61"/>
      <c r="AW33" s="61"/>
    </row>
    <row r="34" spans="1:49">
      <c r="A34" s="61"/>
      <c r="C34" s="61"/>
      <c r="D34" s="61"/>
      <c r="E34" s="61"/>
      <c r="F34" s="61"/>
      <c r="H34" s="61"/>
      <c r="J34" s="61"/>
      <c r="K34" s="61"/>
      <c r="L34" s="61"/>
      <c r="M34" s="61"/>
      <c r="N34" s="61"/>
      <c r="P34" s="61"/>
      <c r="Q34" s="2"/>
      <c r="R34" s="2"/>
      <c r="S34" s="2"/>
      <c r="T34" s="2"/>
      <c r="U34" s="2"/>
      <c r="AE34" s="69"/>
      <c r="AF34" s="69"/>
      <c r="AG34" s="69"/>
      <c r="AH34" s="69"/>
      <c r="AI34" s="69"/>
      <c r="AS34" s="61"/>
      <c r="AT34" s="61"/>
      <c r="AU34" s="61"/>
      <c r="AV34" s="61"/>
      <c r="AW34" s="61"/>
    </row>
    <row r="35" spans="1:49">
      <c r="A35" s="61"/>
      <c r="C35" s="61"/>
      <c r="D35" s="61"/>
      <c r="E35" s="61"/>
      <c r="F35" s="61"/>
      <c r="H35" s="61"/>
      <c r="J35" s="61"/>
      <c r="K35" s="61"/>
      <c r="L35" s="61"/>
      <c r="M35" s="61"/>
      <c r="N35" s="61"/>
      <c r="O35" s="68"/>
      <c r="P35" s="68"/>
      <c r="Q35" s="2"/>
      <c r="R35" s="2"/>
      <c r="S35" s="2"/>
      <c r="T35" s="2"/>
      <c r="U35" s="2"/>
      <c r="AE35" s="69"/>
      <c r="AF35" s="69"/>
      <c r="AG35" s="69"/>
      <c r="AH35" s="69"/>
      <c r="AI35" s="69"/>
      <c r="AS35" s="61"/>
      <c r="AT35" s="61"/>
      <c r="AU35" s="61"/>
      <c r="AV35" s="61"/>
      <c r="AW35" s="61"/>
    </row>
    <row r="36" spans="1:49">
      <c r="A36" s="61"/>
      <c r="C36" s="61"/>
      <c r="D36" s="61"/>
      <c r="E36" s="61"/>
      <c r="F36" s="61"/>
      <c r="H36" s="61"/>
      <c r="J36" s="61"/>
      <c r="K36" s="61"/>
      <c r="L36" s="61"/>
      <c r="M36" s="61"/>
      <c r="N36" s="61"/>
      <c r="O36" s="68"/>
      <c r="P36" s="68"/>
      <c r="Q36" s="2"/>
      <c r="R36" s="2"/>
      <c r="S36" s="2"/>
      <c r="T36" s="2"/>
      <c r="U36" s="2"/>
      <c r="AE36" s="69"/>
      <c r="AF36" s="69"/>
      <c r="AG36" s="69"/>
      <c r="AH36" s="69"/>
      <c r="AI36" s="69"/>
      <c r="AS36" s="61"/>
      <c r="AT36" s="61"/>
      <c r="AU36" s="61"/>
      <c r="AV36" s="61"/>
      <c r="AW36" s="61"/>
    </row>
    <row r="37" spans="1:49">
      <c r="A37" s="61"/>
      <c r="C37" s="61"/>
      <c r="D37" s="61"/>
      <c r="E37" s="61"/>
      <c r="F37" s="61"/>
      <c r="H37" s="61"/>
      <c r="J37" s="61"/>
      <c r="K37" s="61"/>
      <c r="L37" s="61"/>
      <c r="M37" s="61"/>
      <c r="N37" s="61"/>
      <c r="O37" s="68"/>
      <c r="P37" s="68"/>
      <c r="Q37" s="2"/>
      <c r="R37" s="2"/>
      <c r="S37" s="2"/>
      <c r="T37" s="2"/>
      <c r="U37" s="2"/>
      <c r="AE37" s="69"/>
      <c r="AF37" s="69"/>
      <c r="AG37" s="69"/>
      <c r="AH37" s="69"/>
      <c r="AI37" s="69"/>
      <c r="AS37" s="61"/>
      <c r="AT37" s="61"/>
      <c r="AU37" s="61"/>
      <c r="AV37" s="61"/>
      <c r="AW37" s="61"/>
    </row>
    <row r="38" spans="1:49">
      <c r="A38" s="61"/>
      <c r="C38" s="61"/>
      <c r="D38" s="61"/>
      <c r="E38" s="61"/>
      <c r="F38" s="61"/>
      <c r="H38" s="61"/>
      <c r="J38" s="61"/>
      <c r="K38" s="61"/>
      <c r="L38" s="61"/>
      <c r="M38" s="61"/>
      <c r="N38" s="61"/>
      <c r="O38" s="68"/>
      <c r="P38" s="68"/>
      <c r="Q38" s="2"/>
      <c r="R38" s="2"/>
      <c r="S38" s="2"/>
      <c r="T38" s="2"/>
      <c r="U38" s="2"/>
      <c r="AE38" s="69"/>
      <c r="AF38" s="69"/>
      <c r="AG38" s="69"/>
      <c r="AH38" s="69"/>
      <c r="AI38" s="69"/>
      <c r="AS38" s="61"/>
      <c r="AT38" s="61"/>
      <c r="AU38" s="61"/>
      <c r="AV38" s="61"/>
      <c r="AW38" s="61"/>
    </row>
    <row r="39" spans="1:49">
      <c r="A39" s="61"/>
      <c r="C39" s="61"/>
      <c r="D39" s="61"/>
      <c r="E39" s="61"/>
      <c r="F39" s="61"/>
      <c r="H39" s="61"/>
      <c r="J39" s="61"/>
      <c r="K39" s="61"/>
      <c r="L39" s="61"/>
      <c r="M39" s="61"/>
      <c r="N39" s="61"/>
      <c r="P39" s="61"/>
      <c r="Q39" s="2"/>
      <c r="R39" s="2"/>
      <c r="S39" s="2"/>
      <c r="T39" s="2"/>
      <c r="U39" s="2"/>
      <c r="AE39" s="69"/>
      <c r="AF39" s="69"/>
      <c r="AG39" s="69"/>
      <c r="AH39" s="69"/>
      <c r="AI39" s="69"/>
      <c r="AS39" s="61"/>
      <c r="AT39" s="61"/>
      <c r="AU39" s="61"/>
      <c r="AV39" s="61"/>
      <c r="AW39" s="61"/>
    </row>
    <row r="40" spans="1:49">
      <c r="A40" s="61"/>
      <c r="C40" s="61"/>
      <c r="D40" s="61"/>
      <c r="E40" s="61"/>
      <c r="F40" s="61"/>
      <c r="H40" s="61"/>
      <c r="J40" s="61"/>
      <c r="K40" s="61"/>
      <c r="L40" s="61"/>
      <c r="M40" s="61"/>
      <c r="N40" s="61"/>
      <c r="O40" s="68"/>
      <c r="P40" s="68"/>
      <c r="Q40" s="2"/>
      <c r="R40" s="2"/>
      <c r="S40" s="2"/>
      <c r="T40" s="2"/>
      <c r="U40" s="2"/>
      <c r="AE40" s="69"/>
      <c r="AF40" s="69"/>
      <c r="AG40" s="69"/>
      <c r="AH40" s="69"/>
      <c r="AI40" s="69"/>
      <c r="AS40" s="61"/>
      <c r="AT40" s="61"/>
      <c r="AU40" s="61"/>
      <c r="AV40" s="61"/>
      <c r="AW40" s="61"/>
    </row>
    <row r="41" spans="1:49">
      <c r="A41" s="61"/>
      <c r="C41" s="61"/>
      <c r="D41" s="61"/>
      <c r="E41" s="61"/>
      <c r="F41" s="61"/>
      <c r="H41" s="61"/>
      <c r="J41" s="61"/>
      <c r="K41" s="61"/>
      <c r="L41" s="61"/>
      <c r="M41" s="61"/>
      <c r="N41" s="61"/>
      <c r="O41" s="68"/>
      <c r="P41" s="68"/>
      <c r="Q41" s="2"/>
      <c r="R41" s="2"/>
      <c r="S41" s="2"/>
      <c r="T41" s="2"/>
      <c r="U41" s="2"/>
      <c r="AE41" s="69"/>
      <c r="AF41" s="69"/>
      <c r="AG41" s="69"/>
      <c r="AH41" s="69"/>
      <c r="AI41" s="69"/>
      <c r="AS41" s="61"/>
      <c r="AT41" s="61"/>
      <c r="AU41" s="61"/>
      <c r="AV41" s="61"/>
      <c r="AW41" s="61"/>
    </row>
    <row r="42" spans="1:49">
      <c r="A42" s="61"/>
      <c r="C42" s="61"/>
      <c r="D42" s="61"/>
      <c r="E42" s="61"/>
      <c r="F42" s="61"/>
      <c r="H42" s="61"/>
      <c r="J42" s="61"/>
      <c r="K42" s="61"/>
      <c r="L42" s="61"/>
      <c r="M42" s="61"/>
      <c r="N42" s="61"/>
      <c r="O42" s="68"/>
      <c r="P42" s="68"/>
      <c r="Q42" s="2"/>
      <c r="R42" s="2"/>
      <c r="S42" s="2"/>
      <c r="T42" s="2"/>
      <c r="U42" s="2"/>
      <c r="AE42" s="69"/>
      <c r="AF42" s="69"/>
      <c r="AG42" s="69"/>
      <c r="AH42" s="69"/>
      <c r="AI42" s="69"/>
      <c r="AS42" s="61"/>
      <c r="AT42" s="61"/>
      <c r="AU42" s="61"/>
      <c r="AV42" s="61"/>
      <c r="AW42" s="61"/>
    </row>
    <row r="43" spans="1:49">
      <c r="A43" s="61"/>
      <c r="C43" s="61"/>
      <c r="D43" s="61"/>
      <c r="E43" s="61"/>
      <c r="F43" s="61"/>
      <c r="H43" s="61"/>
      <c r="J43" s="61"/>
      <c r="K43" s="61"/>
      <c r="L43" s="61"/>
      <c r="M43" s="61"/>
      <c r="N43" s="61"/>
      <c r="P43" s="61"/>
      <c r="Q43" s="2"/>
      <c r="R43" s="2"/>
      <c r="S43" s="2"/>
      <c r="T43" s="2"/>
      <c r="U43" s="2"/>
      <c r="AE43" s="69"/>
      <c r="AF43" s="69"/>
      <c r="AG43" s="69"/>
      <c r="AH43" s="69"/>
      <c r="AI43" s="69"/>
      <c r="AS43" s="61"/>
      <c r="AT43" s="61"/>
      <c r="AU43" s="61"/>
      <c r="AV43" s="61"/>
      <c r="AW43" s="61"/>
    </row>
    <row r="44" spans="1:49">
      <c r="A44" s="61"/>
      <c r="C44" s="61"/>
      <c r="D44" s="61"/>
      <c r="E44" s="61"/>
      <c r="F44" s="61"/>
      <c r="H44" s="61"/>
      <c r="J44" s="61"/>
      <c r="K44" s="61"/>
      <c r="L44" s="61"/>
      <c r="M44" s="61"/>
      <c r="N44" s="61"/>
      <c r="P44" s="61"/>
      <c r="Q44" s="2"/>
      <c r="R44" s="2"/>
      <c r="S44" s="2"/>
      <c r="T44" s="2"/>
      <c r="U44" s="2"/>
      <c r="AE44" s="69"/>
      <c r="AF44" s="69"/>
      <c r="AG44" s="69"/>
      <c r="AH44" s="69"/>
      <c r="AI44" s="69"/>
      <c r="AS44" s="61"/>
      <c r="AT44" s="61"/>
      <c r="AU44" s="61"/>
      <c r="AV44" s="61"/>
      <c r="AW44" s="61"/>
    </row>
    <row r="45" spans="1:49">
      <c r="A45" s="61"/>
      <c r="C45" s="61"/>
      <c r="D45" s="61"/>
      <c r="E45" s="61"/>
      <c r="F45" s="61"/>
      <c r="H45" s="61"/>
      <c r="J45" s="61"/>
      <c r="K45" s="61"/>
      <c r="L45" s="61"/>
      <c r="M45" s="61"/>
      <c r="N45" s="61"/>
      <c r="P45" s="61"/>
      <c r="Q45" s="2"/>
      <c r="R45" s="2"/>
      <c r="S45" s="2"/>
      <c r="T45" s="2"/>
      <c r="U45" s="2"/>
      <c r="AE45" s="69"/>
      <c r="AF45" s="69"/>
      <c r="AG45" s="69"/>
      <c r="AH45" s="69"/>
      <c r="AI45" s="69"/>
      <c r="AS45" s="61"/>
      <c r="AT45" s="61"/>
      <c r="AU45" s="61"/>
      <c r="AV45" s="61"/>
      <c r="AW45" s="61"/>
    </row>
    <row r="46" spans="1:49">
      <c r="A46" s="61"/>
      <c r="C46" s="61"/>
      <c r="D46" s="61"/>
      <c r="E46" s="61"/>
      <c r="F46" s="61"/>
      <c r="H46" s="61"/>
      <c r="J46" s="61"/>
      <c r="K46" s="61"/>
      <c r="L46" s="61"/>
      <c r="M46" s="61"/>
      <c r="N46" s="61"/>
      <c r="O46" s="68"/>
      <c r="P46" s="68"/>
      <c r="Q46" s="2"/>
      <c r="R46" s="2"/>
      <c r="S46" s="2"/>
      <c r="T46" s="2"/>
      <c r="U46" s="2"/>
      <c r="AE46" s="69"/>
      <c r="AF46" s="69"/>
      <c r="AG46" s="69"/>
      <c r="AH46" s="69"/>
      <c r="AI46" s="69"/>
      <c r="AS46" s="61"/>
      <c r="AT46" s="61"/>
      <c r="AU46" s="61"/>
      <c r="AV46" s="61"/>
      <c r="AW46" s="61"/>
    </row>
    <row r="47" spans="1:49">
      <c r="A47" s="61"/>
      <c r="C47" s="61"/>
      <c r="D47" s="61"/>
      <c r="E47" s="61"/>
      <c r="F47" s="61"/>
      <c r="H47" s="61"/>
      <c r="J47" s="61"/>
      <c r="K47" s="61"/>
      <c r="L47" s="61"/>
      <c r="M47" s="61"/>
      <c r="N47" s="61"/>
      <c r="O47" s="68"/>
      <c r="P47" s="68"/>
      <c r="Q47" s="2"/>
      <c r="R47" s="2"/>
      <c r="S47" s="2"/>
      <c r="T47" s="2"/>
      <c r="U47" s="2"/>
      <c r="AE47" s="69"/>
      <c r="AF47" s="69"/>
      <c r="AG47" s="69"/>
      <c r="AH47" s="69"/>
      <c r="AI47" s="69"/>
      <c r="AS47" s="61"/>
      <c r="AT47" s="61"/>
      <c r="AU47" s="61"/>
      <c r="AV47" s="61"/>
      <c r="AW47" s="61"/>
    </row>
    <row r="48" spans="1:49">
      <c r="A48" s="61"/>
      <c r="C48" s="61"/>
      <c r="D48" s="61"/>
      <c r="E48" s="61"/>
      <c r="F48" s="61"/>
      <c r="H48" s="61"/>
      <c r="J48" s="61"/>
      <c r="K48" s="61"/>
      <c r="L48" s="61"/>
      <c r="M48" s="61"/>
      <c r="N48" s="61"/>
      <c r="O48" s="68"/>
      <c r="P48" s="68"/>
      <c r="Q48" s="2"/>
      <c r="R48" s="2"/>
      <c r="S48" s="2"/>
      <c r="T48" s="2"/>
      <c r="U48" s="2"/>
      <c r="AE48" s="69"/>
      <c r="AF48" s="69"/>
      <c r="AG48" s="69"/>
      <c r="AH48" s="69"/>
      <c r="AI48" s="69"/>
      <c r="AS48" s="61"/>
      <c r="AT48" s="61"/>
      <c r="AU48" s="61"/>
      <c r="AV48" s="61"/>
      <c r="AW48" s="61"/>
    </row>
    <row r="49" spans="1:49">
      <c r="A49" s="61"/>
      <c r="C49" s="61"/>
      <c r="D49" s="61"/>
      <c r="E49" s="61"/>
      <c r="F49" s="61"/>
      <c r="H49" s="61"/>
      <c r="J49" s="61"/>
      <c r="K49" s="61"/>
      <c r="L49" s="61"/>
      <c r="M49" s="61"/>
      <c r="N49" s="61"/>
      <c r="P49" s="61"/>
      <c r="Q49" s="2"/>
      <c r="R49" s="2"/>
      <c r="S49" s="2"/>
      <c r="T49" s="2"/>
      <c r="U49" s="2"/>
      <c r="AE49" s="69"/>
      <c r="AF49" s="69"/>
      <c r="AG49" s="69"/>
      <c r="AH49" s="69"/>
      <c r="AI49" s="69"/>
      <c r="AS49" s="61"/>
      <c r="AT49" s="61"/>
      <c r="AU49" s="61"/>
      <c r="AV49" s="61"/>
      <c r="AW49" s="61"/>
    </row>
    <row r="50" spans="1:49">
      <c r="A50" s="61"/>
      <c r="C50" s="61"/>
      <c r="D50" s="61"/>
      <c r="E50" s="61"/>
      <c r="F50" s="61"/>
      <c r="H50" s="61"/>
      <c r="J50" s="61"/>
      <c r="K50" s="61"/>
      <c r="L50" s="61"/>
      <c r="M50" s="61"/>
      <c r="N50" s="61"/>
      <c r="O50" s="68"/>
      <c r="P50" s="68"/>
      <c r="Q50" s="2"/>
      <c r="R50" s="2"/>
      <c r="S50" s="2"/>
      <c r="T50" s="2"/>
      <c r="U50" s="2"/>
      <c r="AE50" s="69"/>
      <c r="AF50" s="69"/>
      <c r="AG50" s="69"/>
      <c r="AH50" s="69"/>
      <c r="AI50" s="69"/>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10"/>
  <sheetViews>
    <sheetView tabSelected="1" zoomScale="150" zoomScaleNormal="150" workbookViewId="0">
      <selection activeCell="E7" sqref="E7"/>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71">
        <v>2019</v>
      </c>
      <c r="I2" s="73">
        <v>0.67875875500000005</v>
      </c>
      <c r="J2" s="71" t="s">
        <v>130</v>
      </c>
      <c r="K2" s="71">
        <v>2040</v>
      </c>
      <c r="L2" s="74">
        <v>1</v>
      </c>
    </row>
    <row r="3" spans="1:12">
      <c r="A3" s="61" t="s">
        <v>145</v>
      </c>
      <c r="B3" s="4" t="s">
        <v>146</v>
      </c>
      <c r="C3" s="61" t="s">
        <v>147</v>
      </c>
      <c r="D3" s="54">
        <v>2050</v>
      </c>
      <c r="E3" s="71" t="s">
        <v>66</v>
      </c>
      <c r="F3" s="71" t="s">
        <v>313</v>
      </c>
      <c r="G3" s="54"/>
      <c r="H3" s="54">
        <v>2019</v>
      </c>
      <c r="I3" s="70">
        <v>0.52047155000000001</v>
      </c>
      <c r="J3" s="71" t="s">
        <v>130</v>
      </c>
      <c r="K3" s="54">
        <v>2050</v>
      </c>
      <c r="L3" s="63">
        <v>1</v>
      </c>
    </row>
    <row r="4" spans="1:12">
      <c r="A4" s="61" t="s">
        <v>155</v>
      </c>
      <c r="B4" s="4" t="s">
        <v>149</v>
      </c>
      <c r="C4" s="61" t="s">
        <v>157</v>
      </c>
      <c r="D4" s="26">
        <v>2050</v>
      </c>
      <c r="E4" s="71" t="s">
        <v>66</v>
      </c>
      <c r="F4" s="61" t="s">
        <v>310</v>
      </c>
      <c r="H4" s="20">
        <v>2019</v>
      </c>
      <c r="I4" s="61">
        <f>(16*0.4+9*0.5)/(16+9)</f>
        <v>0.436</v>
      </c>
      <c r="J4" s="71" t="s">
        <v>130</v>
      </c>
      <c r="K4" s="61">
        <v>2030</v>
      </c>
      <c r="L4" s="75">
        <v>0.5</v>
      </c>
    </row>
    <row r="5" spans="1:12">
      <c r="A5" s="61" t="s">
        <v>158</v>
      </c>
      <c r="B5" s="4" t="s">
        <v>159</v>
      </c>
      <c r="C5" s="61" t="s">
        <v>160</v>
      </c>
      <c r="D5" s="26">
        <v>2050</v>
      </c>
      <c r="E5" s="71" t="s">
        <v>66</v>
      </c>
      <c r="F5" s="61" t="s">
        <v>310</v>
      </c>
      <c r="H5" s="20">
        <v>2005</v>
      </c>
      <c r="I5" s="70">
        <v>0.80188104599999999</v>
      </c>
      <c r="J5" s="71" t="s">
        <v>130</v>
      </c>
      <c r="K5" s="61">
        <v>2030</v>
      </c>
      <c r="L5" s="61">
        <f>1-0.545504813/0.801881046</f>
        <v>0.3197185346615613</v>
      </c>
    </row>
    <row r="6" spans="1:12">
      <c r="A6" s="61" t="s">
        <v>158</v>
      </c>
      <c r="B6" s="4" t="s">
        <v>159</v>
      </c>
      <c r="C6" s="61" t="s">
        <v>160</v>
      </c>
      <c r="D6" s="26">
        <v>2050</v>
      </c>
      <c r="E6" s="71" t="s">
        <v>66</v>
      </c>
      <c r="F6" s="61" t="s">
        <v>310</v>
      </c>
      <c r="H6" s="20">
        <v>2005</v>
      </c>
      <c r="I6" s="70">
        <v>0.80188104599999999</v>
      </c>
      <c r="J6" s="71" t="s">
        <v>130</v>
      </c>
      <c r="K6" s="61">
        <v>2040</v>
      </c>
      <c r="L6" s="61">
        <f>1-0.151874771/0.801881046</f>
        <v>0.810601869494743</v>
      </c>
    </row>
    <row r="7" spans="1:12">
      <c r="A7" s="61" t="s">
        <v>161</v>
      </c>
      <c r="B7" s="4" t="s">
        <v>162</v>
      </c>
      <c r="C7" s="61" t="s">
        <v>163</v>
      </c>
      <c r="D7" s="26">
        <v>2050</v>
      </c>
      <c r="E7" s="26" t="s">
        <v>66</v>
      </c>
      <c r="F7" s="61" t="s">
        <v>310</v>
      </c>
      <c r="H7" s="20">
        <v>2020</v>
      </c>
      <c r="I7" s="61">
        <f>49271373/76459982</f>
        <v>0.64440733192953148</v>
      </c>
      <c r="J7" s="71" t="s">
        <v>130</v>
      </c>
      <c r="K7" s="61">
        <v>2050</v>
      </c>
      <c r="L7" s="75">
        <v>1</v>
      </c>
    </row>
    <row r="8" spans="1:12">
      <c r="A8" s="61" t="s">
        <v>167</v>
      </c>
      <c r="B8" s="4" t="s">
        <v>168</v>
      </c>
      <c r="C8" s="61" t="s">
        <v>169</v>
      </c>
      <c r="D8" s="26">
        <v>2035</v>
      </c>
      <c r="E8" s="26" t="s">
        <v>311</v>
      </c>
      <c r="F8" s="61" t="s">
        <v>310</v>
      </c>
      <c r="H8" s="20">
        <v>2015</v>
      </c>
      <c r="I8" s="70">
        <v>1.3146552000000001E-2</v>
      </c>
      <c r="J8" s="71" t="s">
        <v>129</v>
      </c>
      <c r="K8" s="61">
        <v>2025</v>
      </c>
      <c r="L8" s="75">
        <v>0.35</v>
      </c>
    </row>
    <row r="9" spans="1:12">
      <c r="A9" s="61" t="s">
        <v>173</v>
      </c>
      <c r="B9" s="4" t="s">
        <v>174</v>
      </c>
      <c r="C9" s="61" t="s">
        <v>175</v>
      </c>
      <c r="E9" s="26" t="s">
        <v>66</v>
      </c>
      <c r="F9" s="61" t="s">
        <v>310</v>
      </c>
      <c r="H9" s="20">
        <v>2005</v>
      </c>
      <c r="I9" s="61">
        <v>1</v>
      </c>
      <c r="J9" s="71" t="s">
        <v>312</v>
      </c>
      <c r="K9" s="61">
        <v>2030</v>
      </c>
      <c r="L9" s="75">
        <v>0.4</v>
      </c>
    </row>
    <row r="10" spans="1:12" s="61" customFormat="1">
      <c r="A10" s="61" t="s">
        <v>173</v>
      </c>
      <c r="B10" s="4" t="s">
        <v>174</v>
      </c>
      <c r="C10" s="61" t="s">
        <v>175</v>
      </c>
      <c r="D10" s="26"/>
      <c r="E10" s="26" t="s">
        <v>66</v>
      </c>
      <c r="F10" s="61" t="s">
        <v>310</v>
      </c>
      <c r="H10" s="20">
        <v>2005</v>
      </c>
      <c r="I10" s="61">
        <v>1</v>
      </c>
      <c r="J10" s="71" t="s">
        <v>312</v>
      </c>
      <c r="K10" s="61">
        <v>2040</v>
      </c>
      <c r="L10" s="75">
        <v>0.7</v>
      </c>
    </row>
  </sheetData>
  <pageMargins left="0.7" right="0.7" top="0.75" bottom="0.75" header="0.3" footer="0.3"/>
  <pageSetup orientation="portrait" horizontalDpi="90" verticalDpi="90" r:id="rId1"/>
  <headerFooter>
    <oddHeader>&amp;C&amp;"Calibri"&amp;10&amp;K000000Confidential&amp;1#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ySplit="1" topLeftCell="A2" activePane="bottomLeft" state="frozen"/>
      <selection pane="bottomLeft" activeCell="B8" sqref="B8"/>
    </sheetView>
  </sheetViews>
  <sheetFormatPr baseColWidth="10" defaultColWidth="16.5" defaultRowHeight="15"/>
  <cols>
    <col min="1" max="1" width="16.5" style="61"/>
    <col min="2" max="2" width="25.5" style="4" customWidth="1"/>
    <col min="3" max="4" width="16.5" style="61"/>
    <col min="5" max="5" width="16.5" style="24"/>
    <col min="6" max="6" width="16.5" style="61"/>
    <col min="7" max="7" width="16.5" style="4"/>
    <col min="8" max="8" width="16.5" style="61"/>
    <col min="9" max="9" width="16.5" style="5"/>
    <col min="10" max="13" width="16.5" style="61"/>
    <col min="14" max="15" width="25.83203125" style="61" customWidth="1"/>
    <col min="16" max="16" width="22.1640625" style="61" customWidth="1"/>
    <col min="17" max="21" width="16.5" style="61"/>
    <col min="22" max="22" width="16.5" style="2"/>
    <col min="23" max="23" width="16.5" style="36"/>
    <col min="24" max="29" width="16.5" style="2"/>
    <col min="30" max="30" width="16.5" style="36"/>
    <col min="31"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144</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44561</v>
      </c>
      <c r="J4" s="61">
        <v>2100000000</v>
      </c>
      <c r="K4" s="61">
        <v>10433000000</v>
      </c>
      <c r="L4" s="61">
        <v>3021000000</v>
      </c>
      <c r="M4" s="61">
        <v>3900000000</v>
      </c>
      <c r="N4" s="61">
        <v>14631000000</v>
      </c>
      <c r="O4" s="61" t="s">
        <v>143</v>
      </c>
      <c r="P4" s="61" t="s">
        <v>144</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44561</v>
      </c>
      <c r="K5" s="61">
        <v>1626392000</v>
      </c>
      <c r="N5" s="61">
        <v>10920786000</v>
      </c>
      <c r="O5" s="61" t="s">
        <v>143</v>
      </c>
      <c r="P5" s="61" t="s">
        <v>144</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44561</v>
      </c>
      <c r="J6" s="61">
        <v>11900000000</v>
      </c>
      <c r="K6" s="61">
        <v>3648000000</v>
      </c>
      <c r="L6" s="61">
        <v>18804000000</v>
      </c>
      <c r="M6" s="61">
        <v>18820000000</v>
      </c>
      <c r="N6" s="61">
        <v>16701000000</v>
      </c>
      <c r="O6" s="61" t="s">
        <v>143</v>
      </c>
      <c r="P6" s="61" t="s">
        <v>144</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44561</v>
      </c>
      <c r="J7" s="61">
        <v>17299078950</v>
      </c>
      <c r="K7" s="61">
        <v>5910000000</v>
      </c>
      <c r="L7" s="61">
        <v>26198078950</v>
      </c>
      <c r="M7" s="61">
        <v>26214078950</v>
      </c>
      <c r="N7" s="61">
        <v>28933000000</v>
      </c>
      <c r="O7" s="61" t="s">
        <v>143</v>
      </c>
      <c r="P7" s="61" t="s">
        <v>144</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44561</v>
      </c>
      <c r="J8" s="61">
        <v>39549558010</v>
      </c>
      <c r="K8" s="61">
        <v>15561400000</v>
      </c>
      <c r="L8" s="61">
        <v>69474758010</v>
      </c>
      <c r="M8" s="61">
        <v>69721558010</v>
      </c>
      <c r="N8" s="61">
        <v>75892300000</v>
      </c>
      <c r="O8" s="61" t="s">
        <v>143</v>
      </c>
      <c r="P8" s="61" t="s">
        <v>144</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44561</v>
      </c>
      <c r="J9" s="61">
        <v>2900179000</v>
      </c>
      <c r="K9" s="61">
        <v>473869000</v>
      </c>
      <c r="L9" s="61">
        <v>3183544000</v>
      </c>
      <c r="M9" s="61">
        <v>3184878000</v>
      </c>
      <c r="N9" s="61">
        <v>1641331000</v>
      </c>
      <c r="O9" s="61" t="s">
        <v>143</v>
      </c>
      <c r="P9" s="61" t="s">
        <v>144</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44561</v>
      </c>
      <c r="J10" s="61">
        <v>2374000000</v>
      </c>
      <c r="K10" s="61">
        <v>6336000000</v>
      </c>
      <c r="L10" s="61">
        <v>10364000000</v>
      </c>
      <c r="M10" s="61">
        <v>10542000000</v>
      </c>
      <c r="N10" s="61">
        <v>34394000000</v>
      </c>
      <c r="O10" s="61" t="s">
        <v>143</v>
      </c>
      <c r="P10" s="61" t="s">
        <v>144</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44561</v>
      </c>
      <c r="J11" s="61">
        <v>2471363713</v>
      </c>
      <c r="K11" s="61">
        <v>1345622000</v>
      </c>
      <c r="L11" s="61">
        <v>4440667713</v>
      </c>
      <c r="M11" s="61">
        <v>4450563713</v>
      </c>
      <c r="N11" s="61">
        <v>6082456000</v>
      </c>
      <c r="O11" s="61" t="s">
        <v>143</v>
      </c>
      <c r="P11" s="61" t="s">
        <v>144</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44561</v>
      </c>
      <c r="J12" s="61">
        <v>3528768075</v>
      </c>
      <c r="K12" s="61">
        <v>1734900000</v>
      </c>
      <c r="L12" s="61">
        <v>6659087075</v>
      </c>
      <c r="M12" s="61">
        <v>6668864075</v>
      </c>
      <c r="N12" s="61">
        <v>7558457000</v>
      </c>
      <c r="O12" s="61" t="s">
        <v>143</v>
      </c>
      <c r="P12" s="61" t="s">
        <v>144</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44561</v>
      </c>
      <c r="K13" s="61">
        <v>67826000000</v>
      </c>
      <c r="N13" s="61">
        <v>323969000000</v>
      </c>
      <c r="O13" s="61" t="s">
        <v>143</v>
      </c>
      <c r="P13" s="61" t="s">
        <v>144</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44561</v>
      </c>
      <c r="J14" s="61">
        <v>1687208892</v>
      </c>
      <c r="K14" s="61">
        <v>2380200000</v>
      </c>
      <c r="L14" s="61">
        <v>2210808892</v>
      </c>
      <c r="M14" s="61">
        <v>2237808892</v>
      </c>
      <c r="N14" s="61">
        <v>3187800000</v>
      </c>
      <c r="O14" s="61" t="s">
        <v>143</v>
      </c>
      <c r="P14" s="61" t="s">
        <v>183</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44561</v>
      </c>
      <c r="J15" s="61">
        <v>16647000000</v>
      </c>
      <c r="K15" s="61">
        <v>6845000000</v>
      </c>
      <c r="L15" s="61">
        <v>28458000000</v>
      </c>
      <c r="M15" s="61">
        <v>28598000000</v>
      </c>
      <c r="N15" s="61">
        <v>26837000000</v>
      </c>
      <c r="O15" s="68" t="s">
        <v>143</v>
      </c>
      <c r="P15" s="68" t="s">
        <v>144</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44561</v>
      </c>
      <c r="J16" s="61">
        <v>2200000000</v>
      </c>
      <c r="K16" s="61">
        <v>5829002000</v>
      </c>
      <c r="N16" s="61">
        <v>3758771000</v>
      </c>
      <c r="O16" s="61" t="s">
        <v>143</v>
      </c>
      <c r="P16" s="61" t="s">
        <v>183</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44561</v>
      </c>
      <c r="K17" s="61">
        <v>1639605000</v>
      </c>
      <c r="N17" s="61">
        <v>7476298000</v>
      </c>
      <c r="O17" s="68" t="s">
        <v>143</v>
      </c>
      <c r="P17" s="68" t="s">
        <v>144</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44561</v>
      </c>
      <c r="J18" s="61">
        <v>24000000000</v>
      </c>
      <c r="K18" s="61">
        <v>12574000000</v>
      </c>
      <c r="L18" s="61">
        <v>42992000000</v>
      </c>
      <c r="M18" s="61">
        <v>43973000000</v>
      </c>
      <c r="N18" s="61">
        <v>58079000000</v>
      </c>
      <c r="O18" s="68" t="s">
        <v>143</v>
      </c>
      <c r="P18" s="68" t="s">
        <v>144</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44561</v>
      </c>
      <c r="J19" s="61">
        <v>20500000000</v>
      </c>
      <c r="K19" s="61">
        <v>12669000000</v>
      </c>
      <c r="L19" s="61">
        <v>36342000000</v>
      </c>
      <c r="M19" s="61">
        <v>36435000000</v>
      </c>
      <c r="N19" s="61">
        <v>42268000000</v>
      </c>
      <c r="O19" s="68" t="s">
        <v>143</v>
      </c>
      <c r="P19" s="68" t="s">
        <v>144</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44561</v>
      </c>
      <c r="J20" s="61">
        <v>68000000000</v>
      </c>
      <c r="K20" s="61">
        <v>14401000000</v>
      </c>
      <c r="L20" s="61">
        <v>96863000000</v>
      </c>
      <c r="M20" s="61">
        <v>96998000000</v>
      </c>
      <c r="N20" s="61">
        <v>103823000000</v>
      </c>
      <c r="O20" s="68" t="s">
        <v>143</v>
      </c>
      <c r="P20" s="68" t="s">
        <v>144</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44561</v>
      </c>
      <c r="J21" s="61">
        <v>58688204289</v>
      </c>
      <c r="K21" s="61">
        <v>25079000000</v>
      </c>
      <c r="L21" s="61">
        <v>121439204289</v>
      </c>
      <c r="M21" s="61">
        <v>121750204289</v>
      </c>
      <c r="N21" s="61">
        <v>158838000000</v>
      </c>
      <c r="O21" s="68" t="s">
        <v>143</v>
      </c>
      <c r="P21" s="68" t="s">
        <v>144</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44561</v>
      </c>
      <c r="J22" s="61">
        <v>18800000000</v>
      </c>
      <c r="K22" s="61">
        <v>10878673000</v>
      </c>
      <c r="L22" s="61">
        <v>37434228000</v>
      </c>
      <c r="M22" s="61">
        <v>37859950000</v>
      </c>
      <c r="N22" s="61">
        <v>51723912000</v>
      </c>
      <c r="O22" s="68" t="s">
        <v>143</v>
      </c>
      <c r="P22" s="68" t="s">
        <v>144</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44561</v>
      </c>
      <c r="J23" s="61">
        <v>13410149293</v>
      </c>
      <c r="K23" s="61">
        <v>5147800000</v>
      </c>
      <c r="L23" s="61">
        <v>22133649293</v>
      </c>
      <c r="M23" s="61">
        <v>22156849293</v>
      </c>
      <c r="N23" s="61">
        <v>25975900000</v>
      </c>
      <c r="O23" s="68" t="s">
        <v>143</v>
      </c>
      <c r="P23" s="68" t="s">
        <v>144</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44561</v>
      </c>
      <c r="J24" s="61">
        <v>28496151703</v>
      </c>
      <c r="K24" s="61">
        <v>8526470000</v>
      </c>
      <c r="L24" s="61">
        <v>42251547703</v>
      </c>
      <c r="M24" s="61">
        <v>42266979703</v>
      </c>
      <c r="N24" s="61">
        <v>41123915000</v>
      </c>
      <c r="O24" s="68" t="s">
        <v>143</v>
      </c>
      <c r="P24" s="68" t="s">
        <v>144</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44561</v>
      </c>
      <c r="J25" s="61">
        <v>35402501369</v>
      </c>
      <c r="K25" s="61">
        <v>34438000000</v>
      </c>
      <c r="L25" s="61">
        <v>66144501369</v>
      </c>
      <c r="M25" s="61">
        <v>66731501369</v>
      </c>
      <c r="N25" s="61">
        <v>124977000000</v>
      </c>
      <c r="O25" s="68" t="s">
        <v>143</v>
      </c>
      <c r="P25" s="68" t="s">
        <v>144</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44561</v>
      </c>
      <c r="J26" s="61">
        <v>20967401361</v>
      </c>
      <c r="K26" s="61">
        <v>11035000000</v>
      </c>
      <c r="L26" s="61">
        <v>39958401361</v>
      </c>
      <c r="M26" s="61">
        <v>40585401361</v>
      </c>
      <c r="N26" s="61">
        <v>42301000000</v>
      </c>
      <c r="O26" s="68" t="s">
        <v>143</v>
      </c>
      <c r="P26" s="68" t="s">
        <v>144</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44561</v>
      </c>
      <c r="K27" s="61">
        <v>6736467578.2073479</v>
      </c>
      <c r="N27" s="61">
        <v>40960299959.761497</v>
      </c>
      <c r="O27" s="68" t="s">
        <v>143</v>
      </c>
      <c r="P27" s="68" t="s">
        <v>144</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44561</v>
      </c>
      <c r="K28" s="61">
        <v>9835514922.9662342</v>
      </c>
      <c r="N28" s="61">
        <v>13397913513.781719</v>
      </c>
      <c r="O28" s="61" t="s">
        <v>143</v>
      </c>
      <c r="P28" s="61" t="s">
        <v>183</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44561</v>
      </c>
      <c r="J29" s="61">
        <v>3937071331</v>
      </c>
      <c r="K29" s="61">
        <v>2873948000</v>
      </c>
      <c r="L29" s="61">
        <v>5704623331</v>
      </c>
      <c r="M29" s="61">
        <v>5901436331</v>
      </c>
      <c r="N29" s="61">
        <v>13745251000</v>
      </c>
      <c r="O29" s="68" t="s">
        <v>143</v>
      </c>
      <c r="P29" s="68" t="s">
        <v>144</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44561</v>
      </c>
      <c r="J30" s="61">
        <v>4447584104</v>
      </c>
      <c r="K30" s="61">
        <v>5336776000</v>
      </c>
      <c r="L30" s="61">
        <v>6624232104</v>
      </c>
      <c r="M30" s="61">
        <v>6690691104</v>
      </c>
      <c r="N30" s="61">
        <v>7683059000</v>
      </c>
      <c r="O30" s="68" t="s">
        <v>143</v>
      </c>
      <c r="P30" s="68" t="s">
        <v>144</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44561</v>
      </c>
      <c r="J31" s="61">
        <v>12430000000</v>
      </c>
      <c r="K31" s="61">
        <v>22588858000</v>
      </c>
      <c r="L31" s="61">
        <v>15186696000</v>
      </c>
      <c r="M31" s="61">
        <v>16721301000</v>
      </c>
      <c r="N31" s="61">
        <v>18344666000</v>
      </c>
      <c r="O31" s="61" t="s">
        <v>143</v>
      </c>
      <c r="P31" s="61" t="s">
        <v>183</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44561</v>
      </c>
      <c r="J32" s="61">
        <v>44164533765.359467</v>
      </c>
      <c r="K32" s="61">
        <v>19393506493.506489</v>
      </c>
      <c r="N32" s="61">
        <v>81770129870.129868</v>
      </c>
      <c r="O32" s="68" t="s">
        <v>143</v>
      </c>
      <c r="P32" s="68" t="s">
        <v>144</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44561</v>
      </c>
      <c r="J33" s="61">
        <v>2757293172</v>
      </c>
      <c r="K33" s="61">
        <v>1257910000</v>
      </c>
      <c r="L33" s="61">
        <v>5168962172</v>
      </c>
      <c r="M33" s="61">
        <v>5174107172</v>
      </c>
      <c r="N33" s="61">
        <v>6083486000</v>
      </c>
      <c r="O33" s="68" t="s">
        <v>143</v>
      </c>
      <c r="P33" s="68" t="s">
        <v>144</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44561</v>
      </c>
      <c r="J34" s="61">
        <v>6077156282</v>
      </c>
      <c r="K34" s="61">
        <v>2231600000</v>
      </c>
      <c r="N34" s="61">
        <v>11024300000</v>
      </c>
      <c r="O34" s="68" t="s">
        <v>143</v>
      </c>
      <c r="P34" s="68" t="s">
        <v>144</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44561</v>
      </c>
      <c r="J35" s="61">
        <v>1546518975</v>
      </c>
      <c r="K35" s="61">
        <v>919503000</v>
      </c>
      <c r="L35" s="61">
        <v>2221083975</v>
      </c>
      <c r="M35" s="61">
        <v>2242282975</v>
      </c>
      <c r="N35" s="61">
        <v>2273595000</v>
      </c>
      <c r="O35" s="68" t="s">
        <v>143</v>
      </c>
      <c r="P35" s="68" t="s">
        <v>144</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44561</v>
      </c>
      <c r="J36" s="61">
        <v>12130000000</v>
      </c>
      <c r="K36" s="61">
        <v>17129000000</v>
      </c>
      <c r="L36" s="61">
        <v>12290000000</v>
      </c>
      <c r="M36" s="61">
        <v>13860000000</v>
      </c>
      <c r="N36" s="61">
        <v>85196000000</v>
      </c>
      <c r="O36" s="68" t="s">
        <v>143</v>
      </c>
      <c r="P36" s="68" t="s">
        <v>144</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44561</v>
      </c>
      <c r="J37" s="61">
        <v>3061885307</v>
      </c>
      <c r="K37" s="61">
        <v>1457603000</v>
      </c>
      <c r="L37" s="61">
        <v>5575501307</v>
      </c>
      <c r="M37" s="61">
        <v>5579334307</v>
      </c>
      <c r="N37" s="61">
        <v>7298774000</v>
      </c>
      <c r="O37" s="68" t="s">
        <v>143</v>
      </c>
      <c r="P37" s="68" t="s">
        <v>144</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44561</v>
      </c>
      <c r="K38" s="61">
        <v>55955872344.100883</v>
      </c>
      <c r="N38" s="61">
        <v>68553124892.036621</v>
      </c>
      <c r="O38" s="61" t="s">
        <v>143</v>
      </c>
      <c r="P38" s="61" t="s">
        <v>183</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44561</v>
      </c>
      <c r="J39" s="61">
        <v>19865342074</v>
      </c>
      <c r="K39" s="61">
        <v>7769000000</v>
      </c>
      <c r="L39" s="61">
        <v>40943342074</v>
      </c>
      <c r="M39" s="61">
        <v>41758342074</v>
      </c>
      <c r="N39" s="61">
        <v>45680000000</v>
      </c>
      <c r="O39" s="68" t="s">
        <v>143</v>
      </c>
      <c r="P39" s="68" t="s">
        <v>144</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44561</v>
      </c>
      <c r="J40" s="61">
        <v>8231813171</v>
      </c>
      <c r="K40" s="61">
        <v>3471209000</v>
      </c>
      <c r="L40" s="61">
        <v>14415922171</v>
      </c>
      <c r="M40" s="61">
        <v>14426205171</v>
      </c>
      <c r="N40" s="61">
        <v>18479247000</v>
      </c>
      <c r="O40" s="68" t="s">
        <v>143</v>
      </c>
      <c r="P40" s="68" t="s">
        <v>144</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44561</v>
      </c>
      <c r="J41" s="61">
        <v>3725882304</v>
      </c>
      <c r="K41" s="61">
        <v>2123000000</v>
      </c>
      <c r="N41" s="61">
        <v>8394000000</v>
      </c>
      <c r="O41" s="68" t="s">
        <v>143</v>
      </c>
      <c r="P41" s="68" t="s">
        <v>144</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44561</v>
      </c>
      <c r="J42" s="61">
        <v>24648067675</v>
      </c>
      <c r="K42" s="61">
        <v>10076000000</v>
      </c>
      <c r="L42" s="61">
        <v>41224067675</v>
      </c>
      <c r="M42" s="61">
        <v>41371067675</v>
      </c>
      <c r="N42" s="61">
        <v>47730000000</v>
      </c>
      <c r="O42" s="68" t="s">
        <v>143</v>
      </c>
      <c r="P42" s="68" t="s">
        <v>144</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44561</v>
      </c>
      <c r="J43" s="61">
        <v>4100000000</v>
      </c>
      <c r="K43" s="61">
        <v>10464991000</v>
      </c>
      <c r="L43" s="61">
        <v>5452884000</v>
      </c>
      <c r="M43" s="61">
        <v>6834344000</v>
      </c>
      <c r="N43" s="61">
        <v>8275765000</v>
      </c>
      <c r="O43" s="61" t="s">
        <v>143</v>
      </c>
      <c r="P43" s="61" t="s">
        <v>183</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44561</v>
      </c>
      <c r="J44" s="61">
        <v>34300000000</v>
      </c>
      <c r="K44" s="61">
        <v>10829000000</v>
      </c>
      <c r="L44" s="61">
        <v>54977000000</v>
      </c>
      <c r="M44" s="61">
        <v>55085000000</v>
      </c>
      <c r="N44" s="61">
        <v>65665000000</v>
      </c>
      <c r="O44" s="68" t="s">
        <v>143</v>
      </c>
      <c r="P44" s="68" t="s">
        <v>144</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44561</v>
      </c>
      <c r="J45" s="61">
        <v>54800000000</v>
      </c>
      <c r="K45" s="61">
        <v>22596000000</v>
      </c>
      <c r="L45" s="61">
        <v>94623000000</v>
      </c>
      <c r="M45" s="61">
        <v>96598000000</v>
      </c>
      <c r="N45" s="61">
        <v>118700000000</v>
      </c>
      <c r="O45" s="68" t="s">
        <v>143</v>
      </c>
      <c r="P45" s="68" t="s">
        <v>144</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44561</v>
      </c>
      <c r="K46" s="61">
        <v>10166444011.05982</v>
      </c>
      <c r="N46" s="61">
        <v>76145937002.942871</v>
      </c>
      <c r="O46" s="68" t="s">
        <v>143</v>
      </c>
      <c r="P46" s="68" t="s">
        <v>144</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44561</v>
      </c>
      <c r="K47" s="61">
        <v>7294055000</v>
      </c>
      <c r="N47" s="61">
        <v>14842991000</v>
      </c>
      <c r="O47" s="61" t="s">
        <v>143</v>
      </c>
      <c r="P47" s="61" t="s">
        <v>183</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44561</v>
      </c>
      <c r="J48" s="61">
        <v>160935221</v>
      </c>
      <c r="K48" s="61">
        <v>1208800000</v>
      </c>
      <c r="L48" s="61">
        <v>302435221</v>
      </c>
      <c r="M48" s="61">
        <v>329535221</v>
      </c>
      <c r="N48" s="61">
        <v>1085200000</v>
      </c>
      <c r="O48" s="61" t="s">
        <v>143</v>
      </c>
      <c r="P48" s="61" t="s">
        <v>183</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44561</v>
      </c>
      <c r="J49" s="61">
        <v>1600000000</v>
      </c>
      <c r="K49" s="61">
        <v>12937000000</v>
      </c>
      <c r="L49" s="61">
        <v>4630000000</v>
      </c>
      <c r="M49" s="61">
        <v>5379000000</v>
      </c>
      <c r="N49" s="61">
        <v>11608000000</v>
      </c>
      <c r="O49" s="61" t="s">
        <v>143</v>
      </c>
      <c r="P49" s="61" t="s">
        <v>183</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44561</v>
      </c>
      <c r="J50" s="61">
        <v>400452075</v>
      </c>
      <c r="K50" s="61">
        <v>2444000000</v>
      </c>
      <c r="L50" s="61">
        <v>364452075</v>
      </c>
      <c r="M50" s="61">
        <v>406452075</v>
      </c>
      <c r="N50" s="61">
        <v>1695000000</v>
      </c>
      <c r="O50" s="68" t="s">
        <v>143</v>
      </c>
      <c r="P50" s="68" t="s">
        <v>144</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44561</v>
      </c>
      <c r="J51" s="61">
        <v>9084469142</v>
      </c>
      <c r="K51" s="61">
        <v>11809000000</v>
      </c>
      <c r="L51" s="61">
        <v>18886469142</v>
      </c>
      <c r="M51" s="61">
        <v>19186469142</v>
      </c>
      <c r="N51" s="61">
        <v>26616000000</v>
      </c>
      <c r="O51" s="68" t="s">
        <v>143</v>
      </c>
      <c r="P51" s="68" t="s">
        <v>144</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44561</v>
      </c>
      <c r="J52" s="61">
        <v>27600000000</v>
      </c>
      <c r="K52" s="61">
        <v>7523100000</v>
      </c>
      <c r="L52" s="61">
        <v>39420800000</v>
      </c>
      <c r="M52" s="61">
        <v>39458300000</v>
      </c>
      <c r="N52" s="61">
        <v>34951800000</v>
      </c>
      <c r="O52" s="68" t="s">
        <v>143</v>
      </c>
      <c r="P52" s="68" t="s">
        <v>144</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44561</v>
      </c>
      <c r="J53" s="61">
        <v>1633376617</v>
      </c>
      <c r="K53" s="61">
        <v>3759556000</v>
      </c>
      <c r="L53" s="61">
        <v>2294113617</v>
      </c>
      <c r="M53" s="61">
        <v>2386476617</v>
      </c>
      <c r="N53" s="61">
        <v>2510796000</v>
      </c>
      <c r="O53" s="61" t="s">
        <v>143</v>
      </c>
      <c r="P53" s="61" t="s">
        <v>183</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44561</v>
      </c>
      <c r="J54" s="61">
        <v>32825311125</v>
      </c>
      <c r="K54" s="61">
        <v>11529000000</v>
      </c>
      <c r="N54" s="61">
        <v>50448000000</v>
      </c>
      <c r="O54" s="68" t="s">
        <v>143</v>
      </c>
      <c r="P54" s="68" t="s">
        <v>144</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2022-02-18T01:47:53Z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