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wnloads/"/>
    </mc:Choice>
  </mc:AlternateContent>
  <xr:revisionPtr revIDLastSave="0" documentId="13_ncr:1_{76E1DDAA-2491-1347-908A-657C8C561B71}" xr6:coauthVersionLast="47" xr6:coauthVersionMax="47" xr10:uidLastSave="{00000000-0000-0000-0000-000000000000}"/>
  <bookViews>
    <workbookView xWindow="19540" yWindow="29460" windowWidth="81680" windowHeight="20280" activeTab="1"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 i="2" l="1"/>
  <c r="AJ4" i="2"/>
  <c r="AI4" i="2"/>
  <c r="AH4" i="2"/>
  <c r="AG4" i="2"/>
  <c r="AF4" i="2"/>
  <c r="AE4" i="2"/>
  <c r="AK3" i="2"/>
  <c r="AJ3" i="2"/>
  <c r="AI3" i="2"/>
  <c r="AH3" i="2"/>
  <c r="AG3" i="2"/>
  <c r="AF3" i="2"/>
  <c r="AK2" i="2"/>
  <c r="AJ2" i="2"/>
  <c r="AI2" i="2"/>
  <c r="AH2" i="2"/>
  <c r="AG2" i="2"/>
  <c r="AF2" i="2"/>
  <c r="AE2" i="2"/>
  <c r="AK11" i="2"/>
  <c r="AJ11" i="2"/>
  <c r="AI11" i="2"/>
  <c r="AH11" i="2"/>
  <c r="AG11" i="2"/>
  <c r="AF11" i="2"/>
  <c r="AE11" i="2"/>
  <c r="AI8" i="2"/>
  <c r="AH8" i="2"/>
  <c r="AG8" i="2"/>
  <c r="AF8" i="2"/>
  <c r="AE8" i="2"/>
  <c r="AI7" i="2"/>
  <c r="AH7" i="2"/>
  <c r="AG7" i="2"/>
  <c r="AF7" i="2"/>
  <c r="AE7" i="2"/>
  <c r="AI6" i="2"/>
  <c r="AH6" i="2"/>
  <c r="AG6" i="2"/>
  <c r="AF6" i="2"/>
  <c r="AE6" i="2"/>
  <c r="AE3"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<sst xmlns="http://schemas.openxmlformats.org/spreadsheetml/2006/main" count="1390" uniqueCount="323">
  <si>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</si>
  <si>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</si>
  <si>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</si>
  <si>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</si>
  <si>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</si>
  <si>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</si>
  <si>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</si>
  <si>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</si>
  <si>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</si>
  <si>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</si>
  <si>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</si>
  <si>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</si>
  <si>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</si>
  <si>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</si>
  <si>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</si>
  <si>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</si>
  <si>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</si>
  <si>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</si>
  <si>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</si>
  <si>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</si>
  <si>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</si>
  <si>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</si>
  <si>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</si>
  <si>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</si>
  <si>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</si>
  <si>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</si>
  <si>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</si>
  <si>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</si>
  <si>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</si>
  <si>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</si>
  <si>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</si>
  <si>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</si>
  <si>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</si>
  <si>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</si>
  <si>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</si>
  <si>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</si>
  <si>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</si>
  <si>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</si>
  <si>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</si>
  <si>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</si>
  <si>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</si>
  <si>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</si>
  <si>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</si>
  <si>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</si>
  <si>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</si>
  <si>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</si>
  <si>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</si>
  <si>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</si>
  <si>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</si>
  <si>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</si>
  <si>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</si>
  <si>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</si>
  <si>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</si>
  <si>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</si>
  <si>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</si>
  <si>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</si>
  <si>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</si>
  <si>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</si>
  <si>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</si>
  <si>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</si>
  <si>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</si>
  <si>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</si>
  <si>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</si>
  <si>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</si>
  <si>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</si>
  <si>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</si>
  <si>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</si>
  <si>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</si>
  <si>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</si>
  <si>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</si>
  <si>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</si>
  <si>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</si>
  <si>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</si>
  <si>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</si>
  <si>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</si>
  <si>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</si>
  <si>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</si>
  <si>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</si>
  <si>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</si>
  <si>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</si>
  <si>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</si>
  <si>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</si>
  <si>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</si>
  <si>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</si>
  <si>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</si>
  <si>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</si>
  <si>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</si>
  <si>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</si>
  <si>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</si>
  <si>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</si>
  <si>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</si>
  <si>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</si>
  <si>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</si>
  <si>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</si>
  <si>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</si>
  <si>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</si>
  <si>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</si>
  <si>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</si>
  <si>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</si>
  <si>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</si>
  <si>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</si>
  <si>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</si>
  <si>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</si>
  <si>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</si>
  <si>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</si>
  <si>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</si>
  <si>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</si>
  <si>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</si>
  <si>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</si>
  <si>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</si>
  <si>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</si>
  <si>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</si>
  <si>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</si>
  <si>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</si>
  <si>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</si>
  <si>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</si>
  <si>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</si>
  <si>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</si>
  <si>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</si>
  <si>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</si>
  <si>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</si>
  <si>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</si>
  <si>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</si>
  <si>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</si>
  <si>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</si>
  <si>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</si>
  <si>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</si>
  <si>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</si>
  <si>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</si>
  <si>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</si>
  <si>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</si>
  <si>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</si>
  <si>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</si>
  <si>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</si>
  <si>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</si>
  <si>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</si>
  <si>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</si>
  <si>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</si>
  <si>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</si>
  <si>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</si>
  <si>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</si>
  <si>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</si>
  <si>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</si>
  <si>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</si>
  <si>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</si>
  <si>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</si>
  <si>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</si>
  <si>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</si>
  <si>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</si>
  <si>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</si>
  <si>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</si>
  <si>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</si>
  <si>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</si>
  <si>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</si>
  <si>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</si>
  <si>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</si>
  <si>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</si>
  <si>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</si>
  <si>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</si>
  <si>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</si>
  <si>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</si>
  <si>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</si>
  <si>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</si>
  <si>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</si>
  <si>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</si>
  <si>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</si>
  <si>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</si>
  <si>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</si>
  <si>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</si>
  <si>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</si>
  <si>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</si>
  <si>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</si>
  <si>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</si>
  <si>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</si>
  <si>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</si>
  <si>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</si>
  <si>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</si>
  <si>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</si>
  <si>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</si>
  <si>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</si>
  <si>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</si>
  <si>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</si>
  <si>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</si>
  <si>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</si>
  <si>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</si>
  <si>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</si>
  <si>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</si>
  <si>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</si>
  <si>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</si>
  <si>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</si>
  <si>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</si>
  <si>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</si>
  <si>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</si>
  <si>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</si>
  <si>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</si>
  <si>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</si>
  <si>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</si>
  <si>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</si>
  <si>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</si>
  <si>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</si>
  <si>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</si>
  <si>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</si>
  <si>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</si>
  <si>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</si>
  <si>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</si>
  <si>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</si>
  <si>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</si>
  <si>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</si>
  <si>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</si>
  <si>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</si>
  <si>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</si>
  <si>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</si>
  <si>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</si>
  <si>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</si>
  <si>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</si>
  <si>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</si>
  <si>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</si>
  <si>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</si>
  <si>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</si>
  <si>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</si>
  <si>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</si>
  <si>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</si>
  <si>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</si>
  <si>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</si>
  <si>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</si>
  <si>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</si>
  <si>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</si>
  <si>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</si>
  <si>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</si>
  <si>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</si>
  <si>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</si>
  <si>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</si>
  <si>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</si>
  <si>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</si>
  <si>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</si>
  <si>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</si>
  <si>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</si>
  <si>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</si>
  <si>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</si>
  <si>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</si>
  <si>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</si>
  <si>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</si>
  <si>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</si>
  <si>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</si>
  <si>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</si>
  <si>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</si>
  <si>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</si>
  <si>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</si>
  <si>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</si>
  <si>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</si>
  <si>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</si>
  <si>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</si>
  <si>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</si>
  <si>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</si>
  <si>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</si>
  <si>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</si>
  <si>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</si>
  <si>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</si>
  <si>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</si>
  <si>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</si>
  <si>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</si>
  <si>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</si>
  <si>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</si>
  <si>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</si>
  <si>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</si>
  <si>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</si>
  <si>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</si>
  <si>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</si>
  <si>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</si>
  <si>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</si>
  <si>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</si>
  <si>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</si>
  <si>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</si>
  <si>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</si>
  <si>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</si>
  <si>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</si>
  <si>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</si>
  <si>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</si>
  <si>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</si>
  <si>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</si>
  <si>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</si>
  <si>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</si>
  <si>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</si>
  <si>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</si>
  <si>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</si>
  <si>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</si>
  <si>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</si>
  <si>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</si>
  <si>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</si>
  <si>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</si>
  <si>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</si>
  <si>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</si>
  <si>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</si>
  <si>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</si>
  <si>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</si>
  <si>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</si>
  <si>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</si>
  <si>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</si>
  <si>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</si>
  <si>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</si>
  <si>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</si>
  <si>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</si>
  <si>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</si>
  <si>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</si>
  <si>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</si>
  <si>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</si>
  <si>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</si>
  <si>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</si>
  <si>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</si>
  <si>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</si>
  <si>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</si>
  <si>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</si>
  <si>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</si>
  <si>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</si>
  <si>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</si>
  <si>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tons CO2/MWh</t>
  </si>
  <si>
    <t>GWh</t>
  </si>
  <si>
    <t>S1+S2+S3</t>
  </si>
  <si>
    <t>t CO2/Fe_ton</t>
  </si>
  <si>
    <t>S1+S3</t>
  </si>
  <si>
    <t>t CO2/MWh</t>
  </si>
  <si>
    <t>TWh</t>
  </si>
  <si>
    <t>M Fe_ton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</si>
</sst>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1">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tabSelected="1" zoomScale="150" zoomScaleNormal="150" workbookViewId="0">
      <pane xSplit="1" ySplit="1" topLeftCell="U2" activePane="bottomRight" state="frozen"/>
      <selection pane="topRight" activeCell="B1" sqref="B1"/>
      <selection pane="bottomLeft" activeCell="A2" sqref="A2"/>
      <selection pane="bottomRight" activeCell="AE2" sqref="AE2:AK4"/>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316</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 t="shared" ref="AE2:AE4" si="0">IF(ISBLANK(Q2),IF(ISBLANK(X2),"",X2),Q2+X2)</f>
        <v>70763000</v>
      </c>
      <c r="AF2" s="69">
        <f t="shared" ref="AF2:AF4" si="1">IF(ISBLANK(R2),IF(ISBLANK(Y2),"",Y2),R2+Y2)</f>
        <v>60024000</v>
      </c>
      <c r="AG2" s="69">
        <f t="shared" ref="AG2:AG4" si="2">IF(ISBLANK(S2),IF(ISBLANK(Z2),"",Z2),S2+Z2)</f>
        <v>50605000</v>
      </c>
      <c r="AH2" s="69">
        <f t="shared" ref="AH2:AH4" si="3">IF(ISBLANK(T2),IF(ISBLANK(AA2),"",AA2),T2+AA2)</f>
        <v>45935000</v>
      </c>
      <c r="AI2" s="69">
        <f t="shared" ref="AI2:AI4" si="4">IF(ISBLANK(U2),IF(ISBLANK(AB2),"",AB2),U2+AB2)</f>
        <v>43215000</v>
      </c>
      <c r="AJ2" s="69" t="str">
        <f t="shared" ref="AJ2:AJ4" si="5">IF(ISBLANK(V2),IF(ISBLANK(AC2),"",AC2),V2+AC2)</f>
        <v/>
      </c>
      <c r="AK2" s="69" t="str">
        <f t="shared" ref="AK2:AK4" si="6">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143</v>
      </c>
      <c r="P3" s="61" t="s">
        <v>144</v>
      </c>
      <c r="Q3" s="2"/>
      <c r="R3" s="2"/>
      <c r="S3" s="2"/>
      <c r="T3" s="2">
        <v>1210847</v>
      </c>
      <c r="U3" s="2">
        <v>297479</v>
      </c>
      <c r="V3" s="2">
        <v>2782868</v>
      </c>
      <c r="W3" s="36">
        <v>2720482</v>
      </c>
      <c r="AA3" s="2">
        <v>5249805</v>
      </c>
      <c r="AB3" s="2">
        <v>3221290</v>
      </c>
      <c r="AC3" s="2">
        <v>2027896</v>
      </c>
      <c r="AD3" s="36">
        <v>1370397</v>
      </c>
      <c r="AE3" s="69" t="str">
        <f>IF(ISBLANK(Q3),IF(ISBLANK(X3),"",X3),Q3+X3)</f>
        <v/>
      </c>
      <c r="AF3" s="69" t="str">
        <f t="shared" si="1"/>
        <v/>
      </c>
      <c r="AG3" s="69" t="str">
        <f t="shared" si="2"/>
        <v/>
      </c>
      <c r="AH3" s="69">
        <f t="shared" si="3"/>
        <v>6460652</v>
      </c>
      <c r="AI3" s="69">
        <f t="shared" si="4"/>
        <v>3518769</v>
      </c>
      <c r="AJ3" s="69">
        <f t="shared" si="5"/>
        <v>4810764</v>
      </c>
      <c r="AK3" s="69">
        <f t="shared" si="6"/>
        <v>4090879</v>
      </c>
      <c r="AS3" s="61"/>
      <c r="AT3" s="61"/>
      <c r="AU3" s="61"/>
      <c r="AV3" s="61">
        <v>3441242</v>
      </c>
      <c r="AW3" s="61">
        <v>2540911</v>
      </c>
      <c r="AX3" s="2">
        <v>5081479</v>
      </c>
      <c r="AY3" s="2">
        <v>4870600</v>
      </c>
    </row>
    <row r="4" spans="1:52">
      <c r="A4" s="61" t="s">
        <v>155</v>
      </c>
      <c r="B4" s="4" t="s">
        <v>156</v>
      </c>
      <c r="C4" s="61" t="s">
        <v>157</v>
      </c>
      <c r="D4" s="61" t="s">
        <v>61</v>
      </c>
      <c r="E4" s="61" t="s">
        <v>62</v>
      </c>
      <c r="F4" s="61" t="s">
        <v>142</v>
      </c>
      <c r="G4" s="4" t="s">
        <v>64</v>
      </c>
      <c r="H4" s="61" t="s">
        <v>65</v>
      </c>
      <c r="I4" s="5">
        <v>44561</v>
      </c>
      <c r="J4" s="61">
        <v>11900000000</v>
      </c>
      <c r="K4" s="61">
        <v>3648000000</v>
      </c>
      <c r="L4" s="61">
        <v>18804000000</v>
      </c>
      <c r="M4" s="61">
        <v>18820000000</v>
      </c>
      <c r="N4" s="61">
        <v>16701000000</v>
      </c>
      <c r="O4" s="61" t="s">
        <v>143</v>
      </c>
      <c r="P4" s="61" t="s">
        <v>144</v>
      </c>
      <c r="Q4" s="2"/>
      <c r="R4" s="2"/>
      <c r="S4" s="2">
        <v>17598424</v>
      </c>
      <c r="T4" s="2">
        <v>14280935</v>
      </c>
      <c r="U4" s="2">
        <v>12624301</v>
      </c>
      <c r="Z4" s="2">
        <v>5234</v>
      </c>
      <c r="AA4" s="2">
        <v>5236</v>
      </c>
      <c r="AB4" s="2">
        <v>4187</v>
      </c>
      <c r="AE4" s="69" t="str">
        <f t="shared" ref="AE4" si="7">IF(ISBLANK(Q4),IF(ISBLANK(X4),"",X4),Q4+X4)</f>
        <v/>
      </c>
      <c r="AF4" s="69" t="str">
        <f t="shared" si="1"/>
        <v/>
      </c>
      <c r="AG4" s="69">
        <f t="shared" si="2"/>
        <v>17603658</v>
      </c>
      <c r="AH4" s="69">
        <f t="shared" si="3"/>
        <v>14286171</v>
      </c>
      <c r="AI4" s="69">
        <f t="shared" si="4"/>
        <v>12628488</v>
      </c>
      <c r="AJ4" s="69" t="str">
        <f t="shared" si="5"/>
        <v/>
      </c>
      <c r="AK4" s="69" t="str">
        <f t="shared" si="6"/>
        <v/>
      </c>
      <c r="AS4" s="61"/>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44561</v>
      </c>
      <c r="J5" s="61">
        <v>17299078950</v>
      </c>
      <c r="K5" s="61">
        <v>5910000000</v>
      </c>
      <c r="L5" s="61">
        <v>26198078950</v>
      </c>
      <c r="M5" s="61">
        <v>26214078950</v>
      </c>
      <c r="N5" s="61">
        <v>28933000000</v>
      </c>
      <c r="O5" s="61" t="s">
        <v>129</v>
      </c>
      <c r="P5" s="61" t="s">
        <v>321</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44561</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 t="shared" ref="AE6:AE8" si="8">IF(ISBLANK(Q6),IF(ISBLANK(X6),"",X6),Q6+X6)</f>
        <v>93996180</v>
      </c>
      <c r="AF6" s="69">
        <f t="shared" ref="AF6:AF8" si="9">IF(ISBLANK(R6),IF(ISBLANK(Y6),"",Y6),R6+Y6)</f>
        <v>73065193</v>
      </c>
      <c r="AG6" s="69">
        <f t="shared" ref="AG6:AG8" si="10">IF(ISBLANK(S6),IF(ISBLANK(Z6),"",Z6),S6+Z6)</f>
        <v>69614180</v>
      </c>
      <c r="AH6" s="69">
        <f t="shared" ref="AH6:AH8" si="11">IF(ISBLANK(T6),IF(ISBLANK(AA6),"",AA6),T6+AA6)</f>
        <v>68047550</v>
      </c>
      <c r="AI6" s="69">
        <f t="shared" ref="AI6:AI8" si="12">IF(ISBLANK(U6),IF(ISBLANK(AB6),"",AB6),U6+AB6)</f>
        <v>51342920</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44561</v>
      </c>
      <c r="J7" s="61">
        <v>2374000000</v>
      </c>
      <c r="K7" s="61">
        <v>6336000000</v>
      </c>
      <c r="L7" s="61">
        <v>10364000000</v>
      </c>
      <c r="M7" s="61">
        <v>10542000000</v>
      </c>
      <c r="N7" s="61">
        <v>34394000000</v>
      </c>
      <c r="O7" s="61" t="s">
        <v>143</v>
      </c>
      <c r="P7" s="61" t="s">
        <v>316</v>
      </c>
      <c r="Q7" s="2"/>
      <c r="R7" s="2"/>
      <c r="S7" s="2">
        <v>1363231</v>
      </c>
      <c r="T7" s="2">
        <v>1934393</v>
      </c>
      <c r="U7" s="2">
        <v>1416448</v>
      </c>
      <c r="Z7" s="2">
        <v>381533</v>
      </c>
      <c r="AA7" s="2">
        <v>231192</v>
      </c>
      <c r="AB7" s="2">
        <v>297283</v>
      </c>
      <c r="AE7" s="69" t="str">
        <f t="shared" si="8"/>
        <v/>
      </c>
      <c r="AF7" s="69" t="str">
        <f t="shared" si="9"/>
        <v/>
      </c>
      <c r="AG7" s="69">
        <f t="shared" si="10"/>
        <v>1744764</v>
      </c>
      <c r="AH7" s="69">
        <f t="shared" si="11"/>
        <v>2165585</v>
      </c>
      <c r="AI7" s="69">
        <f t="shared" si="12"/>
        <v>1713731</v>
      </c>
      <c r="AN7" s="2">
        <v>21590220</v>
      </c>
      <c r="AO7" s="2">
        <v>19892852</v>
      </c>
      <c r="AP7" s="2">
        <v>24528246</v>
      </c>
      <c r="AS7" s="61"/>
      <c r="AT7" s="61"/>
      <c r="AU7" s="61">
        <v>20057</v>
      </c>
      <c r="AV7" s="61">
        <v>20960</v>
      </c>
      <c r="AW7" s="61">
        <v>22142</v>
      </c>
    </row>
    <row r="8" spans="1:52">
      <c r="A8" s="61" t="s">
        <v>173</v>
      </c>
      <c r="B8" s="4" t="s">
        <v>174</v>
      </c>
      <c r="C8" s="61" t="s">
        <v>175</v>
      </c>
      <c r="D8" s="61" t="s">
        <v>61</v>
      </c>
      <c r="E8" s="61" t="s">
        <v>62</v>
      </c>
      <c r="F8" s="61" t="s">
        <v>142</v>
      </c>
      <c r="G8" s="4" t="s">
        <v>64</v>
      </c>
      <c r="H8" s="61" t="s">
        <v>65</v>
      </c>
      <c r="I8" s="5">
        <v>44561</v>
      </c>
      <c r="J8" s="61">
        <v>3528768075</v>
      </c>
      <c r="K8" s="61">
        <v>1734900000</v>
      </c>
      <c r="L8" s="61">
        <v>6659087075</v>
      </c>
      <c r="M8" s="61">
        <v>6668864075</v>
      </c>
      <c r="N8" s="61">
        <v>7558457000</v>
      </c>
      <c r="O8" s="61" t="s">
        <v>129</v>
      </c>
      <c r="P8" s="61" t="s">
        <v>144</v>
      </c>
      <c r="Q8" s="2"/>
      <c r="R8" s="2"/>
      <c r="S8" s="78">
        <v>4063143</v>
      </c>
      <c r="T8" s="78">
        <v>3963128</v>
      </c>
      <c r="U8" s="78">
        <v>4036591</v>
      </c>
      <c r="Z8" s="78">
        <v>1300042</v>
      </c>
      <c r="AA8" s="78">
        <v>1219954</v>
      </c>
      <c r="AB8" s="78">
        <v>1001588</v>
      </c>
      <c r="AE8" s="69" t="str">
        <f t="shared" si="8"/>
        <v/>
      </c>
      <c r="AF8" s="69" t="str">
        <f t="shared" si="9"/>
        <v/>
      </c>
      <c r="AG8" s="69">
        <f t="shared" si="10"/>
        <v>5363185</v>
      </c>
      <c r="AH8" s="69">
        <f t="shared" si="11"/>
        <v>5183082</v>
      </c>
      <c r="AI8" s="69">
        <f t="shared" si="12"/>
        <v>5038179</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44561</v>
      </c>
      <c r="J9" s="61">
        <v>1687208892</v>
      </c>
      <c r="K9" s="61">
        <v>2380200000</v>
      </c>
      <c r="L9" s="61">
        <v>2210808892</v>
      </c>
      <c r="M9" s="61">
        <v>2237808892</v>
      </c>
      <c r="N9" s="61">
        <v>3187800000</v>
      </c>
      <c r="O9" s="61" t="s">
        <v>129</v>
      </c>
      <c r="P9" s="61" t="s">
        <v>322</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44561</v>
      </c>
      <c r="J10" s="61">
        <v>16647000000</v>
      </c>
      <c r="K10" s="61">
        <v>6845000000</v>
      </c>
      <c r="L10" s="61">
        <v>28458000000</v>
      </c>
      <c r="M10" s="61">
        <v>28598000000</v>
      </c>
      <c r="N10" s="61">
        <v>26837000000</v>
      </c>
      <c r="O10" s="61" t="s">
        <v>129</v>
      </c>
      <c r="P10" s="61" t="s">
        <v>321</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44561</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IF(ISBLANK(Q11),IF(ISBLANK(X11),"",X11),Q11+X11)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44561</v>
      </c>
      <c r="J12" s="61"/>
      <c r="K12" s="61">
        <v>1639605000</v>
      </c>
      <c r="L12" s="61"/>
      <c r="M12" s="61"/>
      <c r="N12" s="61">
        <v>7476298000</v>
      </c>
      <c r="O12" s="61" t="s">
        <v>129</v>
      </c>
      <c r="P12" s="61" t="s">
        <v>321</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44561</v>
      </c>
      <c r="J13" s="61">
        <v>24000000000</v>
      </c>
      <c r="K13" s="61">
        <v>12574000000</v>
      </c>
      <c r="L13" s="61">
        <v>42992000000</v>
      </c>
      <c r="M13" s="61">
        <v>43973000000</v>
      </c>
      <c r="N13" s="61">
        <v>58079000000</v>
      </c>
      <c r="O13" s="68" t="s">
        <v>129</v>
      </c>
      <c r="P13" s="68" t="s">
        <v>321</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44561</v>
      </c>
      <c r="J14" s="61">
        <v>20500000000</v>
      </c>
      <c r="K14" s="61">
        <v>12669000000</v>
      </c>
      <c r="L14" s="61">
        <v>36342000000</v>
      </c>
      <c r="M14" s="61">
        <v>36435000000</v>
      </c>
      <c r="N14" s="61">
        <v>42268000000</v>
      </c>
      <c r="O14" s="68" t="s">
        <v>129</v>
      </c>
      <c r="P14" s="68" t="s">
        <v>321</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44561</v>
      </c>
      <c r="J15" s="61">
        <v>68000000000</v>
      </c>
      <c r="K15" s="61">
        <v>14401000000</v>
      </c>
      <c r="L15" s="61">
        <v>96863000000</v>
      </c>
      <c r="M15" s="61">
        <v>96998000000</v>
      </c>
      <c r="N15" s="61">
        <v>103823000000</v>
      </c>
      <c r="O15" s="68" t="s">
        <v>129</v>
      </c>
      <c r="P15" s="68" t="s">
        <v>321</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44561</v>
      </c>
      <c r="J16" s="61">
        <v>58688204289</v>
      </c>
      <c r="K16" s="61">
        <v>25079000000</v>
      </c>
      <c r="L16" s="61">
        <v>121439204289</v>
      </c>
      <c r="M16" s="61">
        <v>121750204289</v>
      </c>
      <c r="N16" s="61">
        <v>158838000000</v>
      </c>
      <c r="O16" s="68" t="s">
        <v>129</v>
      </c>
      <c r="P16" s="68" t="s">
        <v>321</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44561</v>
      </c>
      <c r="J17" s="61">
        <v>18800000000</v>
      </c>
      <c r="K17" s="61">
        <v>10878673000</v>
      </c>
      <c r="L17" s="61">
        <v>37434228000</v>
      </c>
      <c r="M17" s="61">
        <v>37859950000</v>
      </c>
      <c r="N17" s="61">
        <v>51723912000</v>
      </c>
      <c r="O17" s="68" t="s">
        <v>129</v>
      </c>
      <c r="P17" s="68" t="s">
        <v>321</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44561</v>
      </c>
      <c r="J18" s="61">
        <v>13410149293</v>
      </c>
      <c r="K18" s="61">
        <v>5147800000</v>
      </c>
      <c r="L18" s="61">
        <v>22133649293</v>
      </c>
      <c r="M18" s="61">
        <v>22156849293</v>
      </c>
      <c r="N18" s="61">
        <v>25975900000</v>
      </c>
      <c r="O18" s="68" t="s">
        <v>129</v>
      </c>
      <c r="P18" s="68" t="s">
        <v>321</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c r="C19" s="61"/>
      <c r="D19" s="61"/>
      <c r="E19" s="61"/>
      <c r="F19" s="61"/>
      <c r="H19" s="61"/>
      <c r="J19" s="61"/>
      <c r="K19" s="61"/>
      <c r="L19" s="61"/>
      <c r="M19" s="61"/>
      <c r="N19" s="61"/>
      <c r="O19" s="68"/>
      <c r="P19" s="68"/>
      <c r="Q19" s="2"/>
      <c r="R19" s="2"/>
      <c r="S19" s="2"/>
      <c r="T19" s="2"/>
      <c r="U19" s="2"/>
      <c r="AS19" s="61"/>
      <c r="AT19" s="61"/>
      <c r="AU19" s="61"/>
      <c r="AV19" s="61"/>
      <c r="AW19" s="61"/>
      <c r="AX19" s="79"/>
    </row>
    <row r="20" spans="1:50">
      <c r="A20" s="61"/>
      <c r="C20" s="61"/>
      <c r="D20" s="61"/>
      <c r="E20" s="61"/>
      <c r="F20" s="61"/>
      <c r="H20" s="61"/>
      <c r="J20" s="61"/>
      <c r="K20" s="61"/>
      <c r="L20" s="61"/>
      <c r="M20" s="61"/>
      <c r="N20" s="61"/>
      <c r="O20" s="68"/>
      <c r="P20" s="68"/>
      <c r="Q20" s="2"/>
      <c r="R20" s="2"/>
      <c r="S20" s="2"/>
      <c r="T20" s="2"/>
      <c r="U20" s="2"/>
      <c r="AS20" s="61"/>
      <c r="AT20" s="61"/>
      <c r="AU20" s="61"/>
      <c r="AV20" s="61"/>
      <c r="AW20" s="61"/>
      <c r="AX20" s="79"/>
    </row>
    <row r="21" spans="1:50">
      <c r="A21" s="61"/>
      <c r="C21" s="61"/>
      <c r="D21" s="61"/>
      <c r="E21" s="61"/>
      <c r="F21" s="61"/>
      <c r="H21" s="61"/>
      <c r="J21" s="61"/>
      <c r="K21" s="61"/>
      <c r="L21" s="61"/>
      <c r="M21" s="61"/>
      <c r="N21" s="61"/>
      <c r="O21" s="68"/>
      <c r="P21" s="68"/>
      <c r="Q21" s="2"/>
      <c r="R21" s="2"/>
      <c r="S21" s="2"/>
      <c r="T21" s="2"/>
      <c r="U21" s="2"/>
      <c r="AS21" s="61"/>
      <c r="AT21" s="61"/>
      <c r="AU21" s="61"/>
      <c r="AV21" s="61"/>
      <c r="AW21" s="61"/>
      <c r="AX21" s="79"/>
    </row>
    <row r="22" spans="1:50">
      <c r="A22" s="61"/>
      <c r="C22" s="61"/>
      <c r="D22" s="61"/>
      <c r="E22" s="61"/>
      <c r="F22" s="61"/>
      <c r="H22" s="61"/>
      <c r="J22" s="61"/>
      <c r="K22" s="61"/>
      <c r="L22" s="61"/>
      <c r="M22" s="61"/>
      <c r="N22" s="61"/>
      <c r="O22" s="68"/>
      <c r="P22" s="68"/>
      <c r="Q22" s="2"/>
      <c r="R22" s="2"/>
      <c r="S22" s="2"/>
      <c r="T22" s="2"/>
      <c r="U22" s="2"/>
      <c r="AS22" s="61"/>
      <c r="AT22" s="61"/>
      <c r="AU22" s="61"/>
      <c r="AV22" s="61"/>
      <c r="AW22" s="61"/>
      <c r="AX22" s="76"/>
    </row>
    <row r="23" spans="1:50">
      <c r="A23" s="61"/>
      <c r="C23" s="61"/>
      <c r="D23" s="61"/>
      <c r="E23" s="61"/>
      <c r="F23" s="61"/>
      <c r="H23" s="61"/>
      <c r="J23" s="61"/>
      <c r="K23" s="61"/>
      <c r="L23" s="61"/>
      <c r="M23" s="61"/>
      <c r="N23" s="61"/>
      <c r="O23" s="68"/>
      <c r="P23" s="68"/>
      <c r="Q23" s="2"/>
      <c r="R23" s="2"/>
      <c r="S23" s="2"/>
      <c r="T23" s="2"/>
      <c r="U23" s="2"/>
      <c r="AS23" s="61"/>
      <c r="AT23" s="61"/>
      <c r="AU23" s="61"/>
      <c r="AV23" s="61"/>
      <c r="AW23" s="61"/>
    </row>
    <row r="24" spans="1:50">
      <c r="A24" s="61"/>
      <c r="C24" s="61"/>
      <c r="D24" s="61"/>
      <c r="E24" s="61"/>
      <c r="F24" s="61"/>
      <c r="H24" s="61"/>
      <c r="J24" s="61"/>
      <c r="K24" s="61"/>
      <c r="L24" s="61"/>
      <c r="M24" s="61"/>
      <c r="N24" s="61"/>
      <c r="P24" s="61"/>
      <c r="Q24" s="2"/>
      <c r="R24" s="2"/>
      <c r="S24" s="2"/>
      <c r="T24" s="2"/>
      <c r="U24" s="2"/>
      <c r="AS24" s="61"/>
      <c r="AT24" s="61"/>
      <c r="AU24" s="61"/>
      <c r="AV24" s="61"/>
      <c r="AW24" s="61"/>
    </row>
    <row r="25" spans="1:50">
      <c r="A25" s="61"/>
      <c r="C25" s="61"/>
      <c r="D25" s="61"/>
      <c r="E25" s="61"/>
      <c r="F25" s="61"/>
      <c r="H25" s="61"/>
      <c r="J25" s="61"/>
      <c r="K25" s="61"/>
      <c r="L25" s="61"/>
      <c r="M25" s="61"/>
      <c r="N25" s="61"/>
      <c r="O25" s="68"/>
      <c r="P25" s="68"/>
      <c r="Q25" s="2"/>
      <c r="R25" s="2"/>
      <c r="S25" s="2"/>
      <c r="T25" s="2"/>
      <c r="U25" s="2"/>
      <c r="AS25" s="61"/>
      <c r="AT25" s="61"/>
      <c r="AU25" s="61"/>
      <c r="AV25" s="61"/>
      <c r="AW25" s="61"/>
    </row>
    <row r="26" spans="1:50">
      <c r="A26" s="61"/>
      <c r="C26" s="61"/>
      <c r="D26" s="61"/>
      <c r="E26" s="61"/>
      <c r="F26" s="61"/>
      <c r="H26" s="61"/>
      <c r="J26" s="61"/>
      <c r="K26" s="61"/>
      <c r="L26" s="61"/>
      <c r="M26" s="61"/>
      <c r="N26" s="61"/>
      <c r="O26" s="68"/>
      <c r="P26" s="68"/>
      <c r="Q26" s="2"/>
      <c r="R26" s="2"/>
      <c r="S26" s="2"/>
      <c r="T26" s="2"/>
      <c r="U26" s="2"/>
      <c r="AS26" s="61"/>
      <c r="AT26" s="61"/>
      <c r="AU26" s="61"/>
      <c r="AV26" s="61"/>
      <c r="AW26" s="61"/>
    </row>
    <row r="27" spans="1:50">
      <c r="A27" s="61"/>
      <c r="C27" s="61"/>
      <c r="D27" s="61"/>
      <c r="E27" s="61"/>
      <c r="F27" s="61"/>
      <c r="H27" s="61"/>
      <c r="J27" s="61"/>
      <c r="K27" s="61"/>
      <c r="L27" s="61"/>
      <c r="M27" s="61"/>
      <c r="N27" s="61"/>
      <c r="P27" s="61"/>
      <c r="Q27" s="2"/>
      <c r="R27" s="2"/>
      <c r="S27" s="2"/>
      <c r="T27" s="2"/>
      <c r="U27" s="2"/>
      <c r="AS27" s="61"/>
      <c r="AT27" s="61"/>
      <c r="AU27" s="61"/>
      <c r="AV27" s="61"/>
      <c r="AW27" s="61"/>
    </row>
    <row r="28" spans="1:50">
      <c r="A28" s="61"/>
      <c r="C28" s="61"/>
      <c r="D28" s="61"/>
      <c r="E28" s="61"/>
      <c r="F28" s="61"/>
      <c r="H28" s="61"/>
      <c r="J28" s="61"/>
      <c r="K28" s="61"/>
      <c r="L28" s="61"/>
      <c r="M28" s="61"/>
      <c r="N28" s="61"/>
      <c r="O28" s="68"/>
      <c r="P28" s="68"/>
      <c r="Q28" s="2"/>
      <c r="R28" s="2"/>
      <c r="S28" s="2"/>
      <c r="T28" s="2"/>
      <c r="U28" s="2"/>
      <c r="AS28" s="61"/>
      <c r="AT28" s="61"/>
      <c r="AU28" s="61"/>
      <c r="AV28" s="61"/>
      <c r="AW28" s="61"/>
    </row>
    <row r="29" spans="1:50">
      <c r="A29" s="61"/>
      <c r="C29" s="61"/>
      <c r="D29" s="61"/>
      <c r="E29" s="61"/>
      <c r="F29" s="61"/>
      <c r="H29" s="61"/>
      <c r="J29" s="61"/>
      <c r="K29" s="61"/>
      <c r="L29" s="61"/>
      <c r="M29" s="61"/>
      <c r="N29" s="61"/>
      <c r="O29" s="68"/>
      <c r="P29" s="68"/>
      <c r="Q29" s="2"/>
      <c r="R29" s="2"/>
      <c r="S29" s="2"/>
      <c r="T29" s="2"/>
      <c r="U29" s="2"/>
      <c r="AS29" s="61"/>
      <c r="AT29" s="61"/>
      <c r="AU29" s="61"/>
      <c r="AV29" s="61"/>
      <c r="AW29" s="61"/>
    </row>
    <row r="30" spans="1:50">
      <c r="A30" s="61"/>
      <c r="C30" s="61"/>
      <c r="D30" s="61"/>
      <c r="E30" s="61"/>
      <c r="F30" s="61"/>
      <c r="H30" s="61"/>
      <c r="J30" s="61"/>
      <c r="K30" s="61"/>
      <c r="L30" s="61"/>
      <c r="M30" s="61"/>
      <c r="N30" s="61"/>
      <c r="O30" s="68"/>
      <c r="P30" s="68"/>
      <c r="Q30" s="2"/>
      <c r="R30" s="2"/>
      <c r="S30" s="2"/>
      <c r="T30" s="2"/>
      <c r="U30" s="2"/>
      <c r="AS30" s="61"/>
      <c r="AT30" s="61"/>
      <c r="AU30" s="61"/>
      <c r="AV30" s="61"/>
      <c r="AW30" s="61"/>
    </row>
    <row r="31" spans="1:50">
      <c r="A31" s="61"/>
      <c r="C31" s="61"/>
      <c r="D31" s="61"/>
      <c r="E31" s="61"/>
      <c r="F31" s="61"/>
      <c r="H31" s="61"/>
      <c r="J31" s="61"/>
      <c r="K31" s="61"/>
      <c r="L31" s="61"/>
      <c r="M31" s="61"/>
      <c r="N31" s="61"/>
      <c r="O31" s="68"/>
      <c r="P31" s="68"/>
      <c r="Q31" s="2"/>
      <c r="R31" s="2"/>
      <c r="S31" s="2"/>
      <c r="T31" s="2"/>
      <c r="U31" s="2"/>
      <c r="AS31" s="61"/>
      <c r="AT31" s="61"/>
      <c r="AU31" s="61"/>
      <c r="AV31" s="61"/>
      <c r="AW31" s="61"/>
    </row>
    <row r="32" spans="1:50">
      <c r="A32" s="61"/>
      <c r="C32" s="61"/>
      <c r="D32" s="61"/>
      <c r="E32" s="61"/>
      <c r="F32" s="61"/>
      <c r="H32" s="61"/>
      <c r="J32" s="61"/>
      <c r="K32" s="61"/>
      <c r="L32" s="61"/>
      <c r="M32" s="61"/>
      <c r="N32" s="61"/>
      <c r="O32" s="68"/>
      <c r="P32" s="68"/>
      <c r="Q32" s="2"/>
      <c r="R32" s="2"/>
      <c r="S32" s="2"/>
      <c r="T32" s="2"/>
      <c r="U32" s="2"/>
      <c r="AS32" s="61"/>
      <c r="AT32" s="61"/>
      <c r="AU32" s="61"/>
      <c r="AV32" s="61"/>
      <c r="AW32" s="61"/>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23"/>
  <sheetViews>
    <sheetView zoomScale="150" zoomScaleNormal="150" workbookViewId="0">
      <pane xSplit="1" ySplit="1" topLeftCell="F2" activePane="bottomRight" state="frozen"/>
      <selection pane="topRight" activeCell="B1" sqref="B1"/>
      <selection pane="bottomLeft" activeCell="A2" sqref="A2"/>
      <selection pane="bottomRight" activeCell="D24" sqref="A24:D24"/>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317</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315</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312</v>
      </c>
      <c r="K11" s="61">
        <v>2030</v>
      </c>
      <c r="L11" s="75">
        <v>0.4</v>
      </c>
    </row>
    <row r="12" spans="1:12" s="61" customFormat="1">
      <c r="A12" s="61" t="s">
        <v>173</v>
      </c>
      <c r="B12" s="4" t="s">
        <v>174</v>
      </c>
      <c r="C12" s="61" t="s">
        <v>175</v>
      </c>
      <c r="D12" s="26"/>
      <c r="E12" s="26" t="s">
        <v>66</v>
      </c>
      <c r="F12" s="61" t="s">
        <v>310</v>
      </c>
      <c r="H12" s="20">
        <v>2005</v>
      </c>
      <c r="I12" s="61">
        <v>1</v>
      </c>
      <c r="J12" s="71" t="s">
        <v>312</v>
      </c>
      <c r="K12" s="61">
        <v>2040</v>
      </c>
      <c r="L12" s="75">
        <v>0.7</v>
      </c>
    </row>
    <row r="13" spans="1:12">
      <c r="A13" s="61" t="s">
        <v>179</v>
      </c>
      <c r="B13" s="4" t="s">
        <v>180</v>
      </c>
      <c r="C13" s="61" t="s">
        <v>181</v>
      </c>
      <c r="E13" s="26" t="s">
        <v>66</v>
      </c>
      <c r="F13" s="61" t="s">
        <v>313</v>
      </c>
      <c r="H13" s="20">
        <v>2020</v>
      </c>
      <c r="I13" s="61">
        <f>0.292832151/0.141</f>
        <v>2.0768237659574469</v>
      </c>
      <c r="J13" s="71" t="s">
        <v>318</v>
      </c>
      <c r="K13" s="61">
        <v>2050</v>
      </c>
      <c r="L13" s="75">
        <v>0.1</v>
      </c>
    </row>
    <row r="14" spans="1:12">
      <c r="A14" s="61" t="s">
        <v>184</v>
      </c>
      <c r="B14" s="4" t="s">
        <v>185</v>
      </c>
      <c r="C14" s="61" t="s">
        <v>186</v>
      </c>
      <c r="E14" s="61" t="s">
        <v>311</v>
      </c>
      <c r="F14" s="61" t="s">
        <v>319</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318</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196</v>
      </c>
      <c r="B17" s="4" t="s">
        <v>197</v>
      </c>
      <c r="C17" s="61" t="s">
        <v>198</v>
      </c>
      <c r="D17" s="26">
        <v>2050</v>
      </c>
      <c r="E17" s="26" t="s">
        <v>311</v>
      </c>
      <c r="F17" s="61" t="s">
        <v>310</v>
      </c>
      <c r="G17" s="61">
        <v>2017</v>
      </c>
      <c r="H17" s="20">
        <v>2005</v>
      </c>
      <c r="I17" s="61">
        <v>37700000</v>
      </c>
      <c r="J17" s="71" t="s">
        <v>143</v>
      </c>
      <c r="K17" s="61">
        <v>2030</v>
      </c>
      <c r="L17" s="75">
        <v>0.5</v>
      </c>
    </row>
    <row r="18" spans="1:12">
      <c r="A18" s="61" t="s">
        <v>196</v>
      </c>
      <c r="B18" s="4" t="s">
        <v>197</v>
      </c>
      <c r="C18" s="61" t="s">
        <v>198</v>
      </c>
      <c r="D18" s="26">
        <v>2050</v>
      </c>
      <c r="E18" s="26" t="s">
        <v>311</v>
      </c>
      <c r="F18" s="61" t="s">
        <v>310</v>
      </c>
      <c r="G18" s="61">
        <v>2017</v>
      </c>
      <c r="H18" s="20">
        <v>2005</v>
      </c>
      <c r="I18" s="61">
        <v>37700000</v>
      </c>
      <c r="J18" s="71" t="s">
        <v>143</v>
      </c>
      <c r="K18" s="61">
        <v>2040</v>
      </c>
      <c r="L18" s="75">
        <v>0.8</v>
      </c>
    </row>
    <row r="19" spans="1:12">
      <c r="A19" s="61" t="s">
        <v>199</v>
      </c>
      <c r="B19" s="4" t="s">
        <v>200</v>
      </c>
      <c r="C19" s="61" t="s">
        <v>201</v>
      </c>
      <c r="D19" s="26">
        <v>2050</v>
      </c>
      <c r="E19" s="26" t="s">
        <v>311</v>
      </c>
      <c r="F19" s="61" t="s">
        <v>310</v>
      </c>
      <c r="H19" s="20">
        <v>2005</v>
      </c>
      <c r="I19" s="61">
        <v>59.347999999999999</v>
      </c>
      <c r="J19" s="71" t="s">
        <v>129</v>
      </c>
      <c r="K19" s="61">
        <v>2030</v>
      </c>
      <c r="L19" s="75">
        <v>0.55000000000000004</v>
      </c>
    </row>
    <row r="20" spans="1:12">
      <c r="A20" s="61" t="s">
        <v>202</v>
      </c>
      <c r="B20" s="4" t="s">
        <v>203</v>
      </c>
      <c r="C20" s="61" t="s">
        <v>204</v>
      </c>
      <c r="D20" s="26">
        <v>2050</v>
      </c>
      <c r="E20" s="26" t="s">
        <v>311</v>
      </c>
      <c r="F20" s="61" t="s">
        <v>310</v>
      </c>
      <c r="H20" s="20">
        <v>2005</v>
      </c>
      <c r="I20" s="61">
        <v>153000000</v>
      </c>
      <c r="J20" s="71" t="s">
        <v>143</v>
      </c>
      <c r="K20" s="61">
        <v>2030</v>
      </c>
      <c r="L20" s="75">
        <v>0.5</v>
      </c>
    </row>
    <row r="21" spans="1:12">
      <c r="A21" s="61" t="s">
        <v>205</v>
      </c>
      <c r="B21" s="4" t="s">
        <v>206</v>
      </c>
      <c r="C21" s="61" t="s">
        <v>207</v>
      </c>
      <c r="D21" s="26">
        <v>2050</v>
      </c>
      <c r="E21" s="26" t="s">
        <v>311</v>
      </c>
      <c r="F21" s="61" t="s">
        <v>317</v>
      </c>
      <c r="G21" s="61">
        <v>2020</v>
      </c>
      <c r="H21" s="20">
        <v>2000</v>
      </c>
      <c r="I21" s="61">
        <v>49960899</v>
      </c>
      <c r="J21" s="71" t="s">
        <v>143</v>
      </c>
      <c r="K21" s="61">
        <v>2050</v>
      </c>
      <c r="L21" s="75">
        <v>1</v>
      </c>
    </row>
    <row r="22" spans="1:12">
      <c r="A22" s="61" t="s">
        <v>205</v>
      </c>
      <c r="B22" s="4" t="s">
        <v>206</v>
      </c>
      <c r="C22" s="61" t="s">
        <v>207</v>
      </c>
      <c r="D22" s="26">
        <v>2050</v>
      </c>
      <c r="E22" s="26" t="s">
        <v>66</v>
      </c>
      <c r="F22" s="61" t="s">
        <v>310</v>
      </c>
      <c r="G22" s="61">
        <v>2030</v>
      </c>
      <c r="H22" s="20">
        <v>2000</v>
      </c>
      <c r="I22" s="61">
        <v>0.4826223</v>
      </c>
      <c r="J22" s="71" t="s">
        <v>320</v>
      </c>
      <c r="K22" s="61">
        <v>2030</v>
      </c>
      <c r="L22" s="75">
        <v>0.5</v>
      </c>
    </row>
    <row r="23" spans="1:12">
      <c r="A23" s="61" t="s">
        <v>208</v>
      </c>
      <c r="B23" s="4" t="s">
        <v>209</v>
      </c>
      <c r="C23" s="61" t="s">
        <v>210</v>
      </c>
      <c r="D23" s="26">
        <v>2045</v>
      </c>
      <c r="E23" s="26" t="s">
        <v>311</v>
      </c>
      <c r="F23" s="61" t="s">
        <v>310</v>
      </c>
      <c r="H23" s="20">
        <v>2005</v>
      </c>
      <c r="I23" s="76">
        <v>48455198</v>
      </c>
      <c r="J23" s="71" t="s">
        <v>143</v>
      </c>
      <c r="K23" s="61">
        <v>2030</v>
      </c>
      <c r="L23" s="75">
        <v>0.7</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ySplit="1" topLeftCell="A2" activePane="bottomLeft" state="frozen"/>
      <selection pane="bottomLeft" activeCell="B8" sqref="B8"/>
    </sheetView>
  </sheetViews>
  <sheetFormatPr baseColWidth="10" defaultColWidth="16.5" defaultRowHeight="15"/>
  <cols>
    <col min="1" max="1" width="16.5" style="61"/>
    <col min="2" max="2" width="25.5" style="4" customWidth="1"/>
    <col min="3" max="4" width="16.5" style="61"/>
    <col min="5" max="5" width="16.5" style="24"/>
    <col min="6" max="6" width="16.5" style="61"/>
    <col min="7" max="7" width="16.5" style="4"/>
    <col min="8" max="8" width="16.5" style="61"/>
    <col min="9" max="9" width="16.5" style="5"/>
    <col min="10" max="13" width="16.5" style="61"/>
    <col min="14" max="15" width="25.83203125" style="61" customWidth="1"/>
    <col min="16" max="16" width="22.1640625" style="61" customWidth="1"/>
    <col min="17" max="21" width="16.5" style="61"/>
    <col min="22" max="22" width="16.5" style="2"/>
    <col min="23" max="23" width="16.5" style="36"/>
    <col min="24" max="29" width="16.5" style="2"/>
    <col min="30" max="30" width="16.5" style="36"/>
    <col min="31"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144</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143</v>
      </c>
      <c r="P3" s="61" t="s">
        <v>144</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44561</v>
      </c>
      <c r="J4" s="61">
        <v>2100000000</v>
      </c>
      <c r="K4" s="61">
        <v>10433000000</v>
      </c>
      <c r="L4" s="61">
        <v>3021000000</v>
      </c>
      <c r="M4" s="61">
        <v>3900000000</v>
      </c>
      <c r="N4" s="61">
        <v>14631000000</v>
      </c>
      <c r="O4" s="61" t="s">
        <v>143</v>
      </c>
      <c r="P4" s="61" t="s">
        <v>144</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44561</v>
      </c>
      <c r="K5" s="61">
        <v>1626392000</v>
      </c>
      <c r="N5" s="61">
        <v>10920786000</v>
      </c>
      <c r="O5" s="61" t="s">
        <v>143</v>
      </c>
      <c r="P5" s="61" t="s">
        <v>144</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44561</v>
      </c>
      <c r="J6" s="61">
        <v>11900000000</v>
      </c>
      <c r="K6" s="61">
        <v>3648000000</v>
      </c>
      <c r="L6" s="61">
        <v>18804000000</v>
      </c>
      <c r="M6" s="61">
        <v>18820000000</v>
      </c>
      <c r="N6" s="61">
        <v>16701000000</v>
      </c>
      <c r="O6" s="61" t="s">
        <v>143</v>
      </c>
      <c r="P6" s="61" t="s">
        <v>144</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44561</v>
      </c>
      <c r="J7" s="61">
        <v>17299078950</v>
      </c>
      <c r="K7" s="61">
        <v>5910000000</v>
      </c>
      <c r="L7" s="61">
        <v>26198078950</v>
      </c>
      <c r="M7" s="61">
        <v>26214078950</v>
      </c>
      <c r="N7" s="61">
        <v>28933000000</v>
      </c>
      <c r="O7" s="61" t="s">
        <v>143</v>
      </c>
      <c r="P7" s="61" t="s">
        <v>144</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44561</v>
      </c>
      <c r="J8" s="61">
        <v>39549558010</v>
      </c>
      <c r="K8" s="61">
        <v>15561400000</v>
      </c>
      <c r="L8" s="61">
        <v>69474758010</v>
      </c>
      <c r="M8" s="61">
        <v>69721558010</v>
      </c>
      <c r="N8" s="61">
        <v>75892300000</v>
      </c>
      <c r="O8" s="61" t="s">
        <v>143</v>
      </c>
      <c r="P8" s="61" t="s">
        <v>144</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44561</v>
      </c>
      <c r="J9" s="61">
        <v>2900179000</v>
      </c>
      <c r="K9" s="61">
        <v>473869000</v>
      </c>
      <c r="L9" s="61">
        <v>3183544000</v>
      </c>
      <c r="M9" s="61">
        <v>3184878000</v>
      </c>
      <c r="N9" s="61">
        <v>1641331000</v>
      </c>
      <c r="O9" s="61" t="s">
        <v>143</v>
      </c>
      <c r="P9" s="61" t="s">
        <v>144</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44561</v>
      </c>
      <c r="J10" s="61">
        <v>2374000000</v>
      </c>
      <c r="K10" s="61">
        <v>6336000000</v>
      </c>
      <c r="L10" s="61">
        <v>10364000000</v>
      </c>
      <c r="M10" s="61">
        <v>10542000000</v>
      </c>
      <c r="N10" s="61">
        <v>34394000000</v>
      </c>
      <c r="O10" s="61" t="s">
        <v>143</v>
      </c>
      <c r="P10" s="61" t="s">
        <v>144</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44561</v>
      </c>
      <c r="J11" s="61">
        <v>2471363713</v>
      </c>
      <c r="K11" s="61">
        <v>1345622000</v>
      </c>
      <c r="L11" s="61">
        <v>4440667713</v>
      </c>
      <c r="M11" s="61">
        <v>4450563713</v>
      </c>
      <c r="N11" s="61">
        <v>6082456000</v>
      </c>
      <c r="O11" s="61" t="s">
        <v>143</v>
      </c>
      <c r="P11" s="61" t="s">
        <v>144</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44561</v>
      </c>
      <c r="J12" s="61">
        <v>3528768075</v>
      </c>
      <c r="K12" s="61">
        <v>1734900000</v>
      </c>
      <c r="L12" s="61">
        <v>6659087075</v>
      </c>
      <c r="M12" s="61">
        <v>6668864075</v>
      </c>
      <c r="N12" s="61">
        <v>7558457000</v>
      </c>
      <c r="O12" s="61" t="s">
        <v>143</v>
      </c>
      <c r="P12" s="61" t="s">
        <v>144</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44561</v>
      </c>
      <c r="K13" s="61">
        <v>67826000000</v>
      </c>
      <c r="N13" s="61">
        <v>323969000000</v>
      </c>
      <c r="O13" s="61" t="s">
        <v>143</v>
      </c>
      <c r="P13" s="61" t="s">
        <v>144</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44561</v>
      </c>
      <c r="J14" s="61">
        <v>1687208892</v>
      </c>
      <c r="K14" s="61">
        <v>2380200000</v>
      </c>
      <c r="L14" s="61">
        <v>2210808892</v>
      </c>
      <c r="M14" s="61">
        <v>2237808892</v>
      </c>
      <c r="N14" s="61">
        <v>3187800000</v>
      </c>
      <c r="O14" s="61" t="s">
        <v>143</v>
      </c>
      <c r="P14" s="61" t="s">
        <v>183</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44561</v>
      </c>
      <c r="J15" s="61">
        <v>16647000000</v>
      </c>
      <c r="K15" s="61">
        <v>6845000000</v>
      </c>
      <c r="L15" s="61">
        <v>28458000000</v>
      </c>
      <c r="M15" s="61">
        <v>28598000000</v>
      </c>
      <c r="N15" s="61">
        <v>26837000000</v>
      </c>
      <c r="O15" s="68" t="s">
        <v>143</v>
      </c>
      <c r="P15" s="68" t="s">
        <v>144</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44561</v>
      </c>
      <c r="J16" s="61">
        <v>2200000000</v>
      </c>
      <c r="K16" s="61">
        <v>5829002000</v>
      </c>
      <c r="N16" s="61">
        <v>3758771000</v>
      </c>
      <c r="O16" s="61" t="s">
        <v>143</v>
      </c>
      <c r="P16" s="61" t="s">
        <v>183</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44561</v>
      </c>
      <c r="K17" s="61">
        <v>1639605000</v>
      </c>
      <c r="N17" s="61">
        <v>7476298000</v>
      </c>
      <c r="O17" s="68" t="s">
        <v>143</v>
      </c>
      <c r="P17" s="68" t="s">
        <v>144</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44561</v>
      </c>
      <c r="J18" s="61">
        <v>24000000000</v>
      </c>
      <c r="K18" s="61">
        <v>12574000000</v>
      </c>
      <c r="L18" s="61">
        <v>42992000000</v>
      </c>
      <c r="M18" s="61">
        <v>43973000000</v>
      </c>
      <c r="N18" s="61">
        <v>58079000000</v>
      </c>
      <c r="O18" s="68" t="s">
        <v>143</v>
      </c>
      <c r="P18" s="68" t="s">
        <v>144</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44561</v>
      </c>
      <c r="J19" s="61">
        <v>20500000000</v>
      </c>
      <c r="K19" s="61">
        <v>12669000000</v>
      </c>
      <c r="L19" s="61">
        <v>36342000000</v>
      </c>
      <c r="M19" s="61">
        <v>36435000000</v>
      </c>
      <c r="N19" s="61">
        <v>42268000000</v>
      </c>
      <c r="O19" s="68" t="s">
        <v>143</v>
      </c>
      <c r="P19" s="68" t="s">
        <v>144</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44561</v>
      </c>
      <c r="J20" s="61">
        <v>68000000000</v>
      </c>
      <c r="K20" s="61">
        <v>14401000000</v>
      </c>
      <c r="L20" s="61">
        <v>96863000000</v>
      </c>
      <c r="M20" s="61">
        <v>96998000000</v>
      </c>
      <c r="N20" s="61">
        <v>103823000000</v>
      </c>
      <c r="O20" s="68" t="s">
        <v>143</v>
      </c>
      <c r="P20" s="68" t="s">
        <v>144</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44561</v>
      </c>
      <c r="J21" s="61">
        <v>58688204289</v>
      </c>
      <c r="K21" s="61">
        <v>25079000000</v>
      </c>
      <c r="L21" s="61">
        <v>121439204289</v>
      </c>
      <c r="M21" s="61">
        <v>121750204289</v>
      </c>
      <c r="N21" s="61">
        <v>158838000000</v>
      </c>
      <c r="O21" s="68" t="s">
        <v>143</v>
      </c>
      <c r="P21" s="68" t="s">
        <v>144</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44561</v>
      </c>
      <c r="J22" s="61">
        <v>18800000000</v>
      </c>
      <c r="K22" s="61">
        <v>10878673000</v>
      </c>
      <c r="L22" s="61">
        <v>37434228000</v>
      </c>
      <c r="M22" s="61">
        <v>37859950000</v>
      </c>
      <c r="N22" s="61">
        <v>51723912000</v>
      </c>
      <c r="O22" s="68" t="s">
        <v>143</v>
      </c>
      <c r="P22" s="68" t="s">
        <v>144</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44561</v>
      </c>
      <c r="J23" s="61">
        <v>13410149293</v>
      </c>
      <c r="K23" s="61">
        <v>5147800000</v>
      </c>
      <c r="L23" s="61">
        <v>22133649293</v>
      </c>
      <c r="M23" s="61">
        <v>22156849293</v>
      </c>
      <c r="N23" s="61">
        <v>25975900000</v>
      </c>
      <c r="O23" s="68" t="s">
        <v>143</v>
      </c>
      <c r="P23" s="68" t="s">
        <v>144</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44561</v>
      </c>
      <c r="J24" s="61">
        <v>28496151703</v>
      </c>
      <c r="K24" s="61">
        <v>8526470000</v>
      </c>
      <c r="L24" s="61">
        <v>42251547703</v>
      </c>
      <c r="M24" s="61">
        <v>42266979703</v>
      </c>
      <c r="N24" s="61">
        <v>41123915000</v>
      </c>
      <c r="O24" s="68" t="s">
        <v>143</v>
      </c>
      <c r="P24" s="68" t="s">
        <v>144</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44561</v>
      </c>
      <c r="J25" s="61">
        <v>35402501369</v>
      </c>
      <c r="K25" s="61">
        <v>34438000000</v>
      </c>
      <c r="L25" s="61">
        <v>66144501369</v>
      </c>
      <c r="M25" s="61">
        <v>66731501369</v>
      </c>
      <c r="N25" s="61">
        <v>124977000000</v>
      </c>
      <c r="O25" s="68" t="s">
        <v>143</v>
      </c>
      <c r="P25" s="68" t="s">
        <v>144</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44561</v>
      </c>
      <c r="J26" s="61">
        <v>20967401361</v>
      </c>
      <c r="K26" s="61">
        <v>11035000000</v>
      </c>
      <c r="L26" s="61">
        <v>39958401361</v>
      </c>
      <c r="M26" s="61">
        <v>40585401361</v>
      </c>
      <c r="N26" s="61">
        <v>42301000000</v>
      </c>
      <c r="O26" s="68" t="s">
        <v>143</v>
      </c>
      <c r="P26" s="68" t="s">
        <v>144</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44561</v>
      </c>
      <c r="K27" s="61">
        <v>6736467578.2073479</v>
      </c>
      <c r="N27" s="61">
        <v>40960299959.761497</v>
      </c>
      <c r="O27" s="68" t="s">
        <v>143</v>
      </c>
      <c r="P27" s="68" t="s">
        <v>144</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44561</v>
      </c>
      <c r="K28" s="61">
        <v>9835514922.9662342</v>
      </c>
      <c r="N28" s="61">
        <v>13397913513.781719</v>
      </c>
      <c r="O28" s="61" t="s">
        <v>143</v>
      </c>
      <c r="P28" s="61" t="s">
        <v>183</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44561</v>
      </c>
      <c r="J29" s="61">
        <v>3937071331</v>
      </c>
      <c r="K29" s="61">
        <v>2873948000</v>
      </c>
      <c r="L29" s="61">
        <v>5704623331</v>
      </c>
      <c r="M29" s="61">
        <v>5901436331</v>
      </c>
      <c r="N29" s="61">
        <v>13745251000</v>
      </c>
      <c r="O29" s="68" t="s">
        <v>143</v>
      </c>
      <c r="P29" s="68" t="s">
        <v>144</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44561</v>
      </c>
      <c r="J30" s="61">
        <v>4447584104</v>
      </c>
      <c r="K30" s="61">
        <v>5336776000</v>
      </c>
      <c r="L30" s="61">
        <v>6624232104</v>
      </c>
      <c r="M30" s="61">
        <v>6690691104</v>
      </c>
      <c r="N30" s="61">
        <v>7683059000</v>
      </c>
      <c r="O30" s="68" t="s">
        <v>143</v>
      </c>
      <c r="P30" s="68" t="s">
        <v>144</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44561</v>
      </c>
      <c r="J31" s="61">
        <v>12430000000</v>
      </c>
      <c r="K31" s="61">
        <v>22588858000</v>
      </c>
      <c r="L31" s="61">
        <v>15186696000</v>
      </c>
      <c r="M31" s="61">
        <v>16721301000</v>
      </c>
      <c r="N31" s="61">
        <v>18344666000</v>
      </c>
      <c r="O31" s="61" t="s">
        <v>143</v>
      </c>
      <c r="P31" s="61" t="s">
        <v>183</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44561</v>
      </c>
      <c r="J32" s="61">
        <v>44164533765.359467</v>
      </c>
      <c r="K32" s="61">
        <v>19393506493.506489</v>
      </c>
      <c r="N32" s="61">
        <v>81770129870.129868</v>
      </c>
      <c r="O32" s="68" t="s">
        <v>143</v>
      </c>
      <c r="P32" s="68" t="s">
        <v>144</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44561</v>
      </c>
      <c r="J33" s="61">
        <v>2757293172</v>
      </c>
      <c r="K33" s="61">
        <v>1257910000</v>
      </c>
      <c r="L33" s="61">
        <v>5168962172</v>
      </c>
      <c r="M33" s="61">
        <v>5174107172</v>
      </c>
      <c r="N33" s="61">
        <v>6083486000</v>
      </c>
      <c r="O33" s="68" t="s">
        <v>143</v>
      </c>
      <c r="P33" s="68" t="s">
        <v>144</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44561</v>
      </c>
      <c r="J34" s="61">
        <v>6077156282</v>
      </c>
      <c r="K34" s="61">
        <v>2231600000</v>
      </c>
      <c r="N34" s="61">
        <v>11024300000</v>
      </c>
      <c r="O34" s="68" t="s">
        <v>143</v>
      </c>
      <c r="P34" s="68" t="s">
        <v>144</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44561</v>
      </c>
      <c r="J35" s="61">
        <v>1546518975</v>
      </c>
      <c r="K35" s="61">
        <v>919503000</v>
      </c>
      <c r="L35" s="61">
        <v>2221083975</v>
      </c>
      <c r="M35" s="61">
        <v>2242282975</v>
      </c>
      <c r="N35" s="61">
        <v>2273595000</v>
      </c>
      <c r="O35" s="68" t="s">
        <v>143</v>
      </c>
      <c r="P35" s="68" t="s">
        <v>144</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44561</v>
      </c>
      <c r="J36" s="61">
        <v>12130000000</v>
      </c>
      <c r="K36" s="61">
        <v>17129000000</v>
      </c>
      <c r="L36" s="61">
        <v>12290000000</v>
      </c>
      <c r="M36" s="61">
        <v>13860000000</v>
      </c>
      <c r="N36" s="61">
        <v>85196000000</v>
      </c>
      <c r="O36" s="68" t="s">
        <v>143</v>
      </c>
      <c r="P36" s="68" t="s">
        <v>144</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44561</v>
      </c>
      <c r="J37" s="61">
        <v>3061885307</v>
      </c>
      <c r="K37" s="61">
        <v>1457603000</v>
      </c>
      <c r="L37" s="61">
        <v>5575501307</v>
      </c>
      <c r="M37" s="61">
        <v>5579334307</v>
      </c>
      <c r="N37" s="61">
        <v>7298774000</v>
      </c>
      <c r="O37" s="68" t="s">
        <v>143</v>
      </c>
      <c r="P37" s="68" t="s">
        <v>144</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44561</v>
      </c>
      <c r="K38" s="61">
        <v>55955872344.100883</v>
      </c>
      <c r="N38" s="61">
        <v>68553124892.036621</v>
      </c>
      <c r="O38" s="61" t="s">
        <v>143</v>
      </c>
      <c r="P38" s="61" t="s">
        <v>183</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44561</v>
      </c>
      <c r="J39" s="61">
        <v>19865342074</v>
      </c>
      <c r="K39" s="61">
        <v>7769000000</v>
      </c>
      <c r="L39" s="61">
        <v>40943342074</v>
      </c>
      <c r="M39" s="61">
        <v>41758342074</v>
      </c>
      <c r="N39" s="61">
        <v>45680000000</v>
      </c>
      <c r="O39" s="68" t="s">
        <v>143</v>
      </c>
      <c r="P39" s="68" t="s">
        <v>144</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44561</v>
      </c>
      <c r="J40" s="61">
        <v>8231813171</v>
      </c>
      <c r="K40" s="61">
        <v>3471209000</v>
      </c>
      <c r="L40" s="61">
        <v>14415922171</v>
      </c>
      <c r="M40" s="61">
        <v>14426205171</v>
      </c>
      <c r="N40" s="61">
        <v>18479247000</v>
      </c>
      <c r="O40" s="68" t="s">
        <v>143</v>
      </c>
      <c r="P40" s="68" t="s">
        <v>144</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44561</v>
      </c>
      <c r="J41" s="61">
        <v>3725882304</v>
      </c>
      <c r="K41" s="61">
        <v>2123000000</v>
      </c>
      <c r="N41" s="61">
        <v>8394000000</v>
      </c>
      <c r="O41" s="68" t="s">
        <v>143</v>
      </c>
      <c r="P41" s="68" t="s">
        <v>144</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44561</v>
      </c>
      <c r="J42" s="61">
        <v>24648067675</v>
      </c>
      <c r="K42" s="61">
        <v>10076000000</v>
      </c>
      <c r="L42" s="61">
        <v>41224067675</v>
      </c>
      <c r="M42" s="61">
        <v>41371067675</v>
      </c>
      <c r="N42" s="61">
        <v>47730000000</v>
      </c>
      <c r="O42" s="68" t="s">
        <v>143</v>
      </c>
      <c r="P42" s="68" t="s">
        <v>144</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44561</v>
      </c>
      <c r="J43" s="61">
        <v>4100000000</v>
      </c>
      <c r="K43" s="61">
        <v>10464991000</v>
      </c>
      <c r="L43" s="61">
        <v>5452884000</v>
      </c>
      <c r="M43" s="61">
        <v>6834344000</v>
      </c>
      <c r="N43" s="61">
        <v>8275765000</v>
      </c>
      <c r="O43" s="61" t="s">
        <v>143</v>
      </c>
      <c r="P43" s="61" t="s">
        <v>183</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44561</v>
      </c>
      <c r="J44" s="61">
        <v>34300000000</v>
      </c>
      <c r="K44" s="61">
        <v>10829000000</v>
      </c>
      <c r="L44" s="61">
        <v>54977000000</v>
      </c>
      <c r="M44" s="61">
        <v>55085000000</v>
      </c>
      <c r="N44" s="61">
        <v>65665000000</v>
      </c>
      <c r="O44" s="68" t="s">
        <v>143</v>
      </c>
      <c r="P44" s="68" t="s">
        <v>144</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44561</v>
      </c>
      <c r="J45" s="61">
        <v>54800000000</v>
      </c>
      <c r="K45" s="61">
        <v>22596000000</v>
      </c>
      <c r="L45" s="61">
        <v>94623000000</v>
      </c>
      <c r="M45" s="61">
        <v>96598000000</v>
      </c>
      <c r="N45" s="61">
        <v>118700000000</v>
      </c>
      <c r="O45" s="68" t="s">
        <v>143</v>
      </c>
      <c r="P45" s="68" t="s">
        <v>144</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44561</v>
      </c>
      <c r="K46" s="61">
        <v>10166444011.05982</v>
      </c>
      <c r="N46" s="61">
        <v>76145937002.942871</v>
      </c>
      <c r="O46" s="68" t="s">
        <v>143</v>
      </c>
      <c r="P46" s="68" t="s">
        <v>144</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44561</v>
      </c>
      <c r="K47" s="61">
        <v>7294055000</v>
      </c>
      <c r="N47" s="61">
        <v>14842991000</v>
      </c>
      <c r="O47" s="61" t="s">
        <v>143</v>
      </c>
      <c r="P47" s="61" t="s">
        <v>183</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44561</v>
      </c>
      <c r="J48" s="61">
        <v>160935221</v>
      </c>
      <c r="K48" s="61">
        <v>1208800000</v>
      </c>
      <c r="L48" s="61">
        <v>302435221</v>
      </c>
      <c r="M48" s="61">
        <v>329535221</v>
      </c>
      <c r="N48" s="61">
        <v>1085200000</v>
      </c>
      <c r="O48" s="61" t="s">
        <v>143</v>
      </c>
      <c r="P48" s="61" t="s">
        <v>183</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44561</v>
      </c>
      <c r="J49" s="61">
        <v>1600000000</v>
      </c>
      <c r="K49" s="61">
        <v>12937000000</v>
      </c>
      <c r="L49" s="61">
        <v>4630000000</v>
      </c>
      <c r="M49" s="61">
        <v>5379000000</v>
      </c>
      <c r="N49" s="61">
        <v>11608000000</v>
      </c>
      <c r="O49" s="61" t="s">
        <v>143</v>
      </c>
      <c r="P49" s="61" t="s">
        <v>183</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44561</v>
      </c>
      <c r="J50" s="61">
        <v>400452075</v>
      </c>
      <c r="K50" s="61">
        <v>2444000000</v>
      </c>
      <c r="L50" s="61">
        <v>364452075</v>
      </c>
      <c r="M50" s="61">
        <v>406452075</v>
      </c>
      <c r="N50" s="61">
        <v>1695000000</v>
      </c>
      <c r="O50" s="68" t="s">
        <v>143</v>
      </c>
      <c r="P50" s="68" t="s">
        <v>144</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44561</v>
      </c>
      <c r="J51" s="61">
        <v>9084469142</v>
      </c>
      <c r="K51" s="61">
        <v>11809000000</v>
      </c>
      <c r="L51" s="61">
        <v>18886469142</v>
      </c>
      <c r="M51" s="61">
        <v>19186469142</v>
      </c>
      <c r="N51" s="61">
        <v>26616000000</v>
      </c>
      <c r="O51" s="68" t="s">
        <v>143</v>
      </c>
      <c r="P51" s="68" t="s">
        <v>144</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44561</v>
      </c>
      <c r="J52" s="61">
        <v>27600000000</v>
      </c>
      <c r="K52" s="61">
        <v>7523100000</v>
      </c>
      <c r="L52" s="61">
        <v>39420800000</v>
      </c>
      <c r="M52" s="61">
        <v>39458300000</v>
      </c>
      <c r="N52" s="61">
        <v>34951800000</v>
      </c>
      <c r="O52" s="68" t="s">
        <v>143</v>
      </c>
      <c r="P52" s="68" t="s">
        <v>144</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44561</v>
      </c>
      <c r="J53" s="61">
        <v>1633376617</v>
      </c>
      <c r="K53" s="61">
        <v>3759556000</v>
      </c>
      <c r="L53" s="61">
        <v>2294113617</v>
      </c>
      <c r="M53" s="61">
        <v>2386476617</v>
      </c>
      <c r="N53" s="61">
        <v>2510796000</v>
      </c>
      <c r="O53" s="61" t="s">
        <v>143</v>
      </c>
      <c r="P53" s="61" t="s">
        <v>183</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44561</v>
      </c>
      <c r="J54" s="61">
        <v>32825311125</v>
      </c>
      <c r="K54" s="61">
        <v>11529000000</v>
      </c>
      <c r="N54" s="61">
        <v>50448000000</v>
      </c>
      <c r="O54" s="68" t="s">
        <v>143</v>
      </c>
      <c r="P54" s="68" t="s">
        <v>144</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2.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3.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2022-02-20T09:31:02Z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