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27 Certificacion Excel 2016\Recursos Sesión 27 Certificacion Excel 2016\"/>
    </mc:Choice>
  </mc:AlternateContent>
  <bookViews>
    <workbookView xWindow="0" yWindow="0" windowWidth="25200" windowHeight="11985" firstSheet="1" activeTab="1"/>
  </bookViews>
  <sheets>
    <sheet name="Hoja1" sheetId="2" state="hidden" r:id="rId1"/>
    <sheet name="Autos" sheetId="1" r:id="rId2"/>
  </sheets>
  <definedNames>
    <definedName name="DiasMercado">ListaPrecios[Dias en el mercado]</definedName>
    <definedName name="Tabla1">Hoja1!$A$5:$H$14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0" i="2"/>
  <c r="G9" i="2"/>
  <c r="G8" i="2"/>
  <c r="G7" i="2"/>
  <c r="G6" i="2"/>
  <c r="L9" i="1" l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6" i="1"/>
</calcChain>
</file>

<file path=xl/sharedStrings.xml><?xml version="1.0" encoding="utf-8"?>
<sst xmlns="http://schemas.openxmlformats.org/spreadsheetml/2006/main" count="192" uniqueCount="88">
  <si>
    <t>Modelo</t>
  </si>
  <si>
    <t>Precio de lista</t>
  </si>
  <si>
    <t>Precio de venta</t>
  </si>
  <si>
    <t>Diferencia</t>
  </si>
  <si>
    <t>Porcentaje de diferencia</t>
  </si>
  <si>
    <t>Dias en el mercado</t>
  </si>
  <si>
    <t>G414</t>
  </si>
  <si>
    <t>Muró</t>
  </si>
  <si>
    <t>Tsire</t>
  </si>
  <si>
    <t>Simple</t>
  </si>
  <si>
    <t>Shift</t>
  </si>
  <si>
    <t>Sedán</t>
  </si>
  <si>
    <t>Horses</t>
  </si>
  <si>
    <t>Muscle44</t>
  </si>
  <si>
    <t>Rain</t>
  </si>
  <si>
    <t>Sentra</t>
  </si>
  <si>
    <t>Ssg</t>
  </si>
  <si>
    <t>Mms80</t>
  </si>
  <si>
    <t>Pathfinder</t>
  </si>
  <si>
    <t>Altima</t>
  </si>
  <si>
    <t>Frontier Pick Up</t>
  </si>
  <si>
    <t>Contour</t>
  </si>
  <si>
    <t>Explorer</t>
  </si>
  <si>
    <t>Escort</t>
  </si>
  <si>
    <t>Expedition</t>
  </si>
  <si>
    <t>Mustang</t>
  </si>
  <si>
    <t>Ranger</t>
  </si>
  <si>
    <t>Taurus</t>
  </si>
  <si>
    <t>Windstar</t>
  </si>
  <si>
    <t>Accord</t>
  </si>
  <si>
    <t>Civic</t>
  </si>
  <si>
    <t>Passport</t>
  </si>
  <si>
    <t>Savana</t>
  </si>
  <si>
    <t>Sierra</t>
  </si>
  <si>
    <t>Terrain</t>
  </si>
  <si>
    <t>Rav4</t>
  </si>
  <si>
    <t>Sienna</t>
  </si>
  <si>
    <t>Tundra</t>
  </si>
  <si>
    <t>Tacoma</t>
  </si>
  <si>
    <t>Avalanche</t>
  </si>
  <si>
    <t>Aveo</t>
  </si>
  <si>
    <t>Camaro</t>
  </si>
  <si>
    <t>Cobalt</t>
  </si>
  <si>
    <t>Galant</t>
  </si>
  <si>
    <t>Lista de Precios</t>
  </si>
  <si>
    <t>No.</t>
  </si>
  <si>
    <t>Yukon VIP</t>
  </si>
  <si>
    <t>Quest</t>
  </si>
  <si>
    <t>Color</t>
  </si>
  <si>
    <t>Azul</t>
  </si>
  <si>
    <t>Rojo</t>
  </si>
  <si>
    <t>Blanco</t>
  </si>
  <si>
    <t>Negro</t>
  </si>
  <si>
    <t>Plata</t>
  </si>
  <si>
    <t>Ambar</t>
  </si>
  <si>
    <t>Amarillo</t>
  </si>
  <si>
    <t>Autos Negros</t>
  </si>
  <si>
    <t>Marca</t>
  </si>
  <si>
    <t>Honda</t>
  </si>
  <si>
    <t>Nissan</t>
  </si>
  <si>
    <t>Chevrolet</t>
  </si>
  <si>
    <t>Ford</t>
  </si>
  <si>
    <t>MG</t>
  </si>
  <si>
    <t>volkswagen</t>
  </si>
  <si>
    <t>Toyota</t>
  </si>
  <si>
    <t>GMC</t>
  </si>
  <si>
    <t>S</t>
  </si>
  <si>
    <t>N</t>
  </si>
  <si>
    <t>Existencia</t>
  </si>
  <si>
    <t>PROGRAMA DE DEPORTES DE LA CIUDAD</t>
  </si>
  <si>
    <t>INSCRIPCION PARA ADULTOS</t>
  </si>
  <si>
    <t>Deporte</t>
  </si>
  <si>
    <t>Año 1</t>
  </si>
  <si>
    <t>Año 2</t>
  </si>
  <si>
    <t>Año 3</t>
  </si>
  <si>
    <t>Año 4</t>
  </si>
  <si>
    <t>Año 5</t>
  </si>
  <si>
    <t>Total</t>
  </si>
  <si>
    <t>Tendencia de crecimiento</t>
  </si>
  <si>
    <t>Carrera 5 Km.</t>
  </si>
  <si>
    <t>Baloncesto</t>
  </si>
  <si>
    <t>Bowling</t>
  </si>
  <si>
    <t>Ciclismo</t>
  </si>
  <si>
    <t>Flag Football</t>
  </si>
  <si>
    <t>Lacrosse</t>
  </si>
  <si>
    <t>Softball</t>
  </si>
  <si>
    <t>Natación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</si>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</sst>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3" borderId="4" xfId="0" applyFont="1" applyFill="1" applyBorder="1"/>
    <xf numFmtId="0" fontId="0" fillId="0" borderId="5" xfId="0" applyBorder="1"/>
    <xf numFmtId="0" fontId="1" fillId="0" borderId="0" xfId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Énfasis5" xfId="1" builtinId="45"/>
    <cellStyle name="Normal" xfId="0" builtinId="0"/>
  </cellStyles>
  <dxfs count="5">
    <dxf>
      <numFmt numFmtId="164" formatCode="_-&quot;$&quot;* #,##0_-;\-&quot;$&quot;* #,##0_-;_-&quot;$&quot;* &quot;-&quot;??_-;_-@_-"/>
    </dxf>
    <dxf>
      <numFmt numFmtId="14" formatCode="0.00%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0</xdr:row>
      <xdr:rowOff>0</xdr:rowOff>
    </xdr:from>
    <xdr:to>
      <xdr:col>9</xdr:col>
      <xdr:colOff>1021079</xdr:colOff>
      <xdr:row>3</xdr:row>
      <xdr:rowOff>171450</xdr:rowOff>
    </xdr:to>
    <xdr:pic>
      <xdr:nvPicPr>
        <xdr:cNvPr id="2" name="Imagen 1" descr="Resultado de imagen para agencia de autos exoticos en mexic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64" r="40273"/>
        <a:stretch/>
      </xdr:blipFill>
      <xdr:spPr bwMode="auto">
        <a:xfrm>
          <a:off x="7762875" y="0"/>
          <a:ext cx="2068829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ListaPrecios" displayName="ListaPrecios" ref="A5:J45" totalsRowShown="0">
  <sortState ref="A4:J43">
    <sortCondition descending="1" ref="J4:J43"/>
    <sortCondition descending="1" ref="F4:F43"/>
  </sortState>
  <tableColumns count="10">
    <tableColumn id="1" name="No."/>
    <tableColumn id="2" name="Modelo"/>
    <tableColumn id="9" name="Marca"/>
    <tableColumn id="8" name="Color"/>
    <tableColumn id="3" name="Precio de lista" dataDxfId="4"/>
    <tableColumn id="4" name="Precio de venta" dataDxfId="3"/>
    <tableColumn id="5" name="Diferencia" dataDxfId="2">
      <calculatedColumnFormula>ListaPrecios[[#This Row],[Precio de venta]]-ListaPrecios[[#This Row],[Precio de lista]]</calculatedColumnFormula>
    </tableColumn>
    <tableColumn id="6" name="Porcentaje de diferencia" dataDxfId="1"/>
    <tableColumn id="7" name="Dias en el mercado"/>
    <tableColumn id="10" name="Existencia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E27" sqref="E27"/>
    </sheetView>
  </sheetViews>
  <sheetFormatPr baseColWidth="10" defaultRowHeight="15" x14ac:dyDescent="0.25"/>
  <cols>
    <col min="1" max="1" width="12.7109375" bestFit="1" customWidth="1"/>
    <col min="8" max="8" width="24.140625" bestFit="1" customWidth="1"/>
  </cols>
  <sheetData>
    <row r="2" spans="1:8" x14ac:dyDescent="0.25">
      <c r="B2" t="s">
        <v>69</v>
      </c>
    </row>
    <row r="3" spans="1:8" x14ac:dyDescent="0.25">
      <c r="B3" t="s">
        <v>70</v>
      </c>
    </row>
    <row r="5" spans="1:8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</row>
    <row r="6" spans="1:8" x14ac:dyDescent="0.25">
      <c r="A6" t="s">
        <v>79</v>
      </c>
      <c r="B6">
        <v>34</v>
      </c>
      <c r="C6">
        <v>45</v>
      </c>
      <c r="D6">
        <v>64</v>
      </c>
      <c r="E6">
        <v>77</v>
      </c>
      <c r="F6">
        <v>105</v>
      </c>
      <c r="G6">
        <f>(SUM(B6:F6))</f>
        <v>325</v>
      </c>
    </row>
    <row r="7" spans="1:8" x14ac:dyDescent="0.25">
      <c r="A7" t="s">
        <v>80</v>
      </c>
      <c r="B7">
        <v>80</v>
      </c>
      <c r="C7">
        <v>100</v>
      </c>
      <c r="D7">
        <v>100</v>
      </c>
      <c r="E7">
        <v>110</v>
      </c>
      <c r="F7">
        <v>120</v>
      </c>
      <c r="G7">
        <f t="shared" ref="G7:G14" si="0">(SUM(B7:F7))</f>
        <v>510</v>
      </c>
    </row>
    <row r="8" spans="1:8" x14ac:dyDescent="0.25">
      <c r="A8" t="s">
        <v>81</v>
      </c>
      <c r="B8">
        <v>16</v>
      </c>
      <c r="C8">
        <v>24</v>
      </c>
      <c r="D8">
        <v>32</v>
      </c>
      <c r="E8">
        <v>28</v>
      </c>
      <c r="F8">
        <v>34</v>
      </c>
      <c r="G8">
        <f t="shared" si="0"/>
        <v>134</v>
      </c>
    </row>
    <row r="9" spans="1:8" x14ac:dyDescent="0.25">
      <c r="A9" t="s">
        <v>82</v>
      </c>
      <c r="B9">
        <v>10</v>
      </c>
      <c r="C9">
        <v>23</v>
      </c>
      <c r="D9">
        <v>43</v>
      </c>
      <c r="E9">
        <v>33</v>
      </c>
      <c r="F9">
        <v>59</v>
      </c>
      <c r="G9">
        <f t="shared" si="0"/>
        <v>168</v>
      </c>
    </row>
    <row r="10" spans="1:8" x14ac:dyDescent="0.25">
      <c r="A10" t="s">
        <v>83</v>
      </c>
      <c r="B10">
        <v>120</v>
      </c>
      <c r="C10">
        <v>160</v>
      </c>
      <c r="D10">
        <v>156</v>
      </c>
      <c r="E10">
        <v>124</v>
      </c>
      <c r="F10">
        <v>135</v>
      </c>
      <c r="G10">
        <f t="shared" si="0"/>
        <v>695</v>
      </c>
    </row>
    <row r="11" spans="1:8" x14ac:dyDescent="0.25">
      <c r="A11" t="s">
        <v>84</v>
      </c>
      <c r="B11">
        <v>80</v>
      </c>
      <c r="C11">
        <v>150</v>
      </c>
      <c r="D11">
        <v>120</v>
      </c>
      <c r="E11">
        <v>120</v>
      </c>
      <c r="F11">
        <v>120</v>
      </c>
      <c r="G11">
        <f t="shared" si="0"/>
        <v>590</v>
      </c>
    </row>
    <row r="12" spans="1:8" x14ac:dyDescent="0.25">
      <c r="A12" t="s">
        <v>85</v>
      </c>
      <c r="B12">
        <v>160</v>
      </c>
      <c r="C12">
        <v>160</v>
      </c>
      <c r="D12">
        <v>160</v>
      </c>
      <c r="E12">
        <v>170</v>
      </c>
      <c r="F12">
        <v>150</v>
      </c>
      <c r="G12">
        <f t="shared" si="0"/>
        <v>800</v>
      </c>
    </row>
    <row r="13" spans="1:8" x14ac:dyDescent="0.25">
      <c r="A13" t="s">
        <v>86</v>
      </c>
      <c r="B13">
        <v>150</v>
      </c>
      <c r="C13">
        <v>30</v>
      </c>
      <c r="D13">
        <v>35</v>
      </c>
      <c r="E13">
        <v>40</v>
      </c>
      <c r="F13">
        <v>43</v>
      </c>
      <c r="G13">
        <f t="shared" si="0"/>
        <v>298</v>
      </c>
    </row>
    <row r="14" spans="1:8" x14ac:dyDescent="0.25">
      <c r="A14" t="s">
        <v>87</v>
      </c>
      <c r="B14">
        <v>40</v>
      </c>
      <c r="C14">
        <v>40</v>
      </c>
      <c r="D14">
        <v>50</v>
      </c>
      <c r="E14">
        <v>50</v>
      </c>
      <c r="F14">
        <v>60</v>
      </c>
      <c r="G14">
        <f t="shared" si="0"/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L45"/>
  <sheetViews>
    <sheetView tabSelected="1" topLeftCell="C1" workbookViewId="0">
      <selection activeCell="D27" sqref="D27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4" width="15" customWidth="1"/>
    <col min="5" max="5" width="13.42578125" bestFit="1" customWidth="1"/>
    <col min="6" max="6" width="14.7109375" bestFit="1" customWidth="1"/>
    <col min="7" max="7" width="10.140625" bestFit="1" customWidth="1"/>
    <col min="8" max="8" width="24.85546875" customWidth="1"/>
    <col min="9" max="10" width="19.85546875" customWidth="1"/>
    <col min="12" max="12" width="19.140625" customWidth="1"/>
  </cols>
  <sheetData>
    <row r="2" spans="1:12" ht="15.75" thickBot="1" x14ac:dyDescent="0.3"/>
    <row r="3" spans="1:12" ht="15.75" thickBot="1" x14ac:dyDescent="0.3">
      <c r="A3" s="8" t="s">
        <v>44</v>
      </c>
      <c r="B3" s="9"/>
      <c r="C3" s="9"/>
      <c r="D3" s="9"/>
      <c r="E3" s="9"/>
      <c r="F3" s="9"/>
      <c r="G3" s="9"/>
      <c r="H3" s="10"/>
      <c r="I3" s="5"/>
      <c r="J3" s="6"/>
    </row>
    <row r="4" spans="1:12" ht="15.75" thickBot="1" x14ac:dyDescent="0.3"/>
    <row r="5" spans="1:12" ht="15.75" thickBot="1" x14ac:dyDescent="0.3">
      <c r="A5" t="s">
        <v>45</v>
      </c>
      <c r="B5" t="s">
        <v>0</v>
      </c>
      <c r="C5" t="s">
        <v>57</v>
      </c>
      <c r="D5" t="s">
        <v>48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68</v>
      </c>
      <c r="L5" s="3" t="s">
        <v>56</v>
      </c>
    </row>
    <row r="6" spans="1:12" ht="16.5" thickTop="1" thickBot="1" x14ac:dyDescent="0.3">
      <c r="A6">
        <v>16</v>
      </c>
      <c r="B6" t="s">
        <v>17</v>
      </c>
      <c r="C6" t="s">
        <v>62</v>
      </c>
      <c r="D6" t="s">
        <v>49</v>
      </c>
      <c r="E6" s="1">
        <v>350000</v>
      </c>
      <c r="F6" s="1">
        <v>360000</v>
      </c>
      <c r="G6" s="1">
        <f>ListaPrecios[[#This Row],[Precio de venta]]-ListaPrecios[[#This Row],[Precio de lista]]</f>
        <v>10000</v>
      </c>
      <c r="H6" s="2">
        <v>2.8571428571428571E-2</v>
      </c>
      <c r="I6">
        <v>30</v>
      </c>
      <c r="J6" s="1" t="s">
        <v>66</v>
      </c>
      <c r="L6" s="4">
        <f>COUNTIF(ListaPrecios[Color],"Negro")</f>
        <v>8</v>
      </c>
    </row>
    <row r="7" spans="1:12" ht="15.75" thickBot="1" x14ac:dyDescent="0.3">
      <c r="A7">
        <v>25</v>
      </c>
      <c r="B7" t="s">
        <v>35</v>
      </c>
      <c r="C7" t="s">
        <v>59</v>
      </c>
      <c r="D7" t="s">
        <v>52</v>
      </c>
      <c r="E7" s="1">
        <v>350000</v>
      </c>
      <c r="F7" s="1">
        <v>359000</v>
      </c>
      <c r="G7" s="1">
        <f>ListaPrecios[[#This Row],[Precio de venta]]-ListaPrecios[[#This Row],[Precio de lista]]</f>
        <v>9000</v>
      </c>
      <c r="H7" s="2">
        <v>2.5714285714285714E-2</v>
      </c>
      <c r="I7">
        <v>67</v>
      </c>
      <c r="J7" s="1" t="s">
        <v>66</v>
      </c>
    </row>
    <row r="8" spans="1:12" ht="15.75" thickBot="1" x14ac:dyDescent="0.3">
      <c r="A8">
        <v>14</v>
      </c>
      <c r="B8" t="s">
        <v>43</v>
      </c>
      <c r="C8" t="s">
        <v>58</v>
      </c>
      <c r="D8" t="s">
        <v>50</v>
      </c>
      <c r="E8" s="1">
        <v>200000</v>
      </c>
      <c r="F8" s="1">
        <v>235000</v>
      </c>
      <c r="G8" s="1">
        <f>ListaPrecios[[#This Row],[Precio de venta]]-ListaPrecios[[#This Row],[Precio de lista]]</f>
        <v>35000</v>
      </c>
      <c r="H8" s="2">
        <v>0.17499999999999999</v>
      </c>
      <c r="I8">
        <v>89</v>
      </c>
      <c r="J8" s="1" t="s">
        <v>66</v>
      </c>
      <c r="L8" s="3" t="s">
        <v>60</v>
      </c>
    </row>
    <row r="9" spans="1:12" ht="16.5" thickTop="1" thickBot="1" x14ac:dyDescent="0.3">
      <c r="A9">
        <v>8</v>
      </c>
      <c r="B9" t="s">
        <v>21</v>
      </c>
      <c r="C9" t="s">
        <v>61</v>
      </c>
      <c r="D9" t="s">
        <v>54</v>
      </c>
      <c r="E9" s="1">
        <v>220000</v>
      </c>
      <c r="F9" s="1">
        <v>228000</v>
      </c>
      <c r="G9" s="1">
        <f>ListaPrecios[[#This Row],[Precio de venta]]-ListaPrecios[[#This Row],[Precio de lista]]</f>
        <v>8000</v>
      </c>
      <c r="H9" s="2">
        <v>3.6363636363636362E-2</v>
      </c>
      <c r="I9">
        <v>45</v>
      </c>
      <c r="J9" s="1" t="s">
        <v>66</v>
      </c>
      <c r="L9" s="4">
        <f>COUNTIF(ListaPrecios[Marca], "Chevrolet")</f>
        <v>5</v>
      </c>
    </row>
    <row r="10" spans="1:12" x14ac:dyDescent="0.25">
      <c r="A10">
        <v>15</v>
      </c>
      <c r="B10" t="s">
        <v>12</v>
      </c>
      <c r="C10" t="s">
        <v>62</v>
      </c>
      <c r="D10" t="s">
        <v>53</v>
      </c>
      <c r="E10" s="1">
        <v>220000</v>
      </c>
      <c r="F10" s="1">
        <v>224000</v>
      </c>
      <c r="G10" s="1">
        <f>ListaPrecios[[#This Row],[Precio de venta]]-ListaPrecios[[#This Row],[Precio de lista]]</f>
        <v>4000</v>
      </c>
      <c r="H10" s="2">
        <v>1.8181818181818181E-2</v>
      </c>
      <c r="I10">
        <v>75</v>
      </c>
      <c r="J10" s="1" t="s">
        <v>66</v>
      </c>
    </row>
    <row r="11" spans="1:12" x14ac:dyDescent="0.25">
      <c r="A11">
        <v>9</v>
      </c>
      <c r="B11" t="s">
        <v>23</v>
      </c>
      <c r="C11" t="s">
        <v>61</v>
      </c>
      <c r="D11" t="s">
        <v>51</v>
      </c>
      <c r="E11" s="1">
        <v>200000</v>
      </c>
      <c r="F11" s="1">
        <v>213000</v>
      </c>
      <c r="G11" s="1">
        <f>ListaPrecios[[#This Row],[Precio de venta]]-ListaPrecios[[#This Row],[Precio de lista]]</f>
        <v>13000</v>
      </c>
      <c r="H11" s="2">
        <v>6.5000000000000002E-2</v>
      </c>
      <c r="I11">
        <v>85</v>
      </c>
      <c r="J11" s="1" t="s">
        <v>66</v>
      </c>
      <c r="L11" s="7"/>
    </row>
    <row r="12" spans="1:12" x14ac:dyDescent="0.25">
      <c r="A12">
        <v>33</v>
      </c>
      <c r="B12" t="s">
        <v>16</v>
      </c>
      <c r="C12" t="s">
        <v>62</v>
      </c>
      <c r="D12" t="s">
        <v>49</v>
      </c>
      <c r="E12" s="1">
        <v>200000</v>
      </c>
      <c r="F12" s="1">
        <v>210000</v>
      </c>
      <c r="G12" s="1">
        <f>ListaPrecios[[#This Row],[Precio de venta]]-ListaPrecios[[#This Row],[Precio de lista]]</f>
        <v>10000</v>
      </c>
      <c r="H12" s="2">
        <v>0.05</v>
      </c>
      <c r="I12">
        <v>77</v>
      </c>
      <c r="J12" s="1" t="s">
        <v>66</v>
      </c>
      <c r="L12" s="6"/>
    </row>
    <row r="13" spans="1:12" x14ac:dyDescent="0.25">
      <c r="A13">
        <v>20</v>
      </c>
      <c r="B13" t="s">
        <v>31</v>
      </c>
      <c r="C13" t="s">
        <v>61</v>
      </c>
      <c r="D13" t="s">
        <v>52</v>
      </c>
      <c r="E13" s="1">
        <v>115000</v>
      </c>
      <c r="F13" s="1">
        <v>167000</v>
      </c>
      <c r="G13" s="1">
        <f>ListaPrecios[[#This Row],[Precio de venta]]-ListaPrecios[[#This Row],[Precio de lista]]</f>
        <v>52000</v>
      </c>
      <c r="H13" s="2">
        <v>0.45217391304347826</v>
      </c>
      <c r="I13">
        <v>82</v>
      </c>
      <c r="J13" s="1" t="s">
        <v>66</v>
      </c>
    </row>
    <row r="14" spans="1:12" x14ac:dyDescent="0.25">
      <c r="A14">
        <v>4</v>
      </c>
      <c r="B14" t="s">
        <v>40</v>
      </c>
      <c r="C14" t="s">
        <v>60</v>
      </c>
      <c r="D14" t="s">
        <v>52</v>
      </c>
      <c r="E14" s="1">
        <v>110000</v>
      </c>
      <c r="F14" s="1">
        <v>156000</v>
      </c>
      <c r="G14" s="1">
        <f>ListaPrecios[[#This Row],[Precio de venta]]-ListaPrecios[[#This Row],[Precio de lista]]</f>
        <v>46000</v>
      </c>
      <c r="H14" s="2">
        <v>0.41818181818181815</v>
      </c>
      <c r="I14">
        <v>97</v>
      </c>
      <c r="J14" s="1" t="s">
        <v>66</v>
      </c>
    </row>
    <row r="15" spans="1:12" x14ac:dyDescent="0.25">
      <c r="A15">
        <v>32</v>
      </c>
      <c r="B15" t="s">
        <v>9</v>
      </c>
      <c r="C15" t="s">
        <v>62</v>
      </c>
      <c r="D15" t="s">
        <v>55</v>
      </c>
      <c r="E15" s="1">
        <v>115000</v>
      </c>
      <c r="F15" s="1">
        <v>145700</v>
      </c>
      <c r="G15" s="1">
        <f>ListaPrecios[[#This Row],[Precio de venta]]-ListaPrecios[[#This Row],[Precio de lista]]</f>
        <v>30700</v>
      </c>
      <c r="H15" s="2">
        <v>0.26695652173913043</v>
      </c>
      <c r="I15">
        <v>28</v>
      </c>
      <c r="J15" s="1" t="s">
        <v>66</v>
      </c>
    </row>
    <row r="16" spans="1:12" x14ac:dyDescent="0.25">
      <c r="A16">
        <v>34</v>
      </c>
      <c r="B16" t="s">
        <v>38</v>
      </c>
      <c r="C16" t="s">
        <v>64</v>
      </c>
      <c r="D16" t="s">
        <v>53</v>
      </c>
      <c r="E16" s="1">
        <v>120000</v>
      </c>
      <c r="F16" s="1">
        <v>135000</v>
      </c>
      <c r="G16" s="1">
        <f>ListaPrecios[[#This Row],[Precio de venta]]-ListaPrecios[[#This Row],[Precio de lista]]</f>
        <v>15000</v>
      </c>
      <c r="H16" s="2">
        <v>0.125</v>
      </c>
      <c r="I16">
        <v>79</v>
      </c>
      <c r="J16" s="1" t="s">
        <v>66</v>
      </c>
    </row>
    <row r="17" spans="1:10" x14ac:dyDescent="0.25">
      <c r="A17">
        <v>2</v>
      </c>
      <c r="B17" t="s">
        <v>19</v>
      </c>
      <c r="C17" t="s">
        <v>59</v>
      </c>
      <c r="D17" t="s">
        <v>50</v>
      </c>
      <c r="E17" s="1">
        <v>115000</v>
      </c>
      <c r="F17" s="1">
        <v>125000</v>
      </c>
      <c r="G17" s="1">
        <f>ListaPrecios[[#This Row],[Precio de venta]]-ListaPrecios[[#This Row],[Precio de lista]]</f>
        <v>10000</v>
      </c>
      <c r="H17" s="2">
        <v>8.6956521739130432E-2</v>
      </c>
      <c r="I17">
        <v>88</v>
      </c>
      <c r="J17" s="1" t="s">
        <v>66</v>
      </c>
    </row>
    <row r="18" spans="1:10" x14ac:dyDescent="0.25">
      <c r="A18">
        <v>18</v>
      </c>
      <c r="B18" t="s">
        <v>13</v>
      </c>
      <c r="C18" t="s">
        <v>62</v>
      </c>
      <c r="D18" t="s">
        <v>50</v>
      </c>
      <c r="E18" s="1">
        <v>115000</v>
      </c>
      <c r="F18" s="1">
        <v>125000</v>
      </c>
      <c r="G18" s="1">
        <f>ListaPrecios[[#This Row],[Precio de venta]]-ListaPrecios[[#This Row],[Precio de lista]]</f>
        <v>10000</v>
      </c>
      <c r="H18" s="2">
        <v>8.6956521739130432E-2</v>
      </c>
      <c r="I18">
        <v>45</v>
      </c>
      <c r="J18" s="1" t="s">
        <v>66</v>
      </c>
    </row>
    <row r="19" spans="1:10" x14ac:dyDescent="0.25">
      <c r="A19">
        <v>11</v>
      </c>
      <c r="B19" t="s">
        <v>22</v>
      </c>
      <c r="C19" t="s">
        <v>61</v>
      </c>
      <c r="D19" t="s">
        <v>50</v>
      </c>
      <c r="E19" s="1">
        <v>115000</v>
      </c>
      <c r="F19" s="1">
        <v>123000</v>
      </c>
      <c r="G19" s="1">
        <f>ListaPrecios[[#This Row],[Precio de venta]]-ListaPrecios[[#This Row],[Precio de lista]]</f>
        <v>8000</v>
      </c>
      <c r="H19" s="2">
        <v>6.9565217391304349E-2</v>
      </c>
      <c r="I19">
        <v>67</v>
      </c>
      <c r="J19" s="1" t="s">
        <v>66</v>
      </c>
    </row>
    <row r="20" spans="1:10" x14ac:dyDescent="0.25">
      <c r="A20">
        <v>39</v>
      </c>
      <c r="B20" t="s">
        <v>28</v>
      </c>
      <c r="C20" t="s">
        <v>61</v>
      </c>
      <c r="D20" t="s">
        <v>49</v>
      </c>
      <c r="E20" s="1">
        <v>120000</v>
      </c>
      <c r="F20" s="1">
        <v>123000</v>
      </c>
      <c r="G20" s="1">
        <f>ListaPrecios[[#This Row],[Precio de venta]]-ListaPrecios[[#This Row],[Precio de lista]]</f>
        <v>3000</v>
      </c>
      <c r="H20" s="2">
        <v>2.5000000000000001E-2</v>
      </c>
      <c r="I20">
        <v>77</v>
      </c>
      <c r="J20" s="1" t="s">
        <v>66</v>
      </c>
    </row>
    <row r="21" spans="1:10" x14ac:dyDescent="0.25">
      <c r="A21">
        <v>27</v>
      </c>
      <c r="B21" t="s">
        <v>11</v>
      </c>
      <c r="C21" t="s">
        <v>63</v>
      </c>
      <c r="D21" t="s">
        <v>55</v>
      </c>
      <c r="E21" s="1">
        <v>100000</v>
      </c>
      <c r="F21" s="1">
        <v>115000</v>
      </c>
      <c r="G21" s="1">
        <f>ListaPrecios[[#This Row],[Precio de venta]]-ListaPrecios[[#This Row],[Precio de lista]]</f>
        <v>15000</v>
      </c>
      <c r="H21" s="2">
        <v>0.15</v>
      </c>
      <c r="I21">
        <v>34</v>
      </c>
      <c r="J21" s="1" t="s">
        <v>66</v>
      </c>
    </row>
    <row r="22" spans="1:10" x14ac:dyDescent="0.25">
      <c r="A22">
        <v>6</v>
      </c>
      <c r="B22" t="s">
        <v>30</v>
      </c>
      <c r="C22" t="s">
        <v>58</v>
      </c>
      <c r="D22" t="s">
        <v>54</v>
      </c>
      <c r="E22" s="1">
        <v>110000</v>
      </c>
      <c r="F22" s="1">
        <v>113000</v>
      </c>
      <c r="G22" s="1">
        <f>ListaPrecios[[#This Row],[Precio de venta]]-ListaPrecios[[#This Row],[Precio de lista]]</f>
        <v>3000</v>
      </c>
      <c r="H22" s="2">
        <v>2.7272727272727271E-2</v>
      </c>
      <c r="I22">
        <v>89</v>
      </c>
      <c r="J22" s="1" t="s">
        <v>66</v>
      </c>
    </row>
    <row r="23" spans="1:10" x14ac:dyDescent="0.25">
      <c r="A23">
        <v>21</v>
      </c>
      <c r="B23" t="s">
        <v>18</v>
      </c>
      <c r="C23" t="s">
        <v>59</v>
      </c>
      <c r="D23" t="s">
        <v>50</v>
      </c>
      <c r="E23" s="1">
        <v>110000</v>
      </c>
      <c r="F23" s="1">
        <v>112000</v>
      </c>
      <c r="G23" s="1">
        <f>ListaPrecios[[#This Row],[Precio de venta]]-ListaPrecios[[#This Row],[Precio de lista]]</f>
        <v>2000</v>
      </c>
      <c r="H23" s="2">
        <v>1.8181818181818181E-2</v>
      </c>
      <c r="I23">
        <v>77</v>
      </c>
      <c r="J23" s="1" t="s">
        <v>66</v>
      </c>
    </row>
    <row r="24" spans="1:10" x14ac:dyDescent="0.25">
      <c r="A24">
        <v>30</v>
      </c>
      <c r="B24" t="s">
        <v>36</v>
      </c>
      <c r="C24" t="s">
        <v>64</v>
      </c>
      <c r="D24" t="s">
        <v>54</v>
      </c>
      <c r="E24" s="1">
        <v>80000</v>
      </c>
      <c r="F24" s="1">
        <v>111000</v>
      </c>
      <c r="G24" s="1">
        <f>ListaPrecios[[#This Row],[Precio de venta]]-ListaPrecios[[#This Row],[Precio de lista]]</f>
        <v>31000</v>
      </c>
      <c r="H24" s="2">
        <v>0.38750000000000001</v>
      </c>
      <c r="I24">
        <v>85</v>
      </c>
      <c r="J24" s="1" t="s">
        <v>66</v>
      </c>
    </row>
    <row r="25" spans="1:10" x14ac:dyDescent="0.25">
      <c r="A25">
        <v>22</v>
      </c>
      <c r="B25" t="s">
        <v>47</v>
      </c>
      <c r="C25" t="s">
        <v>59</v>
      </c>
      <c r="D25" t="s">
        <v>54</v>
      </c>
      <c r="E25" s="1">
        <v>95000</v>
      </c>
      <c r="F25" s="1">
        <v>110000</v>
      </c>
      <c r="G25" s="1">
        <f>ListaPrecios[[#This Row],[Precio de venta]]-ListaPrecios[[#This Row],[Precio de lista]]</f>
        <v>15000</v>
      </c>
      <c r="H25" s="2">
        <v>0.15789473684210525</v>
      </c>
      <c r="I25">
        <v>56</v>
      </c>
      <c r="J25" s="1" t="s">
        <v>66</v>
      </c>
    </row>
    <row r="26" spans="1:10" x14ac:dyDescent="0.25">
      <c r="A26">
        <v>12</v>
      </c>
      <c r="B26" t="s">
        <v>20</v>
      </c>
      <c r="C26" t="s">
        <v>61</v>
      </c>
      <c r="D26" t="s">
        <v>54</v>
      </c>
      <c r="E26" s="1">
        <v>100000</v>
      </c>
      <c r="F26" s="1">
        <v>109000</v>
      </c>
      <c r="G26" s="1">
        <f>ListaPrecios[[#This Row],[Precio de venta]]-ListaPrecios[[#This Row],[Precio de lista]]</f>
        <v>9000</v>
      </c>
      <c r="H26" s="2">
        <v>0.09</v>
      </c>
      <c r="I26">
        <v>90</v>
      </c>
      <c r="J26" s="1" t="s">
        <v>66</v>
      </c>
    </row>
    <row r="27" spans="1:10" x14ac:dyDescent="0.25">
      <c r="A27">
        <v>40</v>
      </c>
      <c r="B27" t="s">
        <v>46</v>
      </c>
      <c r="C27" t="s">
        <v>65</v>
      </c>
      <c r="D27" t="s">
        <v>50</v>
      </c>
      <c r="E27" s="1">
        <v>100000</v>
      </c>
      <c r="F27" s="1">
        <v>108000</v>
      </c>
      <c r="G27" s="1">
        <f>ListaPrecios[[#This Row],[Precio de venta]]-ListaPrecios[[#This Row],[Precio de lista]]</f>
        <v>8000</v>
      </c>
      <c r="H27" s="2">
        <v>0.08</v>
      </c>
      <c r="I27">
        <v>88</v>
      </c>
      <c r="J27" s="1" t="s">
        <v>66</v>
      </c>
    </row>
    <row r="28" spans="1:10" x14ac:dyDescent="0.25">
      <c r="A28">
        <v>26</v>
      </c>
      <c r="B28" t="s">
        <v>32</v>
      </c>
      <c r="C28" t="s">
        <v>59</v>
      </c>
      <c r="D28" t="s">
        <v>54</v>
      </c>
      <c r="E28" s="1">
        <v>95000</v>
      </c>
      <c r="F28" s="1">
        <v>104000</v>
      </c>
      <c r="G28" s="1">
        <f>ListaPrecios[[#This Row],[Precio de venta]]-ListaPrecios[[#This Row],[Precio de lista]]</f>
        <v>9000</v>
      </c>
      <c r="H28" s="2">
        <v>9.4736842105263161E-2</v>
      </c>
      <c r="I28">
        <v>89</v>
      </c>
      <c r="J28" s="1" t="s">
        <v>66</v>
      </c>
    </row>
    <row r="29" spans="1:10" x14ac:dyDescent="0.25">
      <c r="A29">
        <v>7</v>
      </c>
      <c r="B29" t="s">
        <v>42</v>
      </c>
      <c r="C29" t="s">
        <v>60</v>
      </c>
      <c r="D29" t="s">
        <v>52</v>
      </c>
      <c r="E29" s="1">
        <v>95000</v>
      </c>
      <c r="F29" s="1">
        <v>102000</v>
      </c>
      <c r="G29" s="1">
        <f>ListaPrecios[[#This Row],[Precio de venta]]-ListaPrecios[[#This Row],[Precio de lista]]</f>
        <v>7000</v>
      </c>
      <c r="H29" s="2">
        <v>7.3684210526315783E-2</v>
      </c>
      <c r="I29">
        <v>68</v>
      </c>
      <c r="J29" s="1" t="s">
        <v>66</v>
      </c>
    </row>
    <row r="30" spans="1:10" x14ac:dyDescent="0.25">
      <c r="A30">
        <v>29</v>
      </c>
      <c r="B30" t="s">
        <v>10</v>
      </c>
      <c r="C30" t="s">
        <v>59</v>
      </c>
      <c r="D30" t="s">
        <v>49</v>
      </c>
      <c r="E30" s="1">
        <v>95000</v>
      </c>
      <c r="F30" s="1">
        <v>98000</v>
      </c>
      <c r="G30" s="1">
        <f>ListaPrecios[[#This Row],[Precio de venta]]-ListaPrecios[[#This Row],[Precio de lista]]</f>
        <v>3000</v>
      </c>
      <c r="H30" s="2">
        <v>3.1578947368421054E-2</v>
      </c>
      <c r="I30">
        <v>88</v>
      </c>
      <c r="J30" s="1" t="s">
        <v>66</v>
      </c>
    </row>
    <row r="31" spans="1:10" x14ac:dyDescent="0.25">
      <c r="A31">
        <v>13</v>
      </c>
      <c r="B31" t="s">
        <v>6</v>
      </c>
      <c r="C31" t="s">
        <v>58</v>
      </c>
      <c r="D31" t="s">
        <v>52</v>
      </c>
      <c r="E31" s="1">
        <v>90000</v>
      </c>
      <c r="F31" s="1">
        <v>95000</v>
      </c>
      <c r="G31" s="1">
        <f>ListaPrecios[[#This Row],[Precio de venta]]-ListaPrecios[[#This Row],[Precio de lista]]</f>
        <v>5000</v>
      </c>
      <c r="H31" s="2">
        <v>5.5555555555555552E-2</v>
      </c>
      <c r="I31">
        <v>80</v>
      </c>
      <c r="J31" s="1" t="s">
        <v>66</v>
      </c>
    </row>
    <row r="32" spans="1:10" x14ac:dyDescent="0.25">
      <c r="A32">
        <v>1</v>
      </c>
      <c r="B32" t="s">
        <v>29</v>
      </c>
      <c r="C32" t="s">
        <v>58</v>
      </c>
      <c r="D32" t="s">
        <v>49</v>
      </c>
      <c r="E32" s="1">
        <v>70000</v>
      </c>
      <c r="F32" s="1">
        <v>87000</v>
      </c>
      <c r="G32" s="1">
        <f>ListaPrecios[[#This Row],[Precio de venta]]-ListaPrecios[[#This Row],[Precio de lista]]</f>
        <v>17000</v>
      </c>
      <c r="H32" s="2">
        <v>0.24285714285714285</v>
      </c>
      <c r="I32">
        <v>68</v>
      </c>
      <c r="J32" s="1" t="s">
        <v>66</v>
      </c>
    </row>
    <row r="33" spans="1:10" x14ac:dyDescent="0.25">
      <c r="A33">
        <v>37</v>
      </c>
      <c r="B33" t="s">
        <v>8</v>
      </c>
      <c r="C33" t="s">
        <v>62</v>
      </c>
      <c r="D33" t="s">
        <v>54</v>
      </c>
      <c r="E33" s="1">
        <v>70000</v>
      </c>
      <c r="F33" s="1">
        <v>80000</v>
      </c>
      <c r="G33" s="1">
        <f>ListaPrecios[[#This Row],[Precio de venta]]-ListaPrecios[[#This Row],[Precio de lista]]</f>
        <v>10000</v>
      </c>
      <c r="H33" s="2">
        <v>0.14285714285714285</v>
      </c>
      <c r="I33">
        <v>45</v>
      </c>
      <c r="J33" s="1" t="s">
        <v>66</v>
      </c>
    </row>
    <row r="34" spans="1:10" x14ac:dyDescent="0.25">
      <c r="A34">
        <v>28</v>
      </c>
      <c r="B34" t="s">
        <v>15</v>
      </c>
      <c r="C34" t="s">
        <v>59</v>
      </c>
      <c r="D34" t="s">
        <v>53</v>
      </c>
      <c r="E34" s="1">
        <v>56000</v>
      </c>
      <c r="F34" s="1">
        <v>58000</v>
      </c>
      <c r="G34" s="1">
        <f>ListaPrecios[[#This Row],[Precio de venta]]-ListaPrecios[[#This Row],[Precio de lista]]</f>
        <v>2000</v>
      </c>
      <c r="H34" s="2">
        <v>3.5714285714285712E-2</v>
      </c>
      <c r="I34">
        <v>67</v>
      </c>
      <c r="J34" s="1" t="s">
        <v>66</v>
      </c>
    </row>
    <row r="35" spans="1:10" x14ac:dyDescent="0.25">
      <c r="A35">
        <v>10</v>
      </c>
      <c r="B35" t="s">
        <v>24</v>
      </c>
      <c r="C35" t="s">
        <v>61</v>
      </c>
      <c r="D35" t="s">
        <v>54</v>
      </c>
      <c r="E35" s="1">
        <v>350000</v>
      </c>
      <c r="F35" s="1">
        <v>365000</v>
      </c>
      <c r="G35" s="1">
        <f>ListaPrecios[[#This Row],[Precio de venta]]-ListaPrecios[[#This Row],[Precio de lista]]</f>
        <v>15000</v>
      </c>
      <c r="H35" s="2">
        <v>4.2857142857142858E-2</v>
      </c>
      <c r="I35">
        <v>66</v>
      </c>
      <c r="J35" s="1" t="s">
        <v>67</v>
      </c>
    </row>
    <row r="36" spans="1:10" x14ac:dyDescent="0.25">
      <c r="A36">
        <v>36</v>
      </c>
      <c r="B36" t="s">
        <v>34</v>
      </c>
      <c r="C36" t="s">
        <v>60</v>
      </c>
      <c r="D36" t="s">
        <v>53</v>
      </c>
      <c r="E36" s="1">
        <v>200000</v>
      </c>
      <c r="F36" s="1">
        <v>230000</v>
      </c>
      <c r="G36" s="1">
        <f>ListaPrecios[[#This Row],[Precio de venta]]-ListaPrecios[[#This Row],[Precio de lista]]</f>
        <v>30000</v>
      </c>
      <c r="H36" s="2">
        <v>0.15</v>
      </c>
      <c r="I36">
        <v>45</v>
      </c>
      <c r="J36" s="1" t="s">
        <v>67</v>
      </c>
    </row>
    <row r="37" spans="1:10" x14ac:dyDescent="0.25">
      <c r="A37">
        <v>5</v>
      </c>
      <c r="B37" t="s">
        <v>41</v>
      </c>
      <c r="C37" t="s">
        <v>60</v>
      </c>
      <c r="D37" t="s">
        <v>53</v>
      </c>
      <c r="E37" s="1">
        <v>115000</v>
      </c>
      <c r="F37" s="1">
        <v>178000</v>
      </c>
      <c r="G37" s="1">
        <f>ListaPrecios[[#This Row],[Precio de venta]]-ListaPrecios[[#This Row],[Precio de lista]]</f>
        <v>63000</v>
      </c>
      <c r="H37" s="2">
        <v>0.54782608695652169</v>
      </c>
      <c r="I37">
        <v>77</v>
      </c>
      <c r="J37" s="1" t="s">
        <v>67</v>
      </c>
    </row>
    <row r="38" spans="1:10" x14ac:dyDescent="0.25">
      <c r="A38">
        <v>31</v>
      </c>
      <c r="B38" t="s">
        <v>33</v>
      </c>
      <c r="C38" t="s">
        <v>59</v>
      </c>
      <c r="D38" t="s">
        <v>53</v>
      </c>
      <c r="E38" s="1">
        <v>115000</v>
      </c>
      <c r="F38" s="1">
        <v>167000</v>
      </c>
      <c r="G38" s="1">
        <f>ListaPrecios[[#This Row],[Precio de venta]]-ListaPrecios[[#This Row],[Precio de lista]]</f>
        <v>52000</v>
      </c>
      <c r="H38" s="2">
        <v>0.45217391304347826</v>
      </c>
      <c r="I38">
        <v>90</v>
      </c>
      <c r="J38" s="1" t="s">
        <v>67</v>
      </c>
    </row>
    <row r="39" spans="1:10" x14ac:dyDescent="0.25">
      <c r="A39">
        <v>17</v>
      </c>
      <c r="B39" t="s">
        <v>7</v>
      </c>
      <c r="C39" t="s">
        <v>62</v>
      </c>
      <c r="D39" t="s">
        <v>52</v>
      </c>
      <c r="E39" s="1">
        <v>120000</v>
      </c>
      <c r="F39" s="1">
        <v>125000</v>
      </c>
      <c r="G39" s="1">
        <f>ListaPrecios[[#This Row],[Precio de venta]]-ListaPrecios[[#This Row],[Precio de lista]]</f>
        <v>5000</v>
      </c>
      <c r="H39" s="2">
        <v>4.1666666666666664E-2</v>
      </c>
      <c r="I39">
        <v>37</v>
      </c>
      <c r="J39" s="1" t="s">
        <v>67</v>
      </c>
    </row>
    <row r="40" spans="1:10" x14ac:dyDescent="0.25">
      <c r="A40">
        <v>38</v>
      </c>
      <c r="B40" t="s">
        <v>37</v>
      </c>
      <c r="C40" t="s">
        <v>64</v>
      </c>
      <c r="D40" t="s">
        <v>53</v>
      </c>
      <c r="E40" s="1">
        <v>90000</v>
      </c>
      <c r="F40" s="1">
        <v>104000</v>
      </c>
      <c r="G40" s="1">
        <f>ListaPrecios[[#This Row],[Precio de venta]]-ListaPrecios[[#This Row],[Precio de lista]]</f>
        <v>14000</v>
      </c>
      <c r="H40" s="2">
        <v>0.15555555555555556</v>
      </c>
      <c r="I40">
        <v>66</v>
      </c>
      <c r="J40" s="1" t="s">
        <v>67</v>
      </c>
    </row>
    <row r="41" spans="1:10" x14ac:dyDescent="0.25">
      <c r="A41">
        <v>35</v>
      </c>
      <c r="B41" t="s">
        <v>27</v>
      </c>
      <c r="C41" t="s">
        <v>61</v>
      </c>
      <c r="D41" t="s">
        <v>50</v>
      </c>
      <c r="E41" s="1">
        <v>90000</v>
      </c>
      <c r="F41" s="1">
        <v>99000</v>
      </c>
      <c r="G41" s="1">
        <f>ListaPrecios[[#This Row],[Precio de venta]]-ListaPrecios[[#This Row],[Precio de lista]]</f>
        <v>9000</v>
      </c>
      <c r="H41" s="2">
        <v>0.1</v>
      </c>
      <c r="I41">
        <v>97</v>
      </c>
      <c r="J41" s="1" t="s">
        <v>67</v>
      </c>
    </row>
    <row r="42" spans="1:10" x14ac:dyDescent="0.25">
      <c r="A42">
        <v>23</v>
      </c>
      <c r="B42" t="s">
        <v>14</v>
      </c>
      <c r="C42" t="s">
        <v>62</v>
      </c>
      <c r="D42" t="s">
        <v>52</v>
      </c>
      <c r="E42" s="1">
        <v>80000</v>
      </c>
      <c r="F42" s="1">
        <v>92000</v>
      </c>
      <c r="G42" s="1">
        <f>ListaPrecios[[#This Row],[Precio de venta]]-ListaPrecios[[#This Row],[Precio de lista]]</f>
        <v>12000</v>
      </c>
      <c r="H42" s="2">
        <v>0.15</v>
      </c>
      <c r="I42">
        <v>50</v>
      </c>
      <c r="J42" s="1" t="s">
        <v>67</v>
      </c>
    </row>
    <row r="43" spans="1:10" x14ac:dyDescent="0.25">
      <c r="A43">
        <v>3</v>
      </c>
      <c r="B43" t="s">
        <v>39</v>
      </c>
      <c r="C43" t="s">
        <v>60</v>
      </c>
      <c r="D43" t="s">
        <v>51</v>
      </c>
      <c r="E43" s="1">
        <v>70000</v>
      </c>
      <c r="F43" s="1">
        <v>89000</v>
      </c>
      <c r="G43" s="1">
        <f>ListaPrecios[[#This Row],[Precio de venta]]-ListaPrecios[[#This Row],[Precio de lista]]</f>
        <v>19000</v>
      </c>
      <c r="H43" s="2">
        <v>0.27142857142857141</v>
      </c>
      <c r="I43">
        <v>89</v>
      </c>
      <c r="J43" s="1" t="s">
        <v>67</v>
      </c>
    </row>
    <row r="44" spans="1:10" x14ac:dyDescent="0.25">
      <c r="A44">
        <v>19</v>
      </c>
      <c r="B44" t="s">
        <v>25</v>
      </c>
      <c r="C44" t="s">
        <v>61</v>
      </c>
      <c r="D44" t="s">
        <v>52</v>
      </c>
      <c r="E44" s="1">
        <v>80000</v>
      </c>
      <c r="F44" s="1">
        <v>89000</v>
      </c>
      <c r="G44" s="1">
        <f>ListaPrecios[[#This Row],[Precio de venta]]-ListaPrecios[[#This Row],[Precio de lista]]</f>
        <v>9000</v>
      </c>
      <c r="H44" s="2">
        <v>0.1125</v>
      </c>
      <c r="I44">
        <v>79</v>
      </c>
      <c r="J44" s="1" t="s">
        <v>67</v>
      </c>
    </row>
    <row r="45" spans="1:10" x14ac:dyDescent="0.25">
      <c r="A45">
        <v>24</v>
      </c>
      <c r="B45" t="s">
        <v>26</v>
      </c>
      <c r="C45" t="s">
        <v>61</v>
      </c>
      <c r="D45" t="s">
        <v>55</v>
      </c>
      <c r="E45" s="1">
        <v>56000</v>
      </c>
      <c r="F45" s="1">
        <v>63000</v>
      </c>
      <c r="G45" s="1">
        <f>ListaPrecios[[#This Row],[Precio de venta]]-ListaPrecios[[#This Row],[Precio de lista]]</f>
        <v>7000</v>
      </c>
      <c r="H45" s="2">
        <v>0.125</v>
      </c>
      <c r="I45">
        <v>89</v>
      </c>
      <c r="J45" s="1" t="s">
        <v>67</v>
      </c>
    </row>
  </sheetData>
  <mergeCells count="1">
    <mergeCell ref="A3:H3"/>
  </mergeCells>
  <conditionalFormatting sqref="H6:H45">
    <cfRule type="iconSet" priority="1">
      <iconSet iconSet="3Symbols2">
        <cfvo type="percent" val="0"/>
        <cfvo type="percent" val="30"/>
        <cfvo type="percent" val="50"/>
      </iconSet>
    </cfRule>
  </conditionalFormatting>
  <pageMargins left="0.25" right="0.25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Autos</vt:lpstr>
      <vt:lpstr>DiasMercado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dcterms:created xsi:type="dcterms:W3CDTF">2015-03-14T00:32:06Z</dcterms:created>
  <dcterms:modified xsi:type="dcterms:W3CDTF">2017-12-12T00:43:32Z</dcterms:modified>
</cp:coreProperties>
</file>