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Vibration\"/>
    </mc:Choice>
  </mc:AlternateContent>
  <xr:revisionPtr revIDLastSave="0" documentId="13_ncr:1_{7CD12CA3-BD06-4561-A5F3-B9E0EB2921E8}" xr6:coauthVersionLast="45" xr6:coauthVersionMax="45" xr10:uidLastSave="{00000000-0000-0000-0000-000000000000}"/>
  <bookViews>
    <workbookView xWindow="-110" yWindow="-110" windowWidth="19420" windowHeight="10420" xr2:uid="{B07B626B-0378-46A7-AEF9-A961C2145643}"/>
  </bookViews>
  <sheets>
    <sheet name="Pricing comparis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C4" i="1"/>
  <c r="D7" i="1" l="1"/>
  <c r="D3" i="1"/>
  <c r="D2" i="1"/>
  <c r="D11" i="1" s="1"/>
  <c r="C5" i="1"/>
  <c r="C3" i="1"/>
  <c r="C2" i="1"/>
  <c r="B4" i="1"/>
  <c r="D8" i="1"/>
  <c r="B6" i="1"/>
  <c r="B3" i="1"/>
  <c r="B2" i="1"/>
  <c r="B5" i="1"/>
  <c r="D12" i="1" l="1"/>
  <c r="B11" i="1"/>
  <c r="B12" i="1" s="1"/>
  <c r="C11" i="1"/>
  <c r="C12" i="1" s="1"/>
</calcChain>
</file>

<file path=xl/sharedStrings.xml><?xml version="1.0" encoding="utf-8"?>
<sst xmlns="http://schemas.openxmlformats.org/spreadsheetml/2006/main" count="19" uniqueCount="19">
  <si>
    <t>perpetual</t>
  </si>
  <si>
    <t>subscription</t>
  </si>
  <si>
    <t>cloud</t>
  </si>
  <si>
    <t>Extra tags</t>
  </si>
  <si>
    <t>Axiom User</t>
  </si>
  <si>
    <t>ODBC Connector</t>
  </si>
  <si>
    <t>Customer care</t>
  </si>
  <si>
    <t>free</t>
  </si>
  <si>
    <t>System setup</t>
  </si>
  <si>
    <t>not listing</t>
  </si>
  <si>
    <t>3 - 8 year of history(Assume 2 years)</t>
  </si>
  <si>
    <t>Total</t>
  </si>
  <si>
    <t>Canary System w/ 100 tags</t>
  </si>
  <si>
    <t>User</t>
  </si>
  <si>
    <t>Months</t>
  </si>
  <si>
    <t>Tags</t>
  </si>
  <si>
    <t>Taiwan Dollars</t>
  </si>
  <si>
    <t>name</t>
  </si>
  <si>
    <t>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</si>
</sst>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8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</cellXfs>
  <cellStyles count="1">
    <cellStyle name="Normal" xfId="0" builtinId="0"/>
  </cellStyles>
  <dxfs count="7"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814F5B-DD0B-4990-BA0D-E9DA7A0BC165}" name="Table1" displayName="Table1" ref="A1:E16" totalsRowShown="0" headerRowDxfId="6" dataDxfId="5">
  <autoFilter ref="A1:E16" xr:uid="{4CC668C3-203E-4E3B-9D1A-471490D29AEB}"/>
  <tableColumns count="5">
    <tableColumn id="1" xr3:uid="{FDACB5D9-3D10-4BF2-8535-7CCBDC0CE02E}" name="name" dataDxfId="4"/>
    <tableColumn id="2" xr3:uid="{6B026F2A-15F5-4E86-82F0-A707438BE9D1}" name="perpetual" dataDxfId="3"/>
    <tableColumn id="3" xr3:uid="{E3605578-52F4-4F99-8682-B23F80F51122}" name="subscription" dataDxfId="2"/>
    <tableColumn id="4" xr3:uid="{4055DC46-6480-40C9-984D-3518A266837B}" name="cloud" dataDxfId="1"/>
    <tableColumn id="5" xr3:uid="{39E0386F-50DF-428F-80CB-03435E77A747}" name="conditions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46C55-29D4-4C07-814E-6AB31FD27004}">
  <dimension ref="A1:E16"/>
  <sheetViews>
    <sheetView tabSelected="1" zoomScaleNormal="100" workbookViewId="0">
      <selection activeCell="D11" sqref="D11"/>
    </sheetView>
  </sheetViews>
  <sheetFormatPr defaultRowHeight="14.5" x14ac:dyDescent="0.35"/>
  <cols>
    <col min="1" max="1" width="38.7265625" style="1" bestFit="1" customWidth="1"/>
    <col min="2" max="5" width="30.6328125" style="2" customWidth="1"/>
  </cols>
  <sheetData>
    <row r="1" spans="1:5" ht="18" x14ac:dyDescent="0.4">
      <c r="A1" s="3" t="s">
        <v>17</v>
      </c>
      <c r="B1" s="3" t="s">
        <v>0</v>
      </c>
      <c r="C1" s="3" t="s">
        <v>1</v>
      </c>
      <c r="D1" s="3" t="s">
        <v>2</v>
      </c>
      <c r="E1" s="3" t="s">
        <v>18</v>
      </c>
    </row>
    <row r="2" spans="1:5" ht="18" x14ac:dyDescent="0.4">
      <c r="A2" s="3" t="s">
        <v>12</v>
      </c>
      <c r="B2" s="4" t="str">
        <f>DOLLAR(4000)</f>
        <v>$4,000.00</v>
      </c>
      <c r="C2" s="5" t="str">
        <f>DOLLAR(PRODUCT(135,E5))</f>
        <v>$3,240.00</v>
      </c>
      <c r="D2" s="5" t="str">
        <f>DOLLAR(PRODUCT(450,E5))</f>
        <v>$10,800.00</v>
      </c>
      <c r="E2" s="5" t="s">
        <v>13</v>
      </c>
    </row>
    <row r="3" spans="1:5" ht="18" x14ac:dyDescent="0.4">
      <c r="A3" s="3" t="s">
        <v>3</v>
      </c>
      <c r="B3" s="6" t="str">
        <f>DOLLAR(1.5*E7)</f>
        <v>$600.00</v>
      </c>
      <c r="C3" s="5" t="str">
        <f>DOLLAR(PRODUCT(0.05*E7,E5))</f>
        <v>$480.00</v>
      </c>
      <c r="D3" s="5" t="str">
        <f>DOLLAR(PRODUCT(0.075*E7,E5))</f>
        <v>$720.00</v>
      </c>
      <c r="E3" s="5">
        <v>1</v>
      </c>
    </row>
    <row r="4" spans="1:5" ht="18" x14ac:dyDescent="0.4">
      <c r="A4" s="3" t="s">
        <v>4</v>
      </c>
      <c r="B4" s="4" t="str">
        <f>DOLLAR(995*E3)</f>
        <v>$995.00</v>
      </c>
      <c r="C4" s="5" t="str">
        <f>DOLLAR(PRODUCT(35*E3,E5))</f>
        <v>$840.00</v>
      </c>
      <c r="D4" s="5" t="str">
        <f>DOLLAR(PRODUCT(35*E3,E5))</f>
        <v>$840.00</v>
      </c>
      <c r="E4" s="5" t="s">
        <v>14</v>
      </c>
    </row>
    <row r="5" spans="1:5" ht="18" x14ac:dyDescent="0.4">
      <c r="A5" s="3" t="s">
        <v>5</v>
      </c>
      <c r="B5" s="4" t="str">
        <f>DOLLAR(1995)</f>
        <v>$1,995.00</v>
      </c>
      <c r="C5" s="5" t="str">
        <f>DOLLAR(PRODUCT(65,E5))</f>
        <v>$1,560.00</v>
      </c>
      <c r="D5" s="5" t="s">
        <v>9</v>
      </c>
      <c r="E5" s="5">
        <v>24</v>
      </c>
    </row>
    <row r="6" spans="1:5" ht="18" x14ac:dyDescent="0.4">
      <c r="A6" s="3" t="s">
        <v>6</v>
      </c>
      <c r="B6" s="7">
        <f>0.15*(ROUNDUP(E5/12, 0) - 1)</f>
        <v>0.15</v>
      </c>
      <c r="C6" s="5" t="s">
        <v>7</v>
      </c>
      <c r="D6" s="5"/>
      <c r="E6" s="5" t="s">
        <v>15</v>
      </c>
    </row>
    <row r="7" spans="1:5" ht="18" x14ac:dyDescent="0.4">
      <c r="A7" s="3" t="s">
        <v>8</v>
      </c>
      <c r="B7" s="5"/>
      <c r="C7" s="5"/>
      <c r="D7" s="4" t="str">
        <f>DOLLAR(1495,0)</f>
        <v>$1,495</v>
      </c>
      <c r="E7" s="5">
        <v>400</v>
      </c>
    </row>
    <row r="8" spans="1:5" ht="18" x14ac:dyDescent="0.4">
      <c r="A8" s="3" t="s">
        <v>10</v>
      </c>
      <c r="B8" s="5"/>
      <c r="C8" s="5"/>
      <c r="D8" s="5" t="str">
        <f>DOLLAR(PRODUCT(50,E5))</f>
        <v>$1,200.00</v>
      </c>
      <c r="E8" s="5"/>
    </row>
    <row r="9" spans="1:5" ht="18" x14ac:dyDescent="0.4">
      <c r="A9" s="3"/>
      <c r="B9" s="5"/>
      <c r="C9" s="5"/>
      <c r="D9" s="5"/>
      <c r="E9" s="5"/>
    </row>
    <row r="10" spans="1:5" ht="18" x14ac:dyDescent="0.4">
      <c r="A10" s="3"/>
      <c r="B10" s="5"/>
      <c r="C10" s="5"/>
      <c r="D10" s="5"/>
      <c r="E10" s="5"/>
    </row>
    <row r="11" spans="1:5" ht="18" x14ac:dyDescent="0.4">
      <c r="A11" s="3" t="s">
        <v>11</v>
      </c>
      <c r="B11" s="4" t="str">
        <f>DOLLAR((B2 + B3 +B4+B5)*(1+B6),0)</f>
        <v>$8,729</v>
      </c>
      <c r="C11" s="5" t="str">
        <f>DOLLAR(C2+C3+C4+C5, 0)</f>
        <v>$6,120</v>
      </c>
      <c r="D11" s="4" t="str">
        <f>DOLLAR(D2+D3+D4+D6+D7+D8,0)</f>
        <v>$15,055</v>
      </c>
      <c r="E11" s="5"/>
    </row>
    <row r="12" spans="1:5" ht="18" x14ac:dyDescent="0.4">
      <c r="A12" s="3" t="s">
        <v>16</v>
      </c>
      <c r="B12" s="4" t="str">
        <f>DOLLAR(B11*30,0)</f>
        <v>$261,870</v>
      </c>
      <c r="C12" s="5" t="str">
        <f>DOLLAR(C11*30,0)</f>
        <v>$183,600</v>
      </c>
      <c r="D12" s="4" t="str">
        <f>DOLLAR(D11*30,0)</f>
        <v>$451,650</v>
      </c>
      <c r="E12" s="5"/>
    </row>
    <row r="13" spans="1:5" ht="18" x14ac:dyDescent="0.4">
      <c r="A13" s="3"/>
      <c r="B13" s="5"/>
      <c r="C13" s="5"/>
      <c r="D13" s="5"/>
      <c r="E13" s="5"/>
    </row>
    <row r="14" spans="1:5" ht="18" x14ac:dyDescent="0.4">
      <c r="A14" s="3"/>
      <c r="B14" s="5"/>
      <c r="C14" s="5"/>
      <c r="D14" s="5"/>
      <c r="E14" s="5"/>
    </row>
    <row r="15" spans="1:5" ht="18" x14ac:dyDescent="0.4">
      <c r="A15" s="3"/>
      <c r="B15" s="5"/>
      <c r="C15" s="5"/>
      <c r="D15" s="5"/>
      <c r="E15" s="5"/>
    </row>
    <row r="16" spans="1:5" ht="18" x14ac:dyDescent="0.4">
      <c r="A16" s="3"/>
      <c r="B16" s="5"/>
      <c r="C16" s="5"/>
      <c r="D16" s="5"/>
      <c r="E16" s="5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2020-04-27T08:49:00Z</dcterms:created>
  <dcterms:modified xsi:type="dcterms:W3CDTF">2020-04-27T10:50:58Z</dcterms:modified>
</cp:coreProperties>
</file>