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amac\Downloads\"/>
    </mc:Choice>
  </mc:AlternateContent>
  <xr:revisionPtr revIDLastSave="0" documentId="8_{DA64FC55-A3E4-45F2-BF82-16474FDC9003}" xr6:coauthVersionLast="47" xr6:coauthVersionMax="47" xr10:uidLastSave="{00000000-0000-0000-0000-000000000000}"/>
  <bookViews>
    <workbookView xWindow="-120" yWindow="-16320" windowWidth="29040" windowHeight="15720" tabRatio="942" activeTab="7" xr2:uid="{F9F13884-546C-428A-B377-4D4F8406D352}"/>
  </bookViews>
  <sheets>
    <sheet name="Part 1-&gt;" sheetId="9" r:id="rId1"/>
    <sheet name="Revenues" sheetId="17" r:id="rId2"/>
    <sheet name="Part 2 -&gt;" sheetId="27" r:id="rId3"/>
    <sheet name="Schedule" sheetId="28" r:id="rId4"/>
    <sheet name="Part 3 -&gt;" sheetId="29" r:id="rId5"/>
    <sheet name="Datasets" sheetId="34" r:id="rId6"/>
    <sheet name="Staging Worksheet" sheetId="31" r:id="rId7"/>
    <sheet name="Sales Report" sheetId="38" r:id="rId8"/>
    <sheet name="Part 4 -&gt;" sheetId="36" r:id="rId9"/>
    <sheet name="Hobbies" sheetId="43" r:id="rId10"/>
    <sheet name="Industry" sheetId="44" r:id="rId11"/>
    <sheet name="Single Select" sheetId="42" r:id="rId12"/>
    <sheet name="Orginal Data" sheetId="41" r:id="rId13"/>
    <sheet name="Student Data" sheetId="37" r:id="rId14"/>
    <sheet name="SurveyQuestions" sheetId="40" r:id="rId15"/>
  </sheets>
  <definedNames>
    <definedName name="ExternalData_1" localSheetId="12" hidden="1">'Orginal Data'!$A$1:$K$81</definedName>
    <definedName name="ExternalData_2" localSheetId="11" hidden="1">'Single Select'!$A$1:$I$81</definedName>
    <definedName name="ExternalData_3" localSheetId="9" hidden="1">Hobbies!$A$1:$K$81</definedName>
    <definedName name="ExternalData_4" localSheetId="10" hidden="1">Industry!$A$1:$I$81</definedName>
    <definedName name="Slicer_City">#N/A</definedName>
    <definedName name="solver_adj" localSheetId="3" hidden="1">Schedule!$D$5:$J$19</definedName>
    <definedName name="solver_cvg" localSheetId="3" hidden="1">0.0001</definedName>
    <definedName name="solver_drv" localSheetId="3" hidden="1">1</definedName>
    <definedName name="solver_eng" localSheetId="3" hidden="1">3</definedName>
    <definedName name="solver_est" localSheetId="3" hidden="1">1</definedName>
    <definedName name="solver_itr" localSheetId="3" hidden="1">2147483647</definedName>
    <definedName name="solver_lhs1" localSheetId="3" hidden="1">Schedule!$D$11:$H$11</definedName>
    <definedName name="solver_lhs10" localSheetId="3" hidden="1">Schedule!$I$18</definedName>
    <definedName name="solver_lhs11" localSheetId="3" hidden="1">Schedule!$K$11:$K$19</definedName>
    <definedName name="solver_lhs12" localSheetId="3" hidden="1">Schedule!$K$5:$K$10</definedName>
    <definedName name="solver_lhs13" localSheetId="3" hidden="1">Schedule!$L$5:$L$17</definedName>
    <definedName name="solver_lhs14" localSheetId="3" hidden="1">Schedule!$L$5:$L$17</definedName>
    <definedName name="solver_lhs15" localSheetId="3" hidden="1">Schedule!$L$5:$L$17</definedName>
    <definedName name="solver_lhs2" localSheetId="3" hidden="1">Schedule!$D$12:$J$12</definedName>
    <definedName name="solver_lhs3" localSheetId="3" hidden="1">Schedule!$D$23:$J$23</definedName>
    <definedName name="solver_lhs4" localSheetId="3" hidden="1">Schedule!$D$5:$J$19</definedName>
    <definedName name="solver_lhs5" localSheetId="3" hidden="1">Schedule!$F$5:$I$5</definedName>
    <definedName name="solver_lhs6" localSheetId="3" hidden="1">Schedule!$F$8</definedName>
    <definedName name="solver_lhs7" localSheetId="3" hidden="1">Schedule!$G$9</definedName>
    <definedName name="solver_lhs8" localSheetId="3" hidden="1">Schedule!$H$17</definedName>
    <definedName name="solver_lhs9" localSheetId="3" hidden="1">Schedule!$I$14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12</definedName>
    <definedName name="solver_nwt" localSheetId="3" hidden="1">1</definedName>
    <definedName name="solver_opt" localSheetId="3" hidden="1">Schedule!$D$25</definedName>
    <definedName name="solver_pre" localSheetId="3" hidden="1">0.000001</definedName>
    <definedName name="solver_rbv" localSheetId="3" hidden="1">1</definedName>
    <definedName name="solver_rel1" localSheetId="3" hidden="1">2</definedName>
    <definedName name="solver_rel10" localSheetId="3" hidden="1">2</definedName>
    <definedName name="solver_rel11" localSheetId="3" hidden="1">1</definedName>
    <definedName name="solver_rel12" localSheetId="3" hidden="1">1</definedName>
    <definedName name="solver_rel13" localSheetId="3" hidden="1">1</definedName>
    <definedName name="solver_rel14" localSheetId="3" hidden="1">1</definedName>
    <definedName name="solver_rel15" localSheetId="3" hidden="1">1</definedName>
    <definedName name="solver_rel2" localSheetId="3" hidden="1">2</definedName>
    <definedName name="solver_rel3" localSheetId="3" hidden="1">2</definedName>
    <definedName name="solver_rel4" localSheetId="3" hidden="1">5</definedName>
    <definedName name="solver_rel5" localSheetId="3" hidden="1">2</definedName>
    <definedName name="solver_rel6" localSheetId="3" hidden="1">2</definedName>
    <definedName name="solver_rel7" localSheetId="3" hidden="1">2</definedName>
    <definedName name="solver_rel8" localSheetId="3" hidden="1">2</definedName>
    <definedName name="solver_rel9" localSheetId="3" hidden="1">2</definedName>
    <definedName name="solver_rhs1" localSheetId="3" hidden="1">0</definedName>
    <definedName name="solver_rhs10" localSheetId="3" hidden="1">0</definedName>
    <definedName name="solver_rhs11" localSheetId="3" hidden="1">24</definedName>
    <definedName name="solver_rhs12" localSheetId="3" hidden="1">40</definedName>
    <definedName name="solver_rhs13" localSheetId="3" hidden="1">40</definedName>
    <definedName name="solver_rhs14" localSheetId="3" hidden="1">40</definedName>
    <definedName name="solver_rhs15" localSheetId="3" hidden="1">40</definedName>
    <definedName name="solver_rhs2" localSheetId="3" hidden="1">0</definedName>
    <definedName name="solver_rhs3" localSheetId="3" hidden="1">0</definedName>
    <definedName name="solver_rhs4" localSheetId="3" hidden="1">"binary"</definedName>
    <definedName name="solver_rhs5" localSheetId="3" hidden="1">0</definedName>
    <definedName name="solver_rhs6" localSheetId="3" hidden="1">0</definedName>
    <definedName name="solver_rhs7" localSheetId="3" hidden="1">0</definedName>
    <definedName name="solver_rhs8" localSheetId="3" hidden="1">0</definedName>
    <definedName name="solver_rhs9" localSheetId="3" hidden="1">0</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3</definedName>
    <definedName name="solver_val" localSheetId="3" hidden="1">0</definedName>
    <definedName name="solver_ver" localSheetId="3" hidden="1">3</definedName>
  </definedNames>
  <calcPr calcId="191029"/>
  <pivotCaches>
    <pivotCache cacheId="0" r:id="rId16"/>
    <pivotCache cacheId="1" r:id="rId17"/>
    <pivotCache cacheId="2" r:id="rId18"/>
  </pivotCaches>
  <extLst>
    <ext xmlns:x14="http://schemas.microsoft.com/office/spreadsheetml/2009/9/main" uri="{876F7934-8845-4945-9796-88D515C7AA90}">
      <x14:pivotCaches>
        <pivotCache cacheId="3" r:id="rId19"/>
      </x14:pivotCaches>
    </ex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404cebf7-8dc6-4d27-9a4d-aca5198b9828" name="Sales" connection="Query - Sales"/>
          <x15:modelTable id="Stores_07ff11d8-4899-4926-9eb3-4bdd7337179a" name="Stores" connection="Query - Stores"/>
        </x15:modelTables>
        <x15:modelRelationships>
          <x15:modelRelationship fromTable="Sales" fromColumn="Store ID" toTable="Stores" toColumn="Store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2" i="31" l="1"/>
  <c r="C23" i="31"/>
  <c r="C24" i="31"/>
  <c r="C25" i="31"/>
  <c r="C26" i="31"/>
  <c r="C27" i="31"/>
  <c r="C28" i="31"/>
  <c r="C29" i="31"/>
  <c r="C30" i="31"/>
  <c r="C31" i="31"/>
  <c r="C32" i="31"/>
  <c r="C33" i="31"/>
  <c r="D22" i="31"/>
  <c r="D23" i="31"/>
  <c r="D24" i="31"/>
  <c r="D25" i="31"/>
  <c r="D26" i="31"/>
  <c r="D27" i="31"/>
  <c r="D28" i="31"/>
  <c r="D29" i="31"/>
  <c r="D30" i="31"/>
  <c r="D31" i="31"/>
  <c r="D32" i="31"/>
  <c r="D33" i="31"/>
  <c r="E22" i="28" l="1"/>
  <c r="E23" i="28" s="1"/>
  <c r="F22" i="28"/>
  <c r="F23" i="28" s="1"/>
  <c r="G22" i="28"/>
  <c r="G23" i="28" s="1"/>
  <c r="H22" i="28"/>
  <c r="H23" i="28" s="1"/>
  <c r="I22" i="28"/>
  <c r="I23" i="28" s="1"/>
  <c r="J22" i="28"/>
  <c r="J23" i="28" s="1"/>
  <c r="D22" i="28"/>
  <c r="D23" i="28" s="1"/>
  <c r="E21" i="28"/>
  <c r="F21" i="28"/>
  <c r="G21" i="28"/>
  <c r="H21" i="28"/>
  <c r="I21" i="28"/>
  <c r="J21" i="28"/>
  <c r="D21" i="28"/>
  <c r="K6" i="28"/>
  <c r="L6" i="28" s="1"/>
  <c r="K7" i="28"/>
  <c r="L7" i="28" s="1"/>
  <c r="K8" i="28"/>
  <c r="L8" i="28" s="1"/>
  <c r="K9" i="28"/>
  <c r="L9" i="28" s="1"/>
  <c r="K10" i="28"/>
  <c r="L10" i="28" s="1"/>
  <c r="K11" i="28"/>
  <c r="L11" i="28" s="1"/>
  <c r="K12" i="28"/>
  <c r="L12" i="28" s="1"/>
  <c r="K13" i="28"/>
  <c r="L13" i="28" s="1"/>
  <c r="K14" i="28"/>
  <c r="L14" i="28" s="1"/>
  <c r="K15" i="28"/>
  <c r="L15" i="28" s="1"/>
  <c r="K16" i="28"/>
  <c r="L16" i="28" s="1"/>
  <c r="K17" i="28"/>
  <c r="L17" i="28" s="1"/>
  <c r="K18" i="28"/>
  <c r="L18" i="28" s="1"/>
  <c r="K19" i="28"/>
  <c r="L19" i="28" s="1"/>
  <c r="K5" i="28"/>
  <c r="L5" i="28" s="1"/>
  <c r="D14" i="17"/>
  <c r="D25" i="28" l="1"/>
  <c r="D17" i="17"/>
  <c r="D16" i="17"/>
  <c r="E16" i="17" s="1"/>
  <c r="D15" i="17"/>
  <c r="E15" i="17" s="1"/>
  <c r="F15" i="17" s="1"/>
  <c r="G15" i="17" s="1"/>
  <c r="F16" i="17" l="1"/>
  <c r="G16" i="17" s="1"/>
  <c r="E17" i="17"/>
  <c r="F17" i="17" s="1"/>
  <c r="G17" i="17" s="1"/>
  <c r="H15" i="17"/>
  <c r="E14" i="17"/>
  <c r="F14" i="17" s="1"/>
  <c r="G14" i="17" s="1"/>
  <c r="H14" i="17" s="1"/>
  <c r="E23" i="17" s="1"/>
  <c r="H16" i="17" l="1"/>
  <c r="H17" i="17"/>
  <c r="H18" i="17" l="1"/>
  <c r="B24"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1AB16E-D795-4152-85FC-57CC8DE254B1}" keepAlive="1" name="Query - Hobbies" description="Connection to the 'Hobbies' query in the workbook." type="5" refreshedVersion="8" background="1" saveData="1">
    <dbPr connection="Provider=Microsoft.Mashup.OleDb.1;Data Source=$Workbook$;Location=Hobbies;Extended Properties=&quot;&quot;" command="SELECT * FROM [Hobbies]"/>
  </connection>
  <connection id="2" xr16:uid="{A3ED6608-3E76-4248-BFE9-597440234F53}" keepAlive="1" name="Query - Industry" description="Connection to the 'Industry' query in the workbook." type="5" refreshedVersion="8" background="1" saveData="1">
    <dbPr connection="Provider=Microsoft.Mashup.OleDb.1;Data Source=$Workbook$;Location=Industry;Extended Properties=&quot;&quot;" command="SELECT * FROM [Industry]"/>
  </connection>
  <connection id="3" xr16:uid="{B96E414A-3D06-47D9-A2F7-856DE9EBBA30}" keepAlive="1" name="Query - Original Data_SS" description="Connection to the 'Original Data_SS' query in the workbook." type="5" refreshedVersion="8" background="1" saveData="1">
    <dbPr connection="Provider=Microsoft.Mashup.OleDb.1;Data Source=$Workbook$;Location=&quot;Original Data_SS&quot;;Extended Properties=&quot;&quot;" command="SELECT * FROM [Original Data_SS]"/>
  </connection>
  <connection id="4" xr16:uid="{17271893-14AC-461F-99F7-AD5B75DB60A5}" name="Query - Sales" description="Connection to the 'Sales' query in the workbook." type="100" refreshedVersion="8" minRefreshableVersion="5">
    <extLst>
      <ext xmlns:x15="http://schemas.microsoft.com/office/spreadsheetml/2010/11/main" uri="{DE250136-89BD-433C-8126-D09CA5730AF9}">
        <x15:connection id="9f00b599-f65f-46a1-8200-9f47aeb55603"/>
      </ext>
    </extLst>
  </connection>
  <connection id="5" xr16:uid="{7D97036D-7C77-42B0-A926-C059E191BA1E}" keepAlive="1" name="Query - Single Select" description="Connection to the 'Single Select' query in the workbook." type="5" refreshedVersion="8" background="1" saveData="1">
    <dbPr connection="Provider=Microsoft.Mashup.OleDb.1;Data Source=$Workbook$;Location=&quot;Single Select&quot;;Extended Properties=&quot;&quot;" command="SELECT * FROM [Single Select]"/>
  </connection>
  <connection id="6" xr16:uid="{AD9957E7-2FFB-4D71-8FD3-CDECD3F3C64F}" name="Query - Stores" description="Connection to the 'Stores' query in the workbook." type="100" refreshedVersion="8" minRefreshableVersion="5">
    <extLst>
      <ext xmlns:x15="http://schemas.microsoft.com/office/spreadsheetml/2010/11/main" uri="{DE250136-89BD-433C-8126-D09CA5730AF9}">
        <x15:connection id="fe03d9e0-134d-4b33-ba66-72ce025c9ef3">
          <x15:oledbPr connection="Provider=Microsoft.Mashup.OleDb.1;Data Source=$Workbook$;Location=Stores;Extended Properties=&quot;&quot;">
            <x15:dbTables>
              <x15:dbTable name="Stores"/>
            </x15:dbTables>
          </x15:oledbPr>
        </x15:connection>
      </ext>
    </extLst>
  </connection>
  <connection id="7" xr16:uid="{88D1C697-F92C-49FE-B5F5-47BF3841789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<sst xmlns="http://schemas.openxmlformats.org/spreadsheetml/2006/main" count="3341" uniqueCount="583">
  <si>
    <t>Purpose</t>
  </si>
  <si>
    <t>Year</t>
  </si>
  <si>
    <t>Field</t>
  </si>
  <si>
    <t>text</t>
  </si>
  <si>
    <t>AllAround Vision Care</t>
  </si>
  <si>
    <t>Revenues Forecast with Adjusted Growth Rates</t>
  </si>
  <si>
    <t>Overall Growth Rate</t>
  </si>
  <si>
    <t>The formula to estimate each year's revenue is: 
(PreviousYrRev) * (1+ GrowthRate) *
(GrowthAdjustmentFactor).</t>
  </si>
  <si>
    <t>Adjustment Factor</t>
  </si>
  <si>
    <t>Boston</t>
  </si>
  <si>
    <t>Chicago</t>
  </si>
  <si>
    <t>Dallas</t>
  </si>
  <si>
    <t>Seattle</t>
  </si>
  <si>
    <t>Revenue Forecast</t>
  </si>
  <si>
    <t>Last Year</t>
  </si>
  <si>
    <t>1st Year</t>
  </si>
  <si>
    <t>2nd Year</t>
  </si>
  <si>
    <t>3rd Year</t>
  </si>
  <si>
    <t>4th Year</t>
  </si>
  <si>
    <t>4 Year Revenues Forecast</t>
  </si>
  <si>
    <t>Boston Adjustment Factor</t>
  </si>
  <si>
    <t>Four-Year
Total Revenues</t>
  </si>
  <si>
    <t>Boston Revenue Forecast</t>
  </si>
  <si>
    <t>Revenue Forecast 
Based on 
Overall Growth Rates</t>
  </si>
  <si>
    <t>Revenue Forecast Formula</t>
  </si>
  <si>
    <t>Datasets</t>
  </si>
  <si>
    <t>Data Type</t>
  </si>
  <si>
    <t>Notes</t>
  </si>
  <si>
    <t>integer</t>
  </si>
  <si>
    <t>Date</t>
  </si>
  <si>
    <t>City</t>
  </si>
  <si>
    <t>State</t>
  </si>
  <si>
    <t>Postal Code</t>
  </si>
  <si>
    <t>Store ID</t>
  </si>
  <si>
    <t>Store ID number</t>
  </si>
  <si>
    <t>Stores Table</t>
  </si>
  <si>
    <t>Address</t>
  </si>
  <si>
    <t>Crystal Screen Movie Theater</t>
  </si>
  <si>
    <t>To determine a work schedule for ushers working at the Crystal Screen Movie Theater based on the availability of the staff and the number of hours to cover</t>
  </si>
  <si>
    <t>Schedule for the Week of August 7 to August 13, 2017</t>
  </si>
  <si>
    <t>Employee</t>
  </si>
  <si>
    <t>Status</t>
  </si>
  <si>
    <t>Mon</t>
  </si>
  <si>
    <t>Tue</t>
  </si>
  <si>
    <t>Wed</t>
  </si>
  <si>
    <t>Thu</t>
  </si>
  <si>
    <t>Fri</t>
  </si>
  <si>
    <t>Sat</t>
  </si>
  <si>
    <t>Sun</t>
  </si>
  <si>
    <t>Total Shifts</t>
  </si>
  <si>
    <t>Total Hours</t>
  </si>
  <si>
    <t>Bryant, Margaret</t>
  </si>
  <si>
    <t>Full Time</t>
  </si>
  <si>
    <t>Can't work Wednesday through Saturday</t>
  </si>
  <si>
    <t>Clark, Bonnie</t>
  </si>
  <si>
    <t>Davis, Mark</t>
  </si>
  <si>
    <t>Everett, Mary</t>
  </si>
  <si>
    <t>Can't work Wednesday</t>
  </si>
  <si>
    <t>Garrison, John</t>
  </si>
  <si>
    <t>Can't work Thursday</t>
  </si>
  <si>
    <t>Goodman, Iva</t>
  </si>
  <si>
    <t>Irvine, Jerry</t>
  </si>
  <si>
    <t>Can't work Monday through Friday</t>
  </si>
  <si>
    <t>Laird, Anita</t>
  </si>
  <si>
    <t>Can't work this week</t>
  </si>
  <si>
    <t>Long, Charles</t>
  </si>
  <si>
    <t>Miller, Heather</t>
  </si>
  <si>
    <t>Can't work Saturday</t>
  </si>
  <si>
    <t>Miller, Helen</t>
  </si>
  <si>
    <t>Patterson, Kelly</t>
  </si>
  <si>
    <t>Rodriguez, Debbra</t>
  </si>
  <si>
    <t>Can't work Friday</t>
  </si>
  <si>
    <t>Stuart, Monica</t>
  </si>
  <si>
    <t>Part Time</t>
  </si>
  <si>
    <t>Williams, Jeff</t>
  </si>
  <si>
    <t>Ushers Required</t>
  </si>
  <si>
    <t>Ushers Scheduled</t>
  </si>
  <si>
    <t>Difference</t>
  </si>
  <si>
    <t>Total Shortfall in Shifts</t>
  </si>
  <si>
    <t>Sales Report</t>
  </si>
  <si>
    <t>Customer Calendar PivotTable</t>
  </si>
  <si>
    <t>Support_EX_10_Yogurt.accdb</t>
  </si>
  <si>
    <t>Sales Table</t>
  </si>
  <si>
    <t>Date of sales data</t>
  </si>
  <si>
    <t>Year of sales data</t>
  </si>
  <si>
    <t>Month</t>
  </si>
  <si>
    <t>Month of sales data</t>
  </si>
  <si>
    <t>Weekday</t>
  </si>
  <si>
    <t>Weekday of sales data</t>
  </si>
  <si>
    <t>High Temp</t>
  </si>
  <si>
    <t>High temperature recorded on that data and location</t>
  </si>
  <si>
    <t>Rainy</t>
  </si>
  <si>
    <t>Indication of whether the day and location experienced intense rainfall</t>
  </si>
  <si>
    <t>Customers</t>
  </si>
  <si>
    <t>Total number of customers served on that day and location</t>
  </si>
  <si>
    <t>Street address of the store</t>
  </si>
  <si>
    <t>City location of the store</t>
  </si>
  <si>
    <t>County</t>
  </si>
  <si>
    <t>County location of the store</t>
  </si>
  <si>
    <t>State location of the store</t>
  </si>
  <si>
    <t>Postal code of the store</t>
  </si>
  <si>
    <t>Yummy Frozen Yogurt</t>
  </si>
  <si>
    <t>To analyze sales data from 20 Yummy Frozen Yogurt stores in California</t>
  </si>
  <si>
    <t>City slicer</t>
  </si>
  <si>
    <t>Pivot Chart 1</t>
  </si>
  <si>
    <t>Pivot Chart 2</t>
  </si>
  <si>
    <t>Pivot Chart 3</t>
  </si>
  <si>
    <t xml:space="preserve">To forecast revenue based on adjustment factors and growth rates  </t>
  </si>
  <si>
    <t>NetID</t>
  </si>
  <si>
    <t>First Initial</t>
  </si>
  <si>
    <t>Last Initial</t>
  </si>
  <si>
    <t>Program</t>
  </si>
  <si>
    <t>Industry</t>
  </si>
  <si>
    <t>Hobbies</t>
  </si>
  <si>
    <t>Computer</t>
  </si>
  <si>
    <t>Age</t>
  </si>
  <si>
    <t>Planning Vacation?</t>
  </si>
  <si>
    <t>Student 1</t>
  </si>
  <si>
    <t>M</t>
  </si>
  <si>
    <t>Snee</t>
  </si>
  <si>
    <t>MA</t>
  </si>
  <si>
    <t>MBA Full Time</t>
  </si>
  <si>
    <t>Retail</t>
  </si>
  <si>
    <t>Playing Sports / Hiking / Exercise,Watching sports,Playing and or listening to music,Computers; gaming / hardware / programming,Animal Care</t>
  </si>
  <si>
    <t>Apple Mac</t>
  </si>
  <si>
    <t>Yes</t>
  </si>
  <si>
    <t>Student 2</t>
  </si>
  <si>
    <t>J</t>
  </si>
  <si>
    <t>Chi</t>
  </si>
  <si>
    <t>MSBA (Business Analytics</t>
  </si>
  <si>
    <t>Other</t>
  </si>
  <si>
    <t>Playing Sports / Hiking / Exercise,Watching sports</t>
  </si>
  <si>
    <t>Windows PC</t>
  </si>
  <si>
    <t>Student 3</t>
  </si>
  <si>
    <t>O</t>
  </si>
  <si>
    <t>Hart</t>
  </si>
  <si>
    <t>Professional/Business Services,Finance,Retail,Food Services</t>
  </si>
  <si>
    <t>Travel,Playing Sports / Hiking / Exercise,Playing and or listening to music,Socializing / Community work,Painting,Animal Care</t>
  </si>
  <si>
    <t>Not at this time</t>
  </si>
  <si>
    <t>Student 4</t>
  </si>
  <si>
    <t>E</t>
  </si>
  <si>
    <t>Man</t>
  </si>
  <si>
    <t>Technology/Telecommunications,Professional/Business Services,Non-profit</t>
  </si>
  <si>
    <t>Travel,Playing Sports / Hiking / Exercise,Socializing / Community work</t>
  </si>
  <si>
    <t>Student 5</t>
  </si>
  <si>
    <t>K</t>
  </si>
  <si>
    <t>Mani</t>
  </si>
  <si>
    <t>NC</t>
  </si>
  <si>
    <t>Technology/Telecommunications,Manufacturing,Healthcare</t>
  </si>
  <si>
    <t>Travel,Playing Sports / Hiking / Exercise,Watching sports,Computers; gaming / hardware / programming</t>
  </si>
  <si>
    <t>Student 6</t>
  </si>
  <si>
    <t>Huaeat</t>
  </si>
  <si>
    <t>Technology/Telecommunications,Professional/Business Services,Finance,Retail</t>
  </si>
  <si>
    <t>Playing Sports / Hiking / Exercise,Playing and or listening to music,Reading / Writing,Computers; gaming / hardware / programming</t>
  </si>
  <si>
    <t>Student 7</t>
  </si>
  <si>
    <t>Hit</t>
  </si>
  <si>
    <t>CO</t>
  </si>
  <si>
    <t>MS Accounting</t>
  </si>
  <si>
    <t>Technology/Telecommunications</t>
  </si>
  <si>
    <t>Travel,Playing Sports / Hiking / Exercise,Watching sports,Socializing / Community work,Reading / Writing,Computers; gaming / hardware / programming</t>
  </si>
  <si>
    <t>Student 8</t>
  </si>
  <si>
    <t>Maha</t>
  </si>
  <si>
    <t>CT</t>
  </si>
  <si>
    <t>MBA Online</t>
  </si>
  <si>
    <t>Travel,Playing Sports / Hiking / Exercise,Playing and or listening to music,Socializing / Community work,Painting,Dancing</t>
  </si>
  <si>
    <t>Student 9</t>
  </si>
  <si>
    <t>Whiten</t>
  </si>
  <si>
    <t>Technology/Telecommunications,Professional/Business Services,Finance,Retail,Food Services</t>
  </si>
  <si>
    <t>Travel,Playing Sports / Hiking / Exercise,Watching sports,Playing and or listening to music,Fishing, hunting,Socializing / Community work,Reading / Writing</t>
  </si>
  <si>
    <t>Student 10</t>
  </si>
  <si>
    <t>Under</t>
  </si>
  <si>
    <t>Finance</t>
  </si>
  <si>
    <t>Travel,Playing and or listening to music,Computers; gaming / hardware / programming</t>
  </si>
  <si>
    <t>Student 11</t>
  </si>
  <si>
    <t>Heath</t>
  </si>
  <si>
    <t>Professional/Business Services,Finance,Real Estate,Education,Healthcare,Non-profit</t>
  </si>
  <si>
    <t>Travel,Playing Sports / Hiking / Exercise,Playing and or listening to music,Socializing / Community work,Painting,Dancing,Reading / Writing,Computers; gaming / hardware / programming,Animal Care</t>
  </si>
  <si>
    <t>Student 12</t>
  </si>
  <si>
    <t>Cookes</t>
  </si>
  <si>
    <t>Technology/Telecommunications,Finance,Real Estate,Retail</t>
  </si>
  <si>
    <t>Student 13</t>
  </si>
  <si>
    <t>Pill</t>
  </si>
  <si>
    <t>Technology/Telecommunications,Professional/Business Services,Retail</t>
  </si>
  <si>
    <t>Travel,Playing Sports / Hiking / Exercise,Watching sports,Playing and or listening to music,Socializing / Community work,Painting</t>
  </si>
  <si>
    <t>Student 14</t>
  </si>
  <si>
    <t>Evan</t>
  </si>
  <si>
    <t>Technology/Telecommunications,Professional/Business Services,Finance,Manufacturing,Education,Food Services</t>
  </si>
  <si>
    <t>Playing Sports / Hiking / Exercise,Watching sports,Reading / Writing</t>
  </si>
  <si>
    <t>Student 15</t>
  </si>
  <si>
    <t>Carmen</t>
  </si>
  <si>
    <t>Travel,Playing Sports / Hiking / Exercise,Playing and or listening to music,Dancing</t>
  </si>
  <si>
    <t>Student 16</t>
  </si>
  <si>
    <t>Bergamont</t>
  </si>
  <si>
    <t>Technology/Telecommunications,Professional/Business Services,Manufacturing,Healthcare,Non-profit</t>
  </si>
  <si>
    <t>Playing Sports / Hiking / Exercise,Watching sports,Playing and or listening to music,Fishing, hunting,Socializing / Community work,Computers; gaming / hardware / programming</t>
  </si>
  <si>
    <t>Student 17</t>
  </si>
  <si>
    <t>Dean</t>
  </si>
  <si>
    <t>Professional/Business Services,Real Estate,Healthcare</t>
  </si>
  <si>
    <t>Travel,Playing Sports / Hiking / Exercise,Socializing / Community work,Painting,Reading / Writing,Animal Care</t>
  </si>
  <si>
    <t>Student 18</t>
  </si>
  <si>
    <t>Smith</t>
  </si>
  <si>
    <t>Technology/Telecommunications,Manufacturing,Other</t>
  </si>
  <si>
    <t>Travel,Playing Sports / Hiking / Exercise,Watching sports,Playing and or listening to music,Socializing / Community work</t>
  </si>
  <si>
    <t>Student 19</t>
  </si>
  <si>
    <t>Justice</t>
  </si>
  <si>
    <t>Finance,Other</t>
  </si>
  <si>
    <t>Travel,Watching sports,Painting,Reading / Writing,Animal Care</t>
  </si>
  <si>
    <t>Student 20</t>
  </si>
  <si>
    <t>Cronin</t>
  </si>
  <si>
    <t>Technology/Telecommunications,Finance</t>
  </si>
  <si>
    <t>Travel,Playing and or listening to music,Reading / Writing</t>
  </si>
  <si>
    <t>Student 21</t>
  </si>
  <si>
    <t>Ryan</t>
  </si>
  <si>
    <t>Manufacturing,Other</t>
  </si>
  <si>
    <t>Travel,Playing and or listening to music,Socializing / Community work,Painting</t>
  </si>
  <si>
    <t>Student 22</t>
  </si>
  <si>
    <t>Mei</t>
  </si>
  <si>
    <t>Professional/Business Services,Finance,Non-profit</t>
  </si>
  <si>
    <t>Playing Sports / Hiking / Exercise,Watching sports,Socializing / Community work</t>
  </si>
  <si>
    <t>Student 23</t>
  </si>
  <si>
    <t>Lee</t>
  </si>
  <si>
    <t>Finance,Education,Non-profit,Other</t>
  </si>
  <si>
    <t>Playing and or listening to music,Dancing,Reading / Writing</t>
  </si>
  <si>
    <t>Student 24</t>
  </si>
  <si>
    <t>Humphers</t>
  </si>
  <si>
    <t>Technology/Telecommunications,Finance,Healthcare,Non-profit</t>
  </si>
  <si>
    <t>Socializing / Community work,Dancing</t>
  </si>
  <si>
    <t>Student 25</t>
  </si>
  <si>
    <t>Mich</t>
  </si>
  <si>
    <t>Professional/Business Services,Non-profit,Food Services</t>
  </si>
  <si>
    <t>Playing Sports / Hiking / Exercise,Playing and or listening to music,Painting</t>
  </si>
  <si>
    <t>Student 26</t>
  </si>
  <si>
    <t>Hugs</t>
  </si>
  <si>
    <t>PA</t>
  </si>
  <si>
    <t>Manufacturing</t>
  </si>
  <si>
    <t>Travel,Playing Sports / Hiking / Exercise,Watching sports,Fishing, hunting</t>
  </si>
  <si>
    <t>Student 27</t>
  </si>
  <si>
    <t>Koop</t>
  </si>
  <si>
    <t>Playing Sports / Hiking / Exercise,Watching sports,Playing and or listening to music,Fishing, hunting,Socializing / Community work</t>
  </si>
  <si>
    <t>Student 28</t>
  </si>
  <si>
    <t>Wohlrabi</t>
  </si>
  <si>
    <t>Retail,Healthcare,Non-profit,Food Services</t>
  </si>
  <si>
    <t>Travel,Playing and or listening to music,Painting,Reading / Writing,Animal Care</t>
  </si>
  <si>
    <t>Student 29</t>
  </si>
  <si>
    <t>Strong</t>
  </si>
  <si>
    <t>Professional/Business Services,Finance,Retail,Education,Healthcare,Non-profit,Food Services</t>
  </si>
  <si>
    <t>Travel,Playing Sports / Hiking / Exercise,Playing and or listening to music,Reading / Writing</t>
  </si>
  <si>
    <t>Student 30</t>
  </si>
  <si>
    <t>Allinder</t>
  </si>
  <si>
    <t>Education,Healthcare,Non-profit</t>
  </si>
  <si>
    <t>Travel,Socializing / Community work</t>
  </si>
  <si>
    <t>Student 31</t>
  </si>
  <si>
    <t>D</t>
  </si>
  <si>
    <t>Jeffs</t>
  </si>
  <si>
    <t>Healthcare,Other</t>
  </si>
  <si>
    <t>Playing Sports / Hiking / Exercise,Playing and or listening to music,Socializing / Community work</t>
  </si>
  <si>
    <t>Student 32</t>
  </si>
  <si>
    <t>Livnat</t>
  </si>
  <si>
    <t>GA</t>
  </si>
  <si>
    <t>Playing Sports / Hiking / Exercise,Watching sports,Playing and or listening to music</t>
  </si>
  <si>
    <t>Student 33</t>
  </si>
  <si>
    <t>R</t>
  </si>
  <si>
    <t>Cawlo</t>
  </si>
  <si>
    <t>Technology/Telecommunications,Professional/Business Services,Non-profit,Other</t>
  </si>
  <si>
    <t>Travel,Playing and or listening to music,Reading / Writing,Computers; gaming / hardware / programming,Animal Care</t>
  </si>
  <si>
    <t>Student 34</t>
  </si>
  <si>
    <t>H</t>
  </si>
  <si>
    <t>Vans</t>
  </si>
  <si>
    <t>CA</t>
  </si>
  <si>
    <t>Travel,Playing Sports / Hiking / Exercise</t>
  </si>
  <si>
    <t>Student 35</t>
  </si>
  <si>
    <t>S</t>
  </si>
  <si>
    <t>Belkin</t>
  </si>
  <si>
    <t>Education,Other</t>
  </si>
  <si>
    <t>Travel,Playing Sports / Hiking / Exercise,Watching sports</t>
  </si>
  <si>
    <t>Student 36</t>
  </si>
  <si>
    <t>T</t>
  </si>
  <si>
    <t>Claire</t>
  </si>
  <si>
    <t>Education,Healthcare,Non-profit,Other</t>
  </si>
  <si>
    <t>Playing Sports / Hiking / Exercise,Animal Care</t>
  </si>
  <si>
    <t>Student 37</t>
  </si>
  <si>
    <t>Vorce</t>
  </si>
  <si>
    <t>Technology/Telecommunications,Professional/Business Services,Manufacturing,Real Estate,Food Services</t>
  </si>
  <si>
    <t>Playing and or listening to music,Socializing / Community work,Dancing,Reading / Writing,Computers; gaming / hardware / programming</t>
  </si>
  <si>
    <t>Student 38</t>
  </si>
  <si>
    <t>Dewsnap</t>
  </si>
  <si>
    <t>Watching sports,Playing and or listening to music,Computers; gaming / hardware / programming</t>
  </si>
  <si>
    <t>Student 39</t>
  </si>
  <si>
    <t>Hsiao</t>
  </si>
  <si>
    <t>Travel,Reading / Writing,Animal Care</t>
  </si>
  <si>
    <t>Student 40</t>
  </si>
  <si>
    <t>SKLAR</t>
  </si>
  <si>
    <t>Finance,Healthcare</t>
  </si>
  <si>
    <t>Travel,Playing Sports / Hiking / Exercise,Socializing / Community work,Reading / Writing</t>
  </si>
  <si>
    <t>Student 41</t>
  </si>
  <si>
    <t>Tipping</t>
  </si>
  <si>
    <t>Travel,Playing Sports / Hiking / Exercise,Playing and or listening to music,Socializing / Community work,Dancing</t>
  </si>
  <si>
    <t>Student 42</t>
  </si>
  <si>
    <t>Chan</t>
  </si>
  <si>
    <t>Technology/Telecommunications,Professional/Business Services,Finance,Education</t>
  </si>
  <si>
    <t>Playing Sports / Hiking / Exercise,Watching sports,Playing and or listening to music,Fishing, hunting,Reading / Writing</t>
  </si>
  <si>
    <t>Student 43</t>
  </si>
  <si>
    <t xml:space="preserve">Cotoia </t>
  </si>
  <si>
    <t>Professional/Business Services,Healthcare</t>
  </si>
  <si>
    <t>Travel,Playing Sports / Hiking / Exercise,Watching sports,Playing and or listening to music,Computers; gaming / hardware / programming</t>
  </si>
  <si>
    <t>Student 44</t>
  </si>
  <si>
    <t>Steele</t>
  </si>
  <si>
    <t>Professional/Business Services,Other</t>
  </si>
  <si>
    <t>Student 45</t>
  </si>
  <si>
    <t>Lints</t>
  </si>
  <si>
    <t>Professional/Business Services,Finance,Other</t>
  </si>
  <si>
    <t>Travel,Playing Sports / Hiking / Exercise,Watching sports,Playing and or listening to music,Fishing, hunting</t>
  </si>
  <si>
    <t>Student 46</t>
  </si>
  <si>
    <t>Manov</t>
  </si>
  <si>
    <t>Technology/Telecommunications,Finance,Other</t>
  </si>
  <si>
    <t>Travel,Playing and or listening to music,Socializing / Community work,Dancing,Reading / Writing</t>
  </si>
  <si>
    <t>Student 47</t>
  </si>
  <si>
    <t>Giroux</t>
  </si>
  <si>
    <t>MD</t>
  </si>
  <si>
    <t>Professional/Business Services,Finance,Healthcare</t>
  </si>
  <si>
    <t>Travel,Playing Sports / Hiking / Exercise,Watching sports,Playing and or listening to music</t>
  </si>
  <si>
    <t>Student 48</t>
  </si>
  <si>
    <t>Cross</t>
  </si>
  <si>
    <t>FL</t>
  </si>
  <si>
    <t>Travel,Playing and or listening to music,Socializing / Community work,Painting,Reading / Writing</t>
  </si>
  <si>
    <t>Student 49</t>
  </si>
  <si>
    <t>Soe</t>
  </si>
  <si>
    <t>Travel,Playing Sports / Hiking / Exercise,Playing and or listening to music,Socializing / Community work,Computers; gaming / hardware / programming</t>
  </si>
  <si>
    <t/>
  </si>
  <si>
    <t>Student 50</t>
  </si>
  <si>
    <t>A</t>
  </si>
  <si>
    <t>D'Innocenzo</t>
  </si>
  <si>
    <t>NY</t>
  </si>
  <si>
    <t>Student 51</t>
  </si>
  <si>
    <t>Arnold</t>
  </si>
  <si>
    <t>Professional/Business Services,Non-profit,Other</t>
  </si>
  <si>
    <t>Travel,Playing Sports / Hiking / Exercise,Watching sports,Playing and or listening to music,Socializing / Community work,Painting,Computers; gaming / hardware / programming,Animal Care</t>
  </si>
  <si>
    <t>Student 52</t>
  </si>
  <si>
    <t>Hayden</t>
  </si>
  <si>
    <t>Playing Sports / Hiking / Exercise,Watching sports,Playing and or listening to music,Socializing / Community work</t>
  </si>
  <si>
    <t>Student 53</t>
  </si>
  <si>
    <t>Liang</t>
  </si>
  <si>
    <t>Student 54</t>
  </si>
  <si>
    <t>Amador</t>
  </si>
  <si>
    <t>Student 55</t>
  </si>
  <si>
    <t>Santos</t>
  </si>
  <si>
    <t>Healthcare</t>
  </si>
  <si>
    <t>Student 56</t>
  </si>
  <si>
    <t>Wong</t>
  </si>
  <si>
    <t>Professional/Business Services,Finance,Manufacturing,Real Estate,Retail,Healthcare</t>
  </si>
  <si>
    <t>Travel,Playing Sports / Hiking / Exercise,Playing and or listening to music,Computers; gaming / hardware / programming</t>
  </si>
  <si>
    <t>Student 57</t>
  </si>
  <si>
    <t>Derathe</t>
  </si>
  <si>
    <t>Professional/Business Services,Finance,Real Estate</t>
  </si>
  <si>
    <t>Travel</t>
  </si>
  <si>
    <t>Student 58</t>
  </si>
  <si>
    <t>Korn</t>
  </si>
  <si>
    <t>Playing Sports / Hiking / Exercise,Watching sports,Playing and or listening to music,Computers; gaming / hardware / programming</t>
  </si>
  <si>
    <t>Student 59</t>
  </si>
  <si>
    <t>Vasilios</t>
  </si>
  <si>
    <t>Koutroubis</t>
  </si>
  <si>
    <t>Professional/Business Services</t>
  </si>
  <si>
    <t>Student 60</t>
  </si>
  <si>
    <t>sapthaharsh</t>
  </si>
  <si>
    <t>kommu</t>
  </si>
  <si>
    <t>Technology/Telecommunications,Professional/Business Services,Finance,Manufacturing,Education</t>
  </si>
  <si>
    <t>Travel,Playing and or listening to music,Dancing,Reading / Writing,Computers; gaming / hardware / programming</t>
  </si>
  <si>
    <t>Student 61</t>
  </si>
  <si>
    <t>Verma</t>
  </si>
  <si>
    <t>Technology/Telecommunications,Professional/Business Services,Finance,Retail,Healthcare</t>
  </si>
  <si>
    <t>Student 62</t>
  </si>
  <si>
    <t>Collette</t>
  </si>
  <si>
    <t>Socializing / Community work,Computers; gaming / hardware / programming</t>
  </si>
  <si>
    <t>Student 63</t>
  </si>
  <si>
    <t>Brower</t>
  </si>
  <si>
    <t>Professional/Business Services,Education</t>
  </si>
  <si>
    <t>Student 64</t>
  </si>
  <si>
    <t>Y</t>
  </si>
  <si>
    <t>Mothersil</t>
  </si>
  <si>
    <t>Student 65</t>
  </si>
  <si>
    <t>Dube</t>
  </si>
  <si>
    <t>VT</t>
  </si>
  <si>
    <t>Playing Sports / Hiking / Exercise,Painting,Animal Care</t>
  </si>
  <si>
    <t>Student 66</t>
  </si>
  <si>
    <t>Santino</t>
  </si>
  <si>
    <t>Technology/Telecommunications,Finance,Healthcare,Non-profit,Other</t>
  </si>
  <si>
    <t>Travel,Playing Sports / Hiking / Exercise,Watching sports,Playing and or listening to music,Fishing, hunting,Computers; gaming / hardware / programming</t>
  </si>
  <si>
    <t>Student 67</t>
  </si>
  <si>
    <t>Toohey</t>
  </si>
  <si>
    <t>Retail,Food Services</t>
  </si>
  <si>
    <t>Student 68</t>
  </si>
  <si>
    <t>Liriano</t>
  </si>
  <si>
    <t>Student 69</t>
  </si>
  <si>
    <t>Math</t>
  </si>
  <si>
    <t>IN</t>
  </si>
  <si>
    <t>Travel,Watching sports,Playing and or listening to music,Reading / Writing,Computers; gaming / hardware / programming</t>
  </si>
  <si>
    <t>Student 70</t>
  </si>
  <si>
    <t>C</t>
  </si>
  <si>
    <t>Wakefield</t>
  </si>
  <si>
    <t>Engineering Mangement</t>
  </si>
  <si>
    <t>Technology/Telecommunications,Professional/Business Services,Manufacturing</t>
  </si>
  <si>
    <t>Student 71</t>
  </si>
  <si>
    <t>Ihiri</t>
  </si>
  <si>
    <t>Student 72</t>
  </si>
  <si>
    <t>Costello</t>
  </si>
  <si>
    <t>Technology/Telecommunications,Professional/Business Services,Finance,Education,Healthcare</t>
  </si>
  <si>
    <t>Travel,Playing Sports / Hiking / Exercise,Watching sports,Playing and or listening to music,Socializing / Community work,Reading / Writing,Computers; gaming / hardware / programming</t>
  </si>
  <si>
    <t>Student 73</t>
  </si>
  <si>
    <t>Curtines</t>
  </si>
  <si>
    <t>Technology/Telecommunications,Professional/Business Services,Education</t>
  </si>
  <si>
    <t>Travel,Playing Sports / Hiking / Exercise,Watching sports,Playing and or listening to music,Socializing / Community work,Dancing,Computers; gaming / hardware / programming</t>
  </si>
  <si>
    <t>Student 74</t>
  </si>
  <si>
    <t>Goat</t>
  </si>
  <si>
    <t>Technology/Telecommunications,Finance,Retail,Other</t>
  </si>
  <si>
    <t>Travel,Playing Sports / Hiking / Exercise,Watching sports,Animal Care</t>
  </si>
  <si>
    <t>Student 75</t>
  </si>
  <si>
    <t>Technology/Telecommunications,Professional/Business Services,Finance,Real Estate</t>
  </si>
  <si>
    <t>Student 76</t>
  </si>
  <si>
    <t>Kaw</t>
  </si>
  <si>
    <t>Technology/Telecommunications,Professional/Business Services,Healthcare</t>
  </si>
  <si>
    <t>Student 77</t>
  </si>
  <si>
    <t>Marceau</t>
  </si>
  <si>
    <t>Masters Public Policy</t>
  </si>
  <si>
    <t>Professional/Business Services,Finance</t>
  </si>
  <si>
    <t>Travel,Playing Sports / Hiking / Exercise,Playing and or listening to music,Socializing / Community work</t>
  </si>
  <si>
    <t>Student 78</t>
  </si>
  <si>
    <t>L</t>
  </si>
  <si>
    <t>Donnelly</t>
  </si>
  <si>
    <t>Student 79</t>
  </si>
  <si>
    <t>Pehlert</t>
  </si>
  <si>
    <t>TX</t>
  </si>
  <si>
    <t>Professional/Business Services,Manufacturing</t>
  </si>
  <si>
    <t>Travel,Playing Sports / Hiking / Exercise,Playing and or listening to music</t>
  </si>
  <si>
    <t>Student 80</t>
  </si>
  <si>
    <t>Wab</t>
  </si>
  <si>
    <t>Survey Data</t>
  </si>
  <si>
    <t>Start Date</t>
  </si>
  <si>
    <t>End Date</t>
  </si>
  <si>
    <t>Q68</t>
  </si>
  <si>
    <t>Q69</t>
  </si>
  <si>
    <t>Q70</t>
  </si>
  <si>
    <t>Q72</t>
  </si>
  <si>
    <t>Q71</t>
  </si>
  <si>
    <t>Q73</t>
  </si>
  <si>
    <t>Q74</t>
  </si>
  <si>
    <t>Q75</t>
  </si>
  <si>
    <t>Q76</t>
  </si>
  <si>
    <t>Q77</t>
  </si>
  <si>
    <t>Q65</t>
  </si>
  <si>
    <t>Q61</t>
  </si>
  <si>
    <t>Review, clean and re-shape survey data exported from Qualtrics using Power Query</t>
  </si>
  <si>
    <t>Row Labels</t>
  </si>
  <si>
    <t>Grand Total</t>
  </si>
  <si>
    <t>Heavy Rainfall</t>
  </si>
  <si>
    <t>Normal</t>
  </si>
  <si>
    <t>Apr</t>
  </si>
  <si>
    <t>Aug</t>
  </si>
  <si>
    <t>Dec</t>
  </si>
  <si>
    <t>Feb</t>
  </si>
  <si>
    <t>Jan</t>
  </si>
  <si>
    <t>Jul</t>
  </si>
  <si>
    <t>Jun</t>
  </si>
  <si>
    <t>Mar</t>
  </si>
  <si>
    <t>May</t>
  </si>
  <si>
    <t>Nov</t>
  </si>
  <si>
    <t>Oct</t>
  </si>
  <si>
    <t>Sep</t>
  </si>
  <si>
    <t>Average of Customers</t>
  </si>
  <si>
    <t>First Initial Last Name</t>
  </si>
  <si>
    <t>M Snee</t>
  </si>
  <si>
    <t>J Chi</t>
  </si>
  <si>
    <t>MSBA</t>
  </si>
  <si>
    <t>O Hart</t>
  </si>
  <si>
    <t>E Man</t>
  </si>
  <si>
    <t>K Mani</t>
  </si>
  <si>
    <t>M Huaeat</t>
  </si>
  <si>
    <t>J Hit</t>
  </si>
  <si>
    <t>MSA</t>
  </si>
  <si>
    <t>O Maha</t>
  </si>
  <si>
    <t>OMBA</t>
  </si>
  <si>
    <t>E Whiten</t>
  </si>
  <si>
    <t>K Under</t>
  </si>
  <si>
    <t>M Heath</t>
  </si>
  <si>
    <t>J Cookes</t>
  </si>
  <si>
    <t>O Pill</t>
  </si>
  <si>
    <t>E Evan</t>
  </si>
  <si>
    <t>K Carmen</t>
  </si>
  <si>
    <t>M Bergamont</t>
  </si>
  <si>
    <t>J Dean</t>
  </si>
  <si>
    <t>O Smith</t>
  </si>
  <si>
    <t>E Justice</t>
  </si>
  <si>
    <t>K Cronin</t>
  </si>
  <si>
    <t>M Ryan</t>
  </si>
  <si>
    <t>J Mei</t>
  </si>
  <si>
    <t>O Lee</t>
  </si>
  <si>
    <t>M Humphers</t>
  </si>
  <si>
    <t>J Mich</t>
  </si>
  <si>
    <t>O Hugs</t>
  </si>
  <si>
    <t>E Koop</t>
  </si>
  <si>
    <t>K Wohlrabi</t>
  </si>
  <si>
    <t>M Strong</t>
  </si>
  <si>
    <t>J Allinder</t>
  </si>
  <si>
    <t>D Jeffs</t>
  </si>
  <si>
    <t>D Livnat</t>
  </si>
  <si>
    <t>R Cawlo</t>
  </si>
  <si>
    <t>H Vans</t>
  </si>
  <si>
    <t>S Belkin</t>
  </si>
  <si>
    <t>T Claire</t>
  </si>
  <si>
    <t>R Vorce</t>
  </si>
  <si>
    <t>R Dewsnap</t>
  </si>
  <si>
    <t>H Hsiao</t>
  </si>
  <si>
    <t>S SKLAR</t>
  </si>
  <si>
    <t>T Tipping</t>
  </si>
  <si>
    <t>R Chan</t>
  </si>
  <si>
    <t xml:space="preserve">R Cotoia </t>
  </si>
  <si>
    <t>J Steele</t>
  </si>
  <si>
    <t>R Lints</t>
  </si>
  <si>
    <t>O Manov</t>
  </si>
  <si>
    <t>J Giroux</t>
  </si>
  <si>
    <t>R Cross</t>
  </si>
  <si>
    <t>O Soe</t>
  </si>
  <si>
    <t>A D'Innocenzo</t>
  </si>
  <si>
    <t>T Arnold</t>
  </si>
  <si>
    <t>J Hayden</t>
  </si>
  <si>
    <t>A Liang</t>
  </si>
  <si>
    <t>T Amador</t>
  </si>
  <si>
    <t>J Santos</t>
  </si>
  <si>
    <t>A Wong</t>
  </si>
  <si>
    <t>T Derathe</t>
  </si>
  <si>
    <t>J Korn</t>
  </si>
  <si>
    <t>Vasilios Koutroubis</t>
  </si>
  <si>
    <t>sapthaharsh kommu</t>
  </si>
  <si>
    <t>A Verma</t>
  </si>
  <si>
    <t>T Collette</t>
  </si>
  <si>
    <t>J Brower</t>
  </si>
  <si>
    <t>Y Mothersil</t>
  </si>
  <si>
    <t>Y Dube</t>
  </si>
  <si>
    <t>J Santino</t>
  </si>
  <si>
    <t>D Toohey</t>
  </si>
  <si>
    <t>K Liriano</t>
  </si>
  <si>
    <t>S Math</t>
  </si>
  <si>
    <t>C Wakefield</t>
  </si>
  <si>
    <t>A Ihiri</t>
  </si>
  <si>
    <t>S Costello</t>
  </si>
  <si>
    <t>C Curtines</t>
  </si>
  <si>
    <t>A Goat</t>
  </si>
  <si>
    <t>S Lee</t>
  </si>
  <si>
    <t>C Kaw</t>
  </si>
  <si>
    <t>A Marceau</t>
  </si>
  <si>
    <t>L Donnelly</t>
  </si>
  <si>
    <t>A Pehlert</t>
  </si>
  <si>
    <t>K Wab</t>
  </si>
  <si>
    <t>Industry.2</t>
  </si>
  <si>
    <t>Industry.3</t>
  </si>
  <si>
    <t>Industry.4</t>
  </si>
  <si>
    <t>Industry.5</t>
  </si>
  <si>
    <t>Industry.6</t>
  </si>
  <si>
    <t>Industry.7</t>
  </si>
  <si>
    <t>Food Services</t>
  </si>
  <si>
    <t>Non-profit</t>
  </si>
  <si>
    <t>Real Estate</t>
  </si>
  <si>
    <t>Education</t>
  </si>
  <si>
    <t>Hobbies.2</t>
  </si>
  <si>
    <t>Hobbies.3</t>
  </si>
  <si>
    <t>Hobbies.4</t>
  </si>
  <si>
    <t>Hobbies.5</t>
  </si>
  <si>
    <t>Hobbies.6</t>
  </si>
  <si>
    <t>Hobbies.7</t>
  </si>
  <si>
    <t>Hobbies.8</t>
  </si>
  <si>
    <t>Hobbies.9</t>
  </si>
  <si>
    <t>Playing Sports / Hiking / Exercise</t>
  </si>
  <si>
    <t>Watching sports</t>
  </si>
  <si>
    <t>Playing and or listening to music</t>
  </si>
  <si>
    <t>Computers; gaming / hardware / programming</t>
  </si>
  <si>
    <t>Animal Care</t>
  </si>
  <si>
    <t>Socializing / Community work</t>
  </si>
  <si>
    <t>Painting</t>
  </si>
  <si>
    <t>Reading / Writing</t>
  </si>
  <si>
    <t>Dancing</t>
  </si>
  <si>
    <t>Fishing</t>
  </si>
  <si>
    <t xml:space="preserve"> hunting</t>
  </si>
  <si>
    <t>Average of High Temp</t>
  </si>
  <si>
    <t xml:space="preserve">Temperature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</si>
</sst>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4" formatCode="_(&quot;$&quot;* #,##0.00_);_(&quot;$&quot;* \(#,##0.00\);_(&quot;$&quot;* &quot;-&quot;??_);_(@_)"/>
    <numFmt numFmtId="43" formatCode="_(* #,##0.00_);_(* \(#,##0.00\);_(* &quot;-&quot;??_);_(@_)"/>
    <numFmt numFmtId="164" formatCode="&quot;$&quot;#,##0"/>
    <numFmt numFmtId="165" formatCode="0_);[Red]\(0\)"/>
  </numFmts>
  <fonts count="37">
    <font>
      <sz val="11"/>
      <color theme="1"/>
      <name val="Calibri"/>
      <family val="2"/>
      <scheme val="minor"/>
    </font>
    <font>
      <sz val="11"/>
      <color theme="1"/>
      <name val="Calibri"/>
      <family val="2"/>
      <scheme val="minor"/>
    </font>
    <font>
      <sz val="11"/>
      <color theme="0"/>
      <name val="Calibri"/>
      <family val="2"/>
      <scheme val="minor"/>
    </font>
    <font>
      <sz val="18"/>
      <color theme="3"/>
      <name val="Calibri Light"/>
      <family val="2"/>
      <scheme val="major"/>
    </font>
    <font>
      <b/>
      <sz val="11"/>
      <color theme="1"/>
      <name val="Calibri"/>
      <family val="2"/>
      <scheme val="minor"/>
    </font>
    <font>
      <b/>
      <sz val="26"/>
      <color theme="9"/>
      <name val="Calibri Light"/>
      <family val="1"/>
      <scheme val="major"/>
    </font>
    <font>
      <sz val="10"/>
      <color theme="8" tint="0.79998168889431442"/>
      <name val="Calibri"/>
      <family val="2"/>
      <scheme val="minor"/>
    </font>
    <font>
      <sz val="11"/>
      <color theme="9" tint="-0.249977111117893"/>
      <name val="Calibri"/>
      <family val="2"/>
      <scheme val="minor"/>
    </font>
    <font>
      <b/>
      <sz val="11"/>
      <color theme="0"/>
      <name val="Calibri"/>
      <family val="2"/>
      <scheme val="minor"/>
    </font>
    <font>
      <sz val="11"/>
      <name val="Calibri"/>
      <family val="2"/>
    </font>
    <font>
      <sz val="11"/>
      <name val="Calibri"/>
      <family val="2"/>
      <scheme val="minor"/>
    </font>
    <font>
      <b/>
      <sz val="11"/>
      <name val="Calibri"/>
      <family val="2"/>
      <scheme val="minor"/>
    </font>
    <font>
      <sz val="10"/>
      <name val="Calibri"/>
      <family val="2"/>
      <scheme val="minor"/>
    </font>
    <font>
      <b/>
      <sz val="11"/>
      <color theme="9" tint="0.59999389629810485"/>
      <name val="Calibri"/>
      <family val="2"/>
      <scheme val="minor"/>
    </font>
    <font>
      <sz val="10"/>
      <name val="Arial"/>
      <family val="2"/>
    </font>
    <font>
      <sz val="11"/>
      <name val="Calibri Light"/>
      <family val="2"/>
      <scheme val="major"/>
    </font>
    <font>
      <b/>
      <sz val="11"/>
      <name val="Calibri Light"/>
      <family val="2"/>
      <scheme val="major"/>
    </font>
    <font>
      <b/>
      <sz val="14"/>
      <color theme="0"/>
      <name val="Adobe Gothic Std B"/>
      <family val="2"/>
      <charset val="128"/>
    </font>
    <font>
      <b/>
      <sz val="12"/>
      <color theme="0"/>
      <name val="Calibri"/>
      <family val="2"/>
      <scheme val="minor"/>
    </font>
    <font>
      <b/>
      <sz val="11"/>
      <color theme="3"/>
      <name val="Calibri"/>
      <family val="2"/>
      <scheme val="minor"/>
    </font>
    <font>
      <b/>
      <sz val="11"/>
      <color theme="9" tint="-0.499984740745262"/>
      <name val="Calibri"/>
      <family val="2"/>
      <scheme val="minor"/>
    </font>
    <font>
      <i/>
      <sz val="11"/>
      <color theme="9" tint="-0.499984740745262"/>
      <name val="Calibri"/>
      <family val="2"/>
      <scheme val="minor"/>
    </font>
    <font>
      <sz val="22"/>
      <color theme="5" tint="-0.499984740745262"/>
      <name val="Arial Black"/>
      <family val="2"/>
    </font>
    <font>
      <sz val="11"/>
      <color theme="5" tint="-0.499984740745262"/>
      <name val="Calibri"/>
      <family val="2"/>
      <scheme val="minor"/>
    </font>
    <font>
      <sz val="18"/>
      <color theme="8" tint="-0.249977111117893"/>
      <name val="Calibri Light"/>
      <family val="2"/>
      <scheme val="major"/>
    </font>
    <font>
      <sz val="28"/>
      <color theme="4"/>
      <name val="Rockwell Extra Bold"/>
      <family val="1"/>
    </font>
    <font>
      <sz val="11"/>
      <color theme="4" tint="-0.249977111117893"/>
      <name val="Calibri"/>
      <family val="2"/>
      <scheme val="minor"/>
    </font>
    <font>
      <sz val="14"/>
      <color theme="4" tint="-0.249977111117893"/>
      <name val="Calibri"/>
      <family val="2"/>
      <scheme val="minor"/>
    </font>
    <font>
      <i/>
      <sz val="12"/>
      <color theme="0" tint="-0.34998626667073579"/>
      <name val="Calibri"/>
      <family val="2"/>
      <scheme val="minor"/>
    </font>
    <font>
      <b/>
      <sz val="8"/>
      <color rgb="FF555555"/>
      <name val="Inherit"/>
    </font>
    <font>
      <sz val="8"/>
      <color rgb="FF999999"/>
      <name val="Open Sans"/>
      <family val="2"/>
    </font>
    <font>
      <sz val="8"/>
      <color rgb="FF555555"/>
      <name val="Open Sans"/>
      <family val="2"/>
    </font>
    <font>
      <sz val="8"/>
      <color rgb="FF999999"/>
      <name val="Inherit"/>
    </font>
    <font>
      <b/>
      <sz val="14"/>
      <color rgb="FF555555"/>
      <name val="Open Sans"/>
      <family val="2"/>
    </font>
    <font>
      <b/>
      <sz val="14"/>
      <color rgb="FF555555"/>
      <name val="Inherit"/>
    </font>
    <font>
      <sz val="11"/>
      <color indexed="8"/>
      <name val="Calibri"/>
      <family val="2"/>
      <scheme val="minor"/>
    </font>
    <font>
      <sz val="8"/>
      <name val="Calibri"/>
      <family val="2"/>
      <scheme val="minor"/>
    </font>
  </fonts>
  <fills count="14">
    <fill>
      <patternFill patternType="none"/>
    </fill>
    <fill>
      <patternFill patternType="gray125"/>
    </fill>
    <fill>
      <patternFill patternType="solid">
        <fgColor theme="4"/>
      </patternFill>
    </fill>
    <fill>
      <patternFill patternType="solid">
        <fgColor theme="4"/>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rgb="FFFFFFCC"/>
      </patternFill>
    </fill>
    <fill>
      <patternFill patternType="solid">
        <fgColor theme="4" tint="0.79998168889431442"/>
        <bgColor indexed="65"/>
      </patternFill>
    </fill>
    <fill>
      <patternFill patternType="solid">
        <fgColor theme="8"/>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rgb="FFFFFF0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hair">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top/>
      <bottom style="double">
        <color indexed="64"/>
      </bottom>
      <diagonal/>
    </border>
    <border>
      <left/>
      <right style="medium">
        <color indexed="64"/>
      </right>
      <top/>
      <bottom style="double">
        <color indexed="64"/>
      </bottom>
      <diagonal/>
    </border>
    <border>
      <left/>
      <right/>
      <top/>
      <bottom style="medium">
        <color theme="4" tint="0.3999755851924192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auto="1"/>
      </left>
      <right style="thin">
        <color auto="1"/>
      </right>
      <top style="hair">
        <color auto="1"/>
      </top>
      <bottom style="medium">
        <color indexed="64"/>
      </bottom>
      <diagonal/>
    </border>
    <border>
      <left style="thin">
        <color rgb="FFB2B2B2"/>
      </left>
      <right style="thin">
        <color rgb="FFB2B2B2"/>
      </right>
      <top style="thin">
        <color rgb="FFB2B2B2"/>
      </top>
      <bottom style="thin">
        <color rgb="FFB2B2B2"/>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style="thin">
        <color auto="1"/>
      </left>
      <right style="thin">
        <color auto="1"/>
      </right>
      <top/>
      <bottom/>
      <diagonal/>
    </border>
    <border>
      <left style="thin">
        <color auto="1"/>
      </left>
      <right style="medium">
        <color indexed="64"/>
      </right>
      <top/>
      <bottom/>
      <diagonal/>
    </border>
  </borders>
  <cellStyleXfs count="12">
    <xf numFmtId="0" fontId="0" fillId="0" borderId="0"/>
    <xf numFmtId="0" fontId="2" fillId="2" borderId="0" applyNumberFormat="0" applyBorder="0" applyAlignment="0" applyProtection="0"/>
    <xf numFmtId="0" fontId="3" fillId="0" borderId="0" applyNumberFormat="0" applyFill="0" applyBorder="0" applyAlignment="0" applyProtection="0"/>
    <xf numFmtId="0" fontId="9" fillId="0" borderId="0"/>
    <xf numFmtId="44" fontId="14" fillId="0" borderId="0" applyFont="0" applyFill="0" applyBorder="0" applyAlignment="0" applyProtection="0"/>
    <xf numFmtId="0" fontId="19" fillId="0" borderId="29" applyNumberFormat="0" applyFill="0" applyAlignment="0" applyProtection="0"/>
    <xf numFmtId="0" fontId="1" fillId="8" borderId="0" applyNumberFormat="0" applyBorder="0" applyAlignment="0" applyProtection="0"/>
    <xf numFmtId="0" fontId="3" fillId="0" borderId="0" applyNumberFormat="0" applyFill="0" applyBorder="0" applyAlignment="0" applyProtection="0"/>
    <xf numFmtId="0" fontId="1" fillId="0" borderId="0"/>
    <xf numFmtId="0" fontId="2" fillId="9" borderId="0" applyNumberFormat="0" applyBorder="0" applyAlignment="0" applyProtection="0"/>
    <xf numFmtId="0" fontId="1" fillId="7" borderId="35" applyNumberFormat="0" applyFont="0" applyAlignment="0" applyProtection="0"/>
    <xf numFmtId="0" fontId="35" fillId="0" borderId="0"/>
  </cellStyleXfs>
  <cellXfs count="133">
    <xf numFmtId="0" fontId="0" fillId="0" borderId="0" xfId="0"/>
    <xf numFmtId="0" fontId="5" fillId="0" borderId="0" xfId="2" applyFont="1"/>
    <xf numFmtId="0" fontId="7" fillId="0" borderId="3" xfId="0" applyFont="1" applyBorder="1" applyAlignment="1">
      <alignment vertical="top" wrapText="1"/>
    </xf>
    <xf numFmtId="0" fontId="10" fillId="0" borderId="0" xfId="3" applyFont="1"/>
    <xf numFmtId="0" fontId="11" fillId="0" borderId="0" xfId="3" applyFont="1" applyAlignment="1">
      <alignment horizontal="center"/>
    </xf>
    <xf numFmtId="10" fontId="11" fillId="0" borderId="6" xfId="3" applyNumberFormat="1" applyFont="1" applyBorder="1" applyAlignment="1">
      <alignment vertical="center"/>
    </xf>
    <xf numFmtId="0" fontId="13" fillId="3" borderId="11" xfId="3" applyFont="1" applyFill="1" applyBorder="1" applyAlignment="1">
      <alignment horizontal="left" vertical="center" indent="1"/>
    </xf>
    <xf numFmtId="0" fontId="0" fillId="0" borderId="10" xfId="0" applyBorder="1"/>
    <xf numFmtId="43" fontId="10" fillId="0" borderId="12" xfId="3" applyNumberFormat="1" applyFont="1" applyBorder="1" applyAlignment="1">
      <alignment vertical="top"/>
    </xf>
    <xf numFmtId="43" fontId="10" fillId="0" borderId="16" xfId="3" applyNumberFormat="1" applyFont="1" applyBorder="1" applyAlignment="1">
      <alignment vertical="top"/>
    </xf>
    <xf numFmtId="0" fontId="10" fillId="0" borderId="0" xfId="3" applyFont="1" applyAlignment="1">
      <alignment horizontal="left" vertical="top" wrapText="1"/>
    </xf>
    <xf numFmtId="0" fontId="0" fillId="0" borderId="13" xfId="0" applyBorder="1"/>
    <xf numFmtId="0" fontId="0" fillId="0" borderId="14" xfId="0" applyBorder="1"/>
    <xf numFmtId="43" fontId="10" fillId="0" borderId="17" xfId="3" applyNumberFormat="1" applyFont="1" applyBorder="1" applyAlignment="1">
      <alignment vertical="top"/>
    </xf>
    <xf numFmtId="0" fontId="13" fillId="3" borderId="4" xfId="3" applyFont="1" applyFill="1" applyBorder="1" applyAlignment="1">
      <alignment horizontal="center"/>
    </xf>
    <xf numFmtId="0" fontId="13" fillId="3" borderId="5" xfId="3" applyFont="1" applyFill="1" applyBorder="1" applyAlignment="1">
      <alignment horizontal="center"/>
    </xf>
    <xf numFmtId="0" fontId="13" fillId="3" borderId="6" xfId="3" applyFont="1" applyFill="1" applyBorder="1" applyAlignment="1">
      <alignment horizontal="center"/>
    </xf>
    <xf numFmtId="0" fontId="11" fillId="0" borderId="10" xfId="3" applyFont="1" applyBorder="1" applyAlignment="1">
      <alignment horizontal="center" vertical="center" wrapText="1"/>
    </xf>
    <xf numFmtId="0" fontId="11" fillId="0" borderId="14" xfId="3" applyFont="1" applyBorder="1" applyAlignment="1">
      <alignment horizontal="center" vertical="center" wrapText="1"/>
    </xf>
    <xf numFmtId="0" fontId="11" fillId="0" borderId="15" xfId="3" applyFont="1" applyBorder="1" applyAlignment="1">
      <alignment horizontal="center" vertical="center" wrapText="1"/>
    </xf>
    <xf numFmtId="0" fontId="10" fillId="0" borderId="0" xfId="3" applyFont="1" applyAlignment="1">
      <alignment horizontal="center" vertical="center"/>
    </xf>
    <xf numFmtId="0" fontId="10" fillId="0" borderId="18" xfId="3" applyFont="1" applyBorder="1" applyAlignment="1">
      <alignment horizontal="left"/>
    </xf>
    <xf numFmtId="164" fontId="10" fillId="6" borderId="19" xfId="4" applyNumberFormat="1" applyFont="1" applyFill="1" applyBorder="1"/>
    <xf numFmtId="5" fontId="10" fillId="4" borderId="20" xfId="3" applyNumberFormat="1" applyFont="1" applyFill="1" applyBorder="1"/>
    <xf numFmtId="5" fontId="10" fillId="4" borderId="21" xfId="3" applyNumberFormat="1" applyFont="1" applyFill="1" applyBorder="1"/>
    <xf numFmtId="0" fontId="10" fillId="0" borderId="22" xfId="3" applyFont="1" applyBorder="1" applyAlignment="1">
      <alignment horizontal="left"/>
    </xf>
    <xf numFmtId="3" fontId="10" fillId="6" borderId="23" xfId="3" applyNumberFormat="1" applyFont="1" applyFill="1" applyBorder="1"/>
    <xf numFmtId="37" fontId="10" fillId="4" borderId="24" xfId="3" applyNumberFormat="1" applyFont="1" applyFill="1" applyBorder="1"/>
    <xf numFmtId="37" fontId="10" fillId="4" borderId="25" xfId="3" applyNumberFormat="1" applyFont="1" applyFill="1" applyBorder="1"/>
    <xf numFmtId="3" fontId="10" fillId="6" borderId="2" xfId="3" applyNumberFormat="1" applyFont="1" applyFill="1" applyBorder="1"/>
    <xf numFmtId="37" fontId="10" fillId="4" borderId="26" xfId="3" applyNumberFormat="1" applyFont="1" applyFill="1" applyBorder="1"/>
    <xf numFmtId="0" fontId="10" fillId="0" borderId="10" xfId="3" applyFont="1" applyBorder="1"/>
    <xf numFmtId="43" fontId="10" fillId="0" borderId="0" xfId="3" applyNumberFormat="1" applyFont="1"/>
    <xf numFmtId="0" fontId="10" fillId="0" borderId="27" xfId="3" applyFont="1" applyBorder="1"/>
    <xf numFmtId="43" fontId="11" fillId="0" borderId="27" xfId="3" applyNumberFormat="1" applyFont="1" applyBorder="1" applyAlignment="1">
      <alignment horizontal="right"/>
    </xf>
    <xf numFmtId="5" fontId="11" fillId="4" borderId="28" xfId="3" applyNumberFormat="1" applyFont="1" applyFill="1" applyBorder="1"/>
    <xf numFmtId="0" fontId="10" fillId="0" borderId="13" xfId="3" applyFont="1" applyBorder="1"/>
    <xf numFmtId="0" fontId="10" fillId="0" borderId="14" xfId="3" applyFont="1" applyBorder="1"/>
    <xf numFmtId="0" fontId="10" fillId="0" borderId="15" xfId="3" applyFont="1" applyBorder="1"/>
    <xf numFmtId="0" fontId="15" fillId="0" borderId="0" xfId="3" applyFont="1"/>
    <xf numFmtId="0" fontId="16" fillId="0" borderId="0" xfId="3" applyFont="1"/>
    <xf numFmtId="5" fontId="10" fillId="0" borderId="0" xfId="3" applyNumberFormat="1" applyFont="1"/>
    <xf numFmtId="2" fontId="11" fillId="0" borderId="31" xfId="3" applyNumberFormat="1" applyFont="1" applyBorder="1"/>
    <xf numFmtId="2" fontId="11" fillId="0" borderId="34" xfId="3" applyNumberFormat="1" applyFont="1" applyBorder="1"/>
    <xf numFmtId="0" fontId="11" fillId="4" borderId="4" xfId="3" applyFont="1" applyFill="1" applyBorder="1" applyAlignment="1">
      <alignment vertical="center"/>
    </xf>
    <xf numFmtId="0" fontId="10" fillId="4" borderId="5" xfId="3" applyFont="1" applyFill="1" applyBorder="1"/>
    <xf numFmtId="0" fontId="6" fillId="5" borderId="3" xfId="0" applyFont="1" applyFill="1" applyBorder="1" applyAlignment="1">
      <alignment horizontal="center" vertical="center" wrapText="1"/>
    </xf>
    <xf numFmtId="0" fontId="20" fillId="0" borderId="0" xfId="5" applyFont="1" applyFill="1" applyBorder="1"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21" fillId="0" borderId="0" xfId="0" applyFont="1"/>
    <xf numFmtId="0" fontId="22" fillId="0" borderId="0" xfId="7" applyFont="1"/>
    <xf numFmtId="0" fontId="1" fillId="0" borderId="0" xfId="8"/>
    <xf numFmtId="0" fontId="2" fillId="9" borderId="1" xfId="9" applyBorder="1" applyAlignment="1">
      <alignment vertical="top"/>
    </xf>
    <xf numFmtId="0" fontId="23" fillId="0" borderId="1" xfId="8" applyFont="1" applyBorder="1" applyAlignment="1">
      <alignment vertical="top" wrapText="1"/>
    </xf>
    <xf numFmtId="0" fontId="24" fillId="0" borderId="0" xfId="7" applyFont="1"/>
    <xf numFmtId="0" fontId="23" fillId="0" borderId="0" xfId="8" applyFont="1"/>
    <xf numFmtId="0" fontId="2" fillId="9" borderId="0" xfId="9" applyAlignment="1">
      <alignment wrapText="1"/>
    </xf>
    <xf numFmtId="0" fontId="2" fillId="9" borderId="0" xfId="9" applyAlignment="1">
      <alignment horizontal="center" wrapText="1"/>
    </xf>
    <xf numFmtId="0" fontId="1" fillId="10" borderId="36" xfId="8" applyFill="1" applyBorder="1"/>
    <xf numFmtId="0" fontId="1" fillId="0" borderId="36" xfId="8" applyBorder="1" applyAlignment="1">
      <alignment horizontal="center"/>
    </xf>
    <xf numFmtId="0" fontId="1" fillId="11" borderId="36" xfId="8" applyFill="1" applyBorder="1" applyAlignment="1">
      <alignment horizontal="center"/>
    </xf>
    <xf numFmtId="165" fontId="1" fillId="11" borderId="36" xfId="8" applyNumberFormat="1" applyFill="1" applyBorder="1" applyAlignment="1">
      <alignment horizontal="center"/>
    </xf>
    <xf numFmtId="0" fontId="25" fillId="0" borderId="0" xfId="2" applyFont="1"/>
    <xf numFmtId="0" fontId="2" fillId="12" borderId="1" xfId="1" applyFill="1" applyBorder="1" applyAlignment="1">
      <alignment horizontal="left" vertical="top"/>
    </xf>
    <xf numFmtId="0" fontId="26" fillId="0" borderId="1" xfId="0" applyFont="1" applyBorder="1" applyAlignment="1">
      <alignment horizontal="left" vertical="top" wrapText="1"/>
    </xf>
    <xf numFmtId="0" fontId="27" fillId="0" borderId="0" xfId="0" applyFont="1"/>
    <xf numFmtId="0" fontId="2" fillId="2" borderId="1" xfId="1" applyBorder="1" applyAlignment="1">
      <alignment horizontal="left" vertical="top" wrapText="1"/>
    </xf>
    <xf numFmtId="0" fontId="1" fillId="8" borderId="1" xfId="6" applyBorder="1" applyAlignment="1">
      <alignment horizontal="left" vertical="top" wrapText="1"/>
    </xf>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28" fillId="0" borderId="0" xfId="0" applyFont="1"/>
    <xf numFmtId="0" fontId="0" fillId="0" borderId="42" xfId="0" applyBorder="1"/>
    <xf numFmtId="0" fontId="0" fillId="0" borderId="43" xfId="0" applyBorder="1"/>
    <xf numFmtId="0" fontId="0" fillId="0" borderId="44" xfId="0" applyBorder="1"/>
    <xf numFmtId="0" fontId="29" fillId="0" borderId="0" xfId="0" applyFont="1" applyAlignment="1">
      <alignment horizontal="left" vertical="center" wrapText="1" indent="1"/>
    </xf>
    <xf numFmtId="0" fontId="30" fillId="0" borderId="0" xfId="0" applyFont="1" applyAlignment="1">
      <alignment horizontal="left" vertical="center" wrapText="1" indent="1"/>
    </xf>
    <xf numFmtId="0" fontId="31" fillId="0" borderId="0" xfId="0" applyFont="1" applyAlignment="1">
      <alignment horizontal="left" vertical="center" wrapText="1" indent="1"/>
    </xf>
    <xf numFmtId="0" fontId="32" fillId="0" borderId="0" xfId="0" applyFont="1" applyAlignment="1">
      <alignment horizontal="left" vertical="center" wrapText="1" indent="1"/>
    </xf>
    <xf numFmtId="0" fontId="34" fillId="0" borderId="0" xfId="0" applyFont="1" applyAlignment="1">
      <alignment horizontal="right" vertical="center" wrapText="1" indent="1"/>
    </xf>
    <xf numFmtId="0" fontId="33" fillId="0" borderId="0" xfId="0" applyFont="1" applyAlignment="1">
      <alignment horizontal="right" vertical="center" wrapText="1" indent="1"/>
    </xf>
    <xf numFmtId="1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10" fontId="11" fillId="0" borderId="45" xfId="3" applyNumberFormat="1" applyFont="1" applyBorder="1"/>
    <xf numFmtId="10" fontId="11" fillId="0" borderId="46" xfId="3" applyNumberFormat="1" applyFont="1" applyBorder="1"/>
    <xf numFmtId="10" fontId="4" fillId="0" borderId="1" xfId="0" applyNumberFormat="1" applyFont="1" applyBorder="1"/>
    <xf numFmtId="10" fontId="4" fillId="13" borderId="1" xfId="0" applyNumberFormat="1" applyFont="1" applyFill="1" applyBorder="1"/>
    <xf numFmtId="164" fontId="11" fillId="0" borderId="30" xfId="3" applyNumberFormat="1" applyFont="1" applyBorder="1"/>
    <xf numFmtId="164" fontId="11" fillId="0" borderId="1" xfId="3" applyNumberFormat="1" applyFont="1" applyBorder="1"/>
    <xf numFmtId="164" fontId="10" fillId="0" borderId="1" xfId="3" applyNumberFormat="1" applyFont="1" applyBorder="1"/>
    <xf numFmtId="0" fontId="1" fillId="8" borderId="7" xfId="6" applyBorder="1" applyAlignment="1">
      <alignment horizontal="left"/>
    </xf>
    <xf numFmtId="0" fontId="1" fillId="8" borderId="9" xfId="6" applyBorder="1"/>
    <xf numFmtId="2" fontId="0" fillId="0" borderId="10" xfId="0" applyNumberFormat="1" applyBorder="1" applyAlignment="1">
      <alignment horizontal="left" readingOrder="1"/>
    </xf>
    <xf numFmtId="2" fontId="0" fillId="0" borderId="11" xfId="0" applyNumberFormat="1" applyBorder="1" applyAlignment="1">
      <alignment readingOrder="1"/>
    </xf>
    <xf numFmtId="2" fontId="0" fillId="0" borderId="10" xfId="0" applyNumberFormat="1" applyBorder="1" applyAlignment="1">
      <alignment readingOrder="1"/>
    </xf>
    <xf numFmtId="2" fontId="0" fillId="0" borderId="13" xfId="0" applyNumberFormat="1" applyBorder="1" applyAlignment="1">
      <alignment readingOrder="1"/>
    </xf>
    <xf numFmtId="2" fontId="0" fillId="0" borderId="15" xfId="0" applyNumberFormat="1" applyBorder="1" applyAlignment="1">
      <alignment readingOrder="1"/>
    </xf>
    <xf numFmtId="0" fontId="18" fillId="3" borderId="7"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8" fillId="3" borderId="10"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8" fillId="3" borderId="4" xfId="3" applyFont="1" applyFill="1" applyBorder="1" applyAlignment="1">
      <alignment horizontal="left" vertical="center"/>
    </xf>
    <xf numFmtId="0" fontId="8" fillId="3" borderId="5" xfId="3" applyFont="1" applyFill="1" applyBorder="1" applyAlignment="1">
      <alignment horizontal="left" vertical="center"/>
    </xf>
    <xf numFmtId="0" fontId="8" fillId="3" borderId="6" xfId="3" applyFont="1" applyFill="1" applyBorder="1" applyAlignment="1">
      <alignment horizontal="left" vertical="center"/>
    </xf>
    <xf numFmtId="0" fontId="12" fillId="4" borderId="7" xfId="3" applyFont="1" applyFill="1" applyBorder="1" applyAlignment="1">
      <alignment horizontal="left" vertical="top" wrapText="1"/>
    </xf>
    <xf numFmtId="0" fontId="12" fillId="4" borderId="8" xfId="3" applyFont="1" applyFill="1" applyBorder="1" applyAlignment="1">
      <alignment horizontal="left" vertical="top" wrapText="1"/>
    </xf>
    <xf numFmtId="0" fontId="12" fillId="4" borderId="9" xfId="3" applyFont="1" applyFill="1" applyBorder="1" applyAlignment="1">
      <alignment horizontal="left" vertical="top" wrapText="1"/>
    </xf>
    <xf numFmtId="0" fontId="12" fillId="4" borderId="10" xfId="3" applyFont="1" applyFill="1" applyBorder="1" applyAlignment="1">
      <alignment horizontal="left" vertical="top" wrapText="1"/>
    </xf>
    <xf numFmtId="0" fontId="12" fillId="4" borderId="0" xfId="3" applyFont="1" applyFill="1" applyAlignment="1">
      <alignment horizontal="left" vertical="top" wrapText="1"/>
    </xf>
    <xf numFmtId="0" fontId="12" fillId="4" borderId="11" xfId="3" applyFont="1" applyFill="1" applyBorder="1" applyAlignment="1">
      <alignment horizontal="left" vertical="top" wrapText="1"/>
    </xf>
    <xf numFmtId="0" fontId="12" fillId="4" borderId="13" xfId="3" applyFont="1" applyFill="1" applyBorder="1" applyAlignment="1">
      <alignment horizontal="left" vertical="top" wrapText="1"/>
    </xf>
    <xf numFmtId="0" fontId="12" fillId="4" borderId="14" xfId="3" applyFont="1" applyFill="1" applyBorder="1" applyAlignment="1">
      <alignment horizontal="left" vertical="top" wrapText="1"/>
    </xf>
    <xf numFmtId="0" fontId="12" fillId="4" borderId="15" xfId="3" applyFont="1" applyFill="1" applyBorder="1" applyAlignment="1">
      <alignment horizontal="left" vertical="top" wrapText="1"/>
    </xf>
    <xf numFmtId="0" fontId="13" fillId="3" borderId="10" xfId="3" applyFont="1" applyFill="1" applyBorder="1" applyAlignment="1">
      <alignment horizontal="left" vertical="center"/>
    </xf>
    <xf numFmtId="0" fontId="13" fillId="3" borderId="0" xfId="3" applyFont="1" applyFill="1" applyAlignment="1">
      <alignment horizontal="left" vertical="center"/>
    </xf>
    <xf numFmtId="0" fontId="17" fillId="3" borderId="7" xfId="3" applyFont="1" applyFill="1" applyBorder="1" applyAlignment="1">
      <alignment horizontal="left"/>
    </xf>
    <xf numFmtId="0" fontId="17" fillId="3" borderId="8" xfId="3" applyFont="1" applyFill="1" applyBorder="1" applyAlignment="1">
      <alignment horizontal="left"/>
    </xf>
    <xf numFmtId="0" fontId="17" fillId="3" borderId="9" xfId="3" applyFont="1" applyFill="1" applyBorder="1" applyAlignment="1">
      <alignment horizontal="left"/>
    </xf>
    <xf numFmtId="0" fontId="17" fillId="3" borderId="13" xfId="3" applyFont="1" applyFill="1" applyBorder="1" applyAlignment="1">
      <alignment horizontal="left"/>
    </xf>
    <xf numFmtId="0" fontId="17" fillId="3" borderId="14" xfId="3" applyFont="1" applyFill="1" applyBorder="1" applyAlignment="1">
      <alignment horizontal="left"/>
    </xf>
    <xf numFmtId="0" fontId="17" fillId="3" borderId="15" xfId="3" applyFont="1" applyFill="1" applyBorder="1" applyAlignment="1">
      <alignment horizontal="left"/>
    </xf>
    <xf numFmtId="0" fontId="8" fillId="3" borderId="7" xfId="3" applyFont="1" applyFill="1" applyBorder="1" applyAlignment="1">
      <alignment horizontal="center"/>
    </xf>
    <xf numFmtId="0" fontId="8" fillId="3" borderId="8" xfId="3" applyFont="1" applyFill="1" applyBorder="1" applyAlignment="1">
      <alignment horizontal="center"/>
    </xf>
    <xf numFmtId="0" fontId="8" fillId="3" borderId="9" xfId="3" applyFont="1" applyFill="1" applyBorder="1" applyAlignment="1">
      <alignment horizontal="center"/>
    </xf>
    <xf numFmtId="0" fontId="10" fillId="4" borderId="32" xfId="3" applyFont="1" applyFill="1" applyBorder="1" applyAlignment="1">
      <alignment horizontal="center" vertical="center" textRotation="90"/>
    </xf>
    <xf numFmtId="0" fontId="10" fillId="4" borderId="33" xfId="3" applyFont="1" applyFill="1" applyBorder="1" applyAlignment="1">
      <alignment horizontal="center" vertical="center" textRotation="90"/>
    </xf>
    <xf numFmtId="0" fontId="10" fillId="4" borderId="0" xfId="3" applyFont="1" applyFill="1" applyAlignment="1">
      <alignment horizontal="center"/>
    </xf>
    <xf numFmtId="0" fontId="10" fillId="4" borderId="11" xfId="3" applyFont="1" applyFill="1" applyBorder="1" applyAlignment="1">
      <alignment horizontal="center"/>
    </xf>
  </cellXfs>
  <cellStyles count="12">
    <cellStyle name="20% - Accent1" xfId="6" builtinId="30"/>
    <cellStyle name="Accent1" xfId="1" builtinId="29"/>
    <cellStyle name="Accent5 2" xfId="9" xr:uid="{53D3BE4A-AAC6-4276-92C1-0695D3B5AF59}"/>
    <cellStyle name="Currency 2" xfId="4" xr:uid="{E2CA3E82-4D9F-44B5-9645-B4C0BAB839E6}"/>
    <cellStyle name="Heading 3" xfId="5" builtinId="18"/>
    <cellStyle name="Normal" xfId="0" builtinId="0"/>
    <cellStyle name="Normal 2" xfId="8" xr:uid="{1908041E-8317-4659-AE2A-EE753E9E6BD4}"/>
    <cellStyle name="Normal 2 2" xfId="3" xr:uid="{6F55534D-0B43-447A-9FF8-F1BF6C1C3841}"/>
    <cellStyle name="Normal 3" xfId="11" xr:uid="{4666310E-22B0-4926-80BC-C6257C05E746}"/>
    <cellStyle name="Note 2" xfId="10" xr:uid="{F9FC5C95-3E46-461F-94B9-E33A00D7E38F}"/>
    <cellStyle name="Title" xfId="2" builtinId="15"/>
    <cellStyle name="Title 2" xfId="7" xr:uid="{0CA5B37A-484C-4606-BD30-12BC5EA717E5}"/>
  </cellStyles>
  <dxfs count="43">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00B0F0"/>
        </patternFill>
      </fil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47" Type="http://schemas.openxmlformats.org/officeDocument/2006/relationships/customXml" Target="../customXml/item2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 Id="rId46" Type="http://schemas.openxmlformats.org/officeDocument/2006/relationships/customXml" Target="../customXml/item20.xml"/><Relationship Id="rId20" Type="http://schemas.microsoft.com/office/2007/relationships/slicerCache" Target="slicerCaches/slicerCache1.xml"/><Relationship Id="rId41"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[ExcelSkillsWorkbook.xlsx]Staging Worksheet!Month Pivot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Customer by Month (2021)</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'Staging Worksheet'!$I$4</c:f>
              <c:strCache>
                <c:ptCount val="1"/>
                <c:pt idx="0">
                  <c:v>Total</c:v>
                </c:pt>
              </c:strCache>
            </c:strRef>
          </c:tx>
          <c:spPr>
            <a:solidFill>
              <a:schemeClr val="accent1"/>
            </a:solidFill>
            <a:ln>
              <a:noFill/>
            </a:ln>
            <a:effectLst/>
          </c:spPr>
          <c:invertIfNegative val="0"/>
          <c:cat>
            <c:strRef>
              <c:f>'Staging Worksheet'!$H$5:$H$17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'Staging Worksheet'!$I$5:$I$17</c:f>
              <c:numCache>
                <c:formatCode>General</c:formatCode>
                <c:ptCount val="12"/>
                <c:pt idx="0">
                  <c:v>129.54838709677421</c:v>
                </c:pt>
                <c:pt idx="1">
                  <c:v>143.03571428571428</c:v>
                </c:pt>
                <c:pt idx="2">
                  <c:v>175.70967741935485</c:v>
                </c:pt>
                <c:pt idx="3">
                  <c:v>187.06666666666666</c:v>
                </c:pt>
                <c:pt idx="4">
                  <c:v>249.67741935483872</c:v>
                </c:pt>
                <c:pt idx="5">
                  <c:v>301.8</c:v>
                </c:pt>
                <c:pt idx="6">
                  <c:v>353.64516129032256</c:v>
                </c:pt>
                <c:pt idx="7">
                  <c:v>364.25806451612902</c:v>
                </c:pt>
                <c:pt idx="8">
                  <c:v>294.2</c:v>
                </c:pt>
                <c:pt idx="9">
                  <c:v>220.90322580645162</c:v>
                </c:pt>
                <c:pt idx="10">
                  <c:v>151.5</c:v>
                </c:pt>
                <c:pt idx="11">
                  <c:v>131.90322580645162</c:v>
                </c:pt>
              </c:numCache>
            </c:numRef>
          </c:val>
          <c:extLst>
            <c:ext xmlns:c16="http://schemas.microsoft.com/office/drawing/2014/chart" uri="{C3380CC4-5D6E-409C-BE32-E72D297353CC}">
              <c16:uniqueId val="{00000000-99BA-4ED2-8F40-9EC58AED5E0B}"/>
            </c:ext>
          </c:extLst>
        </c:ser>
        <c:dLbls>
          <c:showLegendKey val="0"/>
          <c:showVal val="0"/>
          <c:showCatName val="0"/>
          <c:showSerName val="0"/>
          <c:showPercent val="0"/>
          <c:showBubbleSize val="0"/>
        </c:dLbls>
        <c:gapWidth val="150"/>
        <c:overlap val="100"/>
        <c:axId val="1877662655"/>
        <c:axId val="1877657375"/>
      </c:barChart>
      <c:catAx>
        <c:axId val="1877662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657375"/>
        <c:crosses val="autoZero"/>
        <c:auto val="1"/>
        <c:lblAlgn val="ctr"/>
        <c:lblOffset val="100"/>
        <c:noMultiLvlLbl val="0"/>
      </c:catAx>
      <c:valAx>
        <c:axId val="187765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66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[ExcelSkillsWorkbook.xlsx]Staging Worksheet!Rainfall Pivot</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Customers by Rainfall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'Staging Worksheet'!$I$23</c:f>
              <c:strCache>
                <c:ptCount val="1"/>
                <c:pt idx="0">
                  <c:v>Total</c:v>
                </c:pt>
              </c:strCache>
            </c:strRef>
          </c:tx>
          <c:spPr>
            <a:ln w="28575" cap="rnd">
              <a:solidFill>
                <a:schemeClr val="accent1"/>
              </a:solidFill>
              <a:round/>
            </a:ln>
            <a:effectLst/>
          </c:spPr>
          <c:marker>
            <c:symbol val="none"/>
          </c:marker>
          <c:cat>
            <c:strRef>
              <c:f>'Staging Worksheet'!$H$24:$H$26</c:f>
              <c:strCache>
                <c:ptCount val="2"/>
                <c:pt idx="0">
                  <c:v>Heavy Rainfall</c:v>
                </c:pt>
                <c:pt idx="1">
                  <c:v>Normal</c:v>
                </c:pt>
              </c:strCache>
            </c:strRef>
          </c:cat>
          <c:val>
            <c:numRef>
              <c:f>'Staging Worksheet'!$I$24:$I$26</c:f>
              <c:numCache>
                <c:formatCode>General</c:formatCode>
                <c:ptCount val="2"/>
                <c:pt idx="0">
                  <c:v>144.45774647887325</c:v>
                </c:pt>
                <c:pt idx="1">
                  <c:v>229.28197064989519</c:v>
                </c:pt>
              </c:numCache>
            </c:numRef>
          </c:val>
          <c:smooth val="0"/>
          <c:extLst>
            <c:ext xmlns:c16="http://schemas.microsoft.com/office/drawing/2014/chart" uri="{C3380CC4-5D6E-409C-BE32-E72D297353CC}">
              <c16:uniqueId val="{00000000-79A4-4B18-9D5F-A035EABAE436}"/>
            </c:ext>
          </c:extLst>
        </c:ser>
        <c:dLbls>
          <c:showLegendKey val="0"/>
          <c:showVal val="0"/>
          <c:showCatName val="0"/>
          <c:showSerName val="0"/>
          <c:showPercent val="0"/>
          <c:showBubbleSize val="0"/>
        </c:dLbls>
        <c:smooth val="0"/>
        <c:axId val="1420675535"/>
        <c:axId val="1420683695"/>
      </c:lineChart>
      <c:catAx>
        <c:axId val="142067553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683695"/>
        <c:crosses val="autoZero"/>
        <c:auto val="1"/>
        <c:lblAlgn val="ctr"/>
        <c:lblOffset val="100"/>
        <c:noMultiLvlLbl val="0"/>
      </c:catAx>
      <c:valAx>
        <c:axId val="1420683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 Customers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67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Customers by</a:t>
            </a:r>
            <a:r>
              <a:rPr lang="en-US" baseline="0"/>
              <a:t> </a:t>
            </a:r>
            <a:r>
              <a:rPr lang="en-US"/>
              <a:t>Average</a:t>
            </a:r>
            <a:r>
              <a:rPr lang="en-US" baseline="0"/>
              <a:t> Temperature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'Staging Worksheet'!$C$22:$C$33</c:f>
              <c:numCache>
                <c:formatCode>0.00</c:formatCode>
                <c:ptCount val="12"/>
                <c:pt idx="0">
                  <c:v>60.911827956989242</c:v>
                </c:pt>
                <c:pt idx="1">
                  <c:v>61.88</c:v>
                </c:pt>
                <c:pt idx="2">
                  <c:v>64.389247311827958</c:v>
                </c:pt>
                <c:pt idx="3">
                  <c:v>70.598888888888879</c:v>
                </c:pt>
                <c:pt idx="4">
                  <c:v>80.216129032258053</c:v>
                </c:pt>
                <c:pt idx="5">
                  <c:v>89.833333333333329</c:v>
                </c:pt>
                <c:pt idx="6">
                  <c:v>94.358064516129048</c:v>
                </c:pt>
                <c:pt idx="7">
                  <c:v>92.724731182795693</c:v>
                </c:pt>
                <c:pt idx="8">
                  <c:v>87.463333333333338</c:v>
                </c:pt>
                <c:pt idx="9">
                  <c:v>78.123655913978496</c:v>
                </c:pt>
                <c:pt idx="10">
                  <c:v>66.265555555555551</c:v>
                </c:pt>
                <c:pt idx="11">
                  <c:v>61.36666666666666</c:v>
                </c:pt>
              </c:numCache>
            </c:numRef>
          </c:xVal>
          <c:yVal>
            <c:numRef>
              <c:f>'Staging Worksheet'!$D$22:$D$33</c:f>
              <c:numCache>
                <c:formatCode>0.00</c:formatCode>
                <c:ptCount val="12"/>
                <c:pt idx="0">
                  <c:v>126.24731182795699</c:v>
                </c:pt>
                <c:pt idx="1">
                  <c:v>140.09411764705882</c:v>
                </c:pt>
                <c:pt idx="2">
                  <c:v>165.53763440860214</c:v>
                </c:pt>
                <c:pt idx="3">
                  <c:v>181.8</c:v>
                </c:pt>
                <c:pt idx="4">
                  <c:v>239.63440860215053</c:v>
                </c:pt>
                <c:pt idx="5">
                  <c:v>293.55555555555554</c:v>
                </c:pt>
                <c:pt idx="6">
                  <c:v>338.77419354838707</c:v>
                </c:pt>
                <c:pt idx="7">
                  <c:v>356.69892473118279</c:v>
                </c:pt>
                <c:pt idx="8">
                  <c:v>286.85555555555555</c:v>
                </c:pt>
                <c:pt idx="9">
                  <c:v>205.81720430107526</c:v>
                </c:pt>
                <c:pt idx="10">
                  <c:v>150.55555555555554</c:v>
                </c:pt>
                <c:pt idx="11">
                  <c:v>128.48387096774192</c:v>
                </c:pt>
              </c:numCache>
            </c:numRef>
          </c:yVal>
          <c:smooth val="0"/>
          <c:extLst>
            <c:ext xmlns:c16="http://schemas.microsoft.com/office/drawing/2014/chart" uri="{C3380CC4-5D6E-409C-BE32-E72D297353CC}">
              <c16:uniqueId val="{00000000-B34F-417D-92BF-9338F4D3F3D0}"/>
            </c:ext>
          </c:extLst>
        </c:ser>
        <c:dLbls>
          <c:showLegendKey val="0"/>
          <c:showVal val="0"/>
          <c:showCatName val="0"/>
          <c:showSerName val="0"/>
          <c:showPercent val="0"/>
          <c:showBubbleSize val="0"/>
        </c:dLbls>
        <c:axId val="748307936"/>
        <c:axId val="748306976"/>
      </c:scatterChart>
      <c:valAx>
        <c:axId val="748307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Temperature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306976"/>
        <c:crosses val="autoZero"/>
        <c:crossBetween val="midCat"/>
      </c:valAx>
      <c:valAx>
        <c:axId val="748306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3079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10</xdr:col>
      <xdr:colOff>1</xdr:colOff>
      <xdr:row>14</xdr:row>
      <xdr:rowOff>0</xdr:rowOff>
    </xdr:from>
    <xdr:to>
      <xdr:col>17</xdr:col>
      <xdr:colOff>0</xdr:colOff>
      <xdr:row>28</xdr:row>
      <xdr:rowOff>0</xdr:rowOff>
    </xdr:to>
    <xdr:graphicFrame macro="">
      <xdr:nvGraphicFramePr>
        <xdr:cNvPr id="3" name="Chart 2">
          <a:extLst>
            <a:ext uri="{FF2B5EF4-FFF2-40B4-BE49-F238E27FC236}">
              <a16:creationId xmlns:a16="http://schemas.microsoft.com/office/drawing/2014/main" id="{CF3D74A8-1EF4-C1F1-3E09-9D69889631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3</xdr:row>
      <xdr:rowOff>0</xdr:rowOff>
    </xdr:from>
    <xdr:to>
      <xdr:col>9</xdr:col>
      <xdr:colOff>0</xdr:colOff>
      <xdr:row>13</xdr:row>
      <xdr:rowOff>19685</xdr:rowOff>
    </xdr:to>
    <mc:AlternateContent xmlns:mc="http://schemas.openxmlformats.org/markup-compatibility/2006" xmlns:a14="http://schemas.microsoft.com/office/drawing/2010/main">
      <mc:Choice Requires="a14">
        <xdr:graphicFrame macro="">
          <xdr:nvGraphicFramePr>
            <xdr:cNvPr id="5" name="City">
              <a:extLst>
                <a:ext uri="{FF2B5EF4-FFF2-40B4-BE49-F238E27FC236}">
                  <a16:creationId xmlns:a16="http://schemas.microsoft.com/office/drawing/2014/main" id="{810C233E-A7D1-B4CF-8471-0A2D63098DC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27000" y="865188"/>
              <a:ext cx="4865688" cy="18811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14</xdr:row>
      <xdr:rowOff>0</xdr:rowOff>
    </xdr:from>
    <xdr:to>
      <xdr:col>9</xdr:col>
      <xdr:colOff>0</xdr:colOff>
      <xdr:row>28</xdr:row>
      <xdr:rowOff>0</xdr:rowOff>
    </xdr:to>
    <xdr:graphicFrame macro="">
      <xdr:nvGraphicFramePr>
        <xdr:cNvPr id="9" name="Chart 8">
          <a:extLst>
            <a:ext uri="{FF2B5EF4-FFF2-40B4-BE49-F238E27FC236}">
              <a16:creationId xmlns:a16="http://schemas.microsoft.com/office/drawing/2014/main" id="{20A6B3F9-A6C6-9146-BBE4-AF8135E679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3</xdr:row>
      <xdr:rowOff>0</xdr:rowOff>
    </xdr:from>
    <xdr:to>
      <xdr:col>17</xdr:col>
      <xdr:colOff>0</xdr:colOff>
      <xdr:row>12</xdr:row>
      <xdr:rowOff>190499</xdr:rowOff>
    </xdr:to>
    <xdr:graphicFrame macro="">
      <xdr:nvGraphicFramePr>
        <xdr:cNvPr id="2" name="Chart 1">
          <a:extLst>
            <a:ext uri="{FF2B5EF4-FFF2-40B4-BE49-F238E27FC236}">
              <a16:creationId xmlns:a16="http://schemas.microsoft.com/office/drawing/2014/main" id="{FD08AB41-2E58-479F-EBFD-4F4229F25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6</xdr:row>
      <xdr:rowOff>0</xdr:rowOff>
    </xdr:from>
    <xdr:to>
      <xdr:col>16</xdr:col>
      <xdr:colOff>352729</xdr:colOff>
      <xdr:row>27</xdr:row>
      <xdr:rowOff>124373</xdr:rowOff>
    </xdr:to>
    <xdr:pic>
      <xdr:nvPicPr>
        <xdr:cNvPr id="2" name="Picture 1">
          <a:extLst>
            <a:ext uri="{FF2B5EF4-FFF2-40B4-BE49-F238E27FC236}">
              <a16:creationId xmlns:a16="http://schemas.microsoft.com/office/drawing/2014/main" id="{ED633BCB-2B7C-6882-9979-8B08C6F089F8}"/>
            </a:ext>
          </a:extLst>
        </xdr:cNvPr>
        <xdr:cNvPicPr>
          <a:picLocks noChangeAspect="1"/>
        </xdr:cNvPicPr>
      </xdr:nvPicPr>
      <xdr:blipFill>
        <a:blip xmlns:r="http://schemas.openxmlformats.org/officeDocument/2006/relationships" r:embed="rId1"/>
        <a:stretch>
          <a:fillRect/>
        </a:stretch>
      </xdr:blipFill>
      <xdr:spPr>
        <a:xfrm>
          <a:off x="20859750" y="1085850"/>
          <a:ext cx="2181529" cy="39248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441960</xdr:colOff>
      <xdr:row>10</xdr:row>
      <xdr:rowOff>49214</xdr:rowOff>
    </xdr:to>
    <xdr:pic>
      <xdr:nvPicPr>
        <xdr:cNvPr id="2" name="Picture 1">
          <a:extLst>
            <a:ext uri="{FF2B5EF4-FFF2-40B4-BE49-F238E27FC236}">
              <a16:creationId xmlns:a16="http://schemas.microsoft.com/office/drawing/2014/main" id="{78676E96-B201-40F3-8B1F-9DA75E57E689}"/>
            </a:ext>
          </a:extLst>
        </xdr:cNvPr>
        <xdr:cNvPicPr>
          <a:picLocks noChangeAspect="1"/>
        </xdr:cNvPicPr>
      </xdr:nvPicPr>
      <xdr:blipFill>
        <a:blip xmlns:r="http://schemas.openxmlformats.org/officeDocument/2006/relationships" r:embed="rId1"/>
        <a:stretch>
          <a:fillRect/>
        </a:stretch>
      </xdr:blipFill>
      <xdr:spPr>
        <a:xfrm>
          <a:off x="0" y="0"/>
          <a:ext cx="3489960" cy="1858964"/>
        </a:xfrm>
        <a:prstGeom prst="rect">
          <a:avLst/>
        </a:prstGeom>
      </xdr:spPr>
    </xdr:pic>
    <xdr:clientData/>
  </xdr:twoCellAnchor>
  <xdr:twoCellAnchor editAs="oneCell">
    <xdr:from>
      <xdr:col>7</xdr:col>
      <xdr:colOff>279399</xdr:colOff>
      <xdr:row>7</xdr:row>
      <xdr:rowOff>142875</xdr:rowOff>
    </xdr:from>
    <xdr:to>
      <xdr:col>14</xdr:col>
      <xdr:colOff>541696</xdr:colOff>
      <xdr:row>26</xdr:row>
      <xdr:rowOff>140888</xdr:rowOff>
    </xdr:to>
    <xdr:pic>
      <xdr:nvPicPr>
        <xdr:cNvPr id="3" name="Picture 2">
          <a:extLst>
            <a:ext uri="{FF2B5EF4-FFF2-40B4-BE49-F238E27FC236}">
              <a16:creationId xmlns:a16="http://schemas.microsoft.com/office/drawing/2014/main" id="{4DEBF032-F39F-4C8F-B9FF-0B7C7C6358E5}"/>
            </a:ext>
          </a:extLst>
        </xdr:cNvPr>
        <xdr:cNvPicPr>
          <a:picLocks noChangeAspect="1"/>
        </xdr:cNvPicPr>
      </xdr:nvPicPr>
      <xdr:blipFill>
        <a:blip xmlns:r="http://schemas.openxmlformats.org/officeDocument/2006/relationships" r:embed="rId2"/>
        <a:stretch>
          <a:fillRect/>
        </a:stretch>
      </xdr:blipFill>
      <xdr:spPr>
        <a:xfrm>
          <a:off x="4546599" y="1431925"/>
          <a:ext cx="4529497" cy="3496863"/>
        </a:xfrm>
        <a:prstGeom prst="rect">
          <a:avLst/>
        </a:prstGeom>
      </xdr:spPr>
    </xdr:pic>
    <xdr:clientData/>
  </xdr:twoCellAnchor>
  <xdr:twoCellAnchor editAs="oneCell">
    <xdr:from>
      <xdr:col>0</xdr:col>
      <xdr:colOff>15240</xdr:colOff>
      <xdr:row>10</xdr:row>
      <xdr:rowOff>138430</xdr:rowOff>
    </xdr:from>
    <xdr:to>
      <xdr:col>6</xdr:col>
      <xdr:colOff>563443</xdr:colOff>
      <xdr:row>35</xdr:row>
      <xdr:rowOff>59690</xdr:rowOff>
    </xdr:to>
    <xdr:pic>
      <xdr:nvPicPr>
        <xdr:cNvPr id="4" name="Picture 3">
          <a:extLst>
            <a:ext uri="{FF2B5EF4-FFF2-40B4-BE49-F238E27FC236}">
              <a16:creationId xmlns:a16="http://schemas.microsoft.com/office/drawing/2014/main" id="{20D8AA8F-4650-4501-8E12-F46FBCC87462}"/>
            </a:ext>
          </a:extLst>
        </xdr:cNvPr>
        <xdr:cNvPicPr>
          <a:picLocks noChangeAspect="1"/>
        </xdr:cNvPicPr>
      </xdr:nvPicPr>
      <xdr:blipFill rotWithShape="1">
        <a:blip xmlns:r="http://schemas.openxmlformats.org/officeDocument/2006/relationships" r:embed="rId3"/>
        <a:srcRect b="51983"/>
        <a:stretch/>
      </xdr:blipFill>
      <xdr:spPr>
        <a:xfrm>
          <a:off x="15240" y="1948180"/>
          <a:ext cx="4208978" cy="4442460"/>
        </a:xfrm>
        <a:prstGeom prst="rect">
          <a:avLst/>
        </a:prstGeom>
      </xdr:spPr>
    </xdr:pic>
    <xdr:clientData/>
  </xdr:twoCellAnchor>
  <xdr:twoCellAnchor editAs="oneCell">
    <xdr:from>
      <xdr:col>5</xdr:col>
      <xdr:colOff>571499</xdr:colOff>
      <xdr:row>0</xdr:row>
      <xdr:rowOff>36795</xdr:rowOff>
    </xdr:from>
    <xdr:to>
      <xdr:col>15</xdr:col>
      <xdr:colOff>99700</xdr:colOff>
      <xdr:row>7</xdr:row>
      <xdr:rowOff>33798</xdr:rowOff>
    </xdr:to>
    <xdr:pic>
      <xdr:nvPicPr>
        <xdr:cNvPr id="5" name="Picture 4">
          <a:extLst>
            <a:ext uri="{FF2B5EF4-FFF2-40B4-BE49-F238E27FC236}">
              <a16:creationId xmlns:a16="http://schemas.microsoft.com/office/drawing/2014/main" id="{7CBE0C82-032B-4125-B1B8-FCEBA547CDCC}"/>
            </a:ext>
          </a:extLst>
        </xdr:cNvPr>
        <xdr:cNvPicPr>
          <a:picLocks noChangeAspect="1"/>
        </xdr:cNvPicPr>
      </xdr:nvPicPr>
      <xdr:blipFill>
        <a:blip xmlns:r="http://schemas.openxmlformats.org/officeDocument/2006/relationships" r:embed="rId4"/>
        <a:stretch>
          <a:fillRect/>
        </a:stretch>
      </xdr:blipFill>
      <xdr:spPr>
        <a:xfrm>
          <a:off x="3619499" y="36795"/>
          <a:ext cx="5624201" cy="1263828"/>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ac" refreshedDate="45466.455864120369" backgroundQuery="1" createdVersion="8" refreshedVersion="8" minRefreshableVersion="3" recordCount="0" supportSubquery="1" supportAdvancedDrill="1" xr:uid="{482AF82F-6630-4C61-8E2B-B9F74E01B4F0}">
  <cacheSource type="external" connectionId="7"/>
  <cacheFields count="4">
    <cacheField name="[Measures].[Average of Customers]" caption="Average of Customers" numFmtId="0" hierarchy="23" level="32767"/>
    <cacheField name="[Sales].[Calendar].[Year]" caption="Year" numFmtId="0" level="1">
      <sharedItems containsSemiMixedTypes="0" containsString="0" containsNumber="1" containsInteger="1" minValue="2021" maxValue="2021" count="1">
        <n v="2021"/>
      </sharedItems>
      <extLst>
        <ext xmlns:x15="http://schemas.microsoft.com/office/spreadsheetml/2010/11/main" uri="{4F2E5C28-24EA-4eb8-9CBF-B6C8F9C3D259}">
          <x15:cachedUniqueNames>
            <x15:cachedUniqueName index="0" name="[Sales].[Calendar].[Year].&amp;[2.021E3]"/>
          </x15:cachedUniqueNames>
        </ext>
      </extLst>
    </cacheField>
    <cacheField name="[Sales].[Calendar].[Month Abbreviation]" caption="Month Abbreviation" numFmtId="0" level="2">
      <sharedItems count="12">
        <s v="Apr"/>
        <s v="Aug"/>
        <s v="Dec"/>
        <s v="Feb"/>
        <s v="Jan"/>
        <s v="Jul"/>
        <s v="Jun"/>
        <s v="Mar"/>
        <s v="May"/>
        <s v="Nov"/>
        <s v="Oct"/>
        <s v="Sep"/>
      </sharedItems>
      <extLst>
        <ext xmlns:x15="http://schemas.microsoft.com/office/spreadsheetml/2010/11/main" uri="{4F2E5C28-24EA-4eb8-9CBF-B6C8F9C3D259}">
          <x15:cachedUniqueNames>
            <x15:cachedUniqueName index="0" name="[Sales].[Calendar].[Year].&amp;[2.021E3].&amp;[Apr]"/>
            <x15:cachedUniqueName index="1" name="[Sales].[Calendar].[Year].&amp;[2.021E3].&amp;[Aug]"/>
            <x15:cachedUniqueName index="2" name="[Sales].[Calendar].[Year].&amp;[2.021E3].&amp;[Dec]"/>
            <x15:cachedUniqueName index="3" name="[Sales].[Calendar].[Year].&amp;[2.021E3].&amp;[Feb]"/>
            <x15:cachedUniqueName index="4" name="[Sales].[Calendar].[Year].&amp;[2.021E3].&amp;[Jan]"/>
            <x15:cachedUniqueName index="5" name="[Sales].[Calendar].[Year].&amp;[2.021E3].&amp;[Jul]"/>
            <x15:cachedUniqueName index="6" name="[Sales].[Calendar].[Year].&amp;[2.021E3].&amp;[Jun]"/>
            <x15:cachedUniqueName index="7" name="[Sales].[Calendar].[Year].&amp;[2.021E3].&amp;[Mar]"/>
            <x15:cachedUniqueName index="8" name="[Sales].[Calendar].[Year].&amp;[2.021E3].&amp;[May]"/>
            <x15:cachedUniqueName index="9" name="[Sales].[Calendar].[Year].&amp;[2.021E3].&amp;[Nov]"/>
            <x15:cachedUniqueName index="10" name="[Sales].[Calendar].[Year].&amp;[2.021E3].&amp;[Oct]"/>
            <x15:cachedUniqueName index="11" name="[Sales].[Calendar].[Year].&amp;[2.021E3].&amp;[Sep]"/>
          </x15:cachedUniqueNames>
        </ext>
      </extLst>
    </cacheField>
    <cacheField name="[Stores].[City].[City]" caption="City" numFmtId="0" hierarchy="13" level="1">
      <sharedItems containsSemiMixedTypes="0" containsNonDate="0" containsString="0"/>
    </cacheField>
  </cacheFields>
  <cacheHierarchies count="26">
    <cacheHierarchy uniqueName="[Sales].[Calendar]" caption="Calendar" defaultMemberUniqueName="[Sales].[Calendar].[All]" allUniqueName="[Sales].[Calendar].[All]" dimensionUniqueName="[Sales]" displayFolder="" count="3" unbalanced="0">
      <fieldsUsage count="3">
        <fieldUsage x="-1"/>
        <fieldUsage x="1"/>
        <fieldUsage x="2"/>
      </fieldsUsage>
    </cacheHierarchy>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3"/>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Sum of Year]" caption="Sum of Year" measure="1" displayFolder="" measureGroup="Sales" count="0" hidden="1">
      <extLst>
        <ext xmlns:x15="http://schemas.microsoft.com/office/spreadsheetml/2010/11/main" uri="{B97F6D7D-B522-45F9-BDA1-12C45D357490}">
          <x15:cacheHierarchy aggregatedColumn="3"/>
        </ext>
      </extLst>
    </cacheHierarchy>
    <cacheHierarchy uniqueName="[Measures].[Average of Customers]" caption="Average of Customers" measure="1" displayFolder="" measureGroup="Sales" count="0" oneField="1" hidden="1">
      <fieldsUsage count="1">
        <fieldUsage x="0"/>
      </fieldsUsage>
      <extLst>
        <ext xmlns:x15="http://schemas.microsoft.com/office/spreadsheetml/2010/11/main" uri="{B97F6D7D-B522-45F9-BDA1-12C45D357490}">
          <x15:cacheHierarchy aggregatedColumn="8"/>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y uniqueName="[Measures].[Count of Rainy]" caption="Count of Rainy" measure="1" displayFolder="" measureGroup="Sales" count="0" hidden="1">
      <extLst>
        <ext xmlns:x15="http://schemas.microsoft.com/office/spreadsheetml/2010/11/main" uri="{B97F6D7D-B522-45F9-BDA1-12C45D357490}">
          <x15:cacheHierarchy aggregatedColumn="7"/>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ac" refreshedDate="45466.455864699077" backgroundQuery="1" createdVersion="8" refreshedVersion="8" minRefreshableVersion="3" recordCount="0" supportSubquery="1" supportAdvancedDrill="1" xr:uid="{F3504166-3AE9-4553-86E5-36946931C0F8}">
  <cacheSource type="external" connectionId="7"/>
  <cacheFields count="3">
    <cacheField name="[Measures].[Average of Customers]" caption="Average of Customers" numFmtId="0" hierarchy="23" level="32767"/>
    <cacheField name="[Sales].[Rainy].[Rainy]" caption="Rainy" numFmtId="0" hierarchy="7" level="1">
      <sharedItems count="2">
        <s v="Heavy Rainfall"/>
        <s v="Normal"/>
      </sharedItems>
    </cacheField>
    <cacheField name="[Stores].[City].[City]" caption="City" numFmtId="0" hierarchy="13" level="1">
      <sharedItems containsSemiMixedTypes="0" containsNonDate="0" containsString="0"/>
    </cacheField>
  </cacheFields>
  <cacheHierarchies count="26">
    <cacheHierarchy uniqueName="[Sales].[Calendar]" caption="Calendar" defaultMemberUniqueName="[Sales].[Calendar].[All]" allUniqueName="[Sales].[Calenda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2"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2" memberValueDatatype="130" unbalanced="0">
      <fieldsUsage count="2">
        <fieldUsage x="-1"/>
        <fieldUsage x="1"/>
      </fieldsUsage>
    </cacheHierarchy>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2"/>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Sum of Year]" caption="Sum of Year" measure="1" displayFolder="" measureGroup="Sales" count="0" hidden="1">
      <extLst>
        <ext xmlns:x15="http://schemas.microsoft.com/office/spreadsheetml/2010/11/main" uri="{B97F6D7D-B522-45F9-BDA1-12C45D357490}">
          <x15:cacheHierarchy aggregatedColumn="3"/>
        </ext>
      </extLst>
    </cacheHierarchy>
    <cacheHierarchy uniqueName="[Measures].[Average of Customers]" caption="Average of Customers" measure="1" displayFolder="" measureGroup="Sales" count="0" oneField="1" hidden="1">
      <fieldsUsage count="1">
        <fieldUsage x="0"/>
      </fieldsUsage>
      <extLst>
        <ext xmlns:x15="http://schemas.microsoft.com/office/spreadsheetml/2010/11/main" uri="{B97F6D7D-B522-45F9-BDA1-12C45D357490}">
          <x15:cacheHierarchy aggregatedColumn="8"/>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y uniqueName="[Measures].[Count of Rainy]" caption="Count of Rainy" measure="1" displayFolder="" measureGroup="Sales" count="0" hidden="1">
      <extLst>
        <ext xmlns:x15="http://schemas.microsoft.com/office/spreadsheetml/2010/11/main" uri="{B97F6D7D-B522-45F9-BDA1-12C45D357490}">
          <x15:cacheHierarchy aggregatedColumn="7"/>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ac" refreshedDate="45466.455865393516" backgroundQuery="1" createdVersion="8" refreshedVersion="8" minRefreshableVersion="3" recordCount="0" supportSubquery="1" supportAdvancedDrill="1" xr:uid="{9A23D494-92F2-49BD-BBC2-FA9CC86C967B}">
  <cacheSource type="external" connectionId="7"/>
  <cacheFields count="4">
    <cacheField name="[Measures].[Average of Customers]" caption="Average of Customers" numFmtId="0" hierarchy="23" level="32767"/>
    <cacheField name="[Stores].[City].[City]" caption="City" numFmtId="0" hierarchy="13" level="1">
      <sharedItems containsSemiMixedTypes="0" containsNonDate="0" containsString="0"/>
    </cacheField>
    <cacheField name="[Sales].[Month Abbreviation].[Month Abbreviation]" caption="Month Abbreviation" numFmtId="0" hierarchy="10" level="1">
      <sharedItems count="12">
        <s v="Apr"/>
        <s v="Aug"/>
        <s v="Dec"/>
        <s v="Feb"/>
        <s v="Jan"/>
        <s v="Jul"/>
        <s v="Jun"/>
        <s v="Mar"/>
        <s v="May"/>
        <s v="Nov"/>
        <s v="Oct"/>
        <s v="Sep"/>
      </sharedItems>
    </cacheField>
    <cacheField name="[Measures].[Average of High Temp]" caption="Average of High Temp" numFmtId="0" hierarchy="24" level="32767"/>
  </cacheFields>
  <cacheHierarchies count="26">
    <cacheHierarchy uniqueName="[Sales].[Calendar]" caption="Calendar" defaultMemberUniqueName="[Sales].[Calendar].[All]" allUniqueName="[Sales].[Calenda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2" memberValueDatatype="130" unbalanced="0">
      <fieldsUsage count="2">
        <fieldUsage x="-1"/>
        <fieldUsage x="2"/>
      </fieldsUsage>
    </cacheHierarchy>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1"/>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Sum of Year]" caption="Sum of Year" measure="1" displayFolder="" measureGroup="Sales" count="0" hidden="1">
      <extLst>
        <ext xmlns:x15="http://schemas.microsoft.com/office/spreadsheetml/2010/11/main" uri="{B97F6D7D-B522-45F9-BDA1-12C45D357490}">
          <x15:cacheHierarchy aggregatedColumn="3"/>
        </ext>
      </extLst>
    </cacheHierarchy>
    <cacheHierarchy uniqueName="[Measures].[Average of Customers]" caption="Average of Customers" measure="1" displayFolder="" measureGroup="Sales" count="0" oneField="1" hidden="1">
      <fieldsUsage count="1">
        <fieldUsage x="0"/>
      </fieldsUsage>
      <extLst>
        <ext xmlns:x15="http://schemas.microsoft.com/office/spreadsheetml/2010/11/main" uri="{B97F6D7D-B522-45F9-BDA1-12C45D357490}">
          <x15:cacheHierarchy aggregatedColumn="8"/>
        </ext>
      </extLst>
    </cacheHierarchy>
    <cacheHierarchy uniqueName="[Measures].[Average of High Temp]" caption="Average of High Temp" measure="1" displayFolder="" measureGroup="Sales" count="0" oneField="1" hidden="1">
      <fieldsUsage count="1">
        <fieldUsage x="3"/>
      </fieldsUsage>
      <extLst>
        <ext xmlns:x15="http://schemas.microsoft.com/office/spreadsheetml/2010/11/main" uri="{B97F6D7D-B522-45F9-BDA1-12C45D357490}">
          <x15:cacheHierarchy aggregatedColumn="6"/>
        </ext>
      </extLst>
    </cacheHierarchy>
    <cacheHierarchy uniqueName="[Measures].[Count of Rainy]" caption="Count of Rainy" measure="1" displayFolder="" measureGroup="Sales" count="0" hidden="1">
      <extLst>
        <ext xmlns:x15="http://schemas.microsoft.com/office/spreadsheetml/2010/11/main" uri="{B97F6D7D-B522-45F9-BDA1-12C45D357490}">
          <x15:cacheHierarchy aggregatedColumn="7"/>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ac" refreshedDate="45460.598557638892" backgroundQuery="1" createdVersion="3" refreshedVersion="8" minRefreshableVersion="3" recordCount="0" supportSubquery="1" supportAdvancedDrill="1" xr:uid="{47D4662C-40E3-4790-9A8C-0EDEC2179C84}">
  <cacheSource type="external" connectionId="7">
    <extLst>
      <ext xmlns:x14="http://schemas.microsoft.com/office/spreadsheetml/2009/9/main" uri="{F057638F-6D5F-4e77-A914-E7F072B9BCA8}">
        <x14:sourceConnection name="ThisWorkbookDataModel"/>
      </ext>
    </extLst>
  </cacheSource>
  <cacheFields count="0"/>
  <cacheHierarchies count="25">
    <cacheHierarchy uniqueName="[Sales].[Calendar]" caption="Calendar" defaultMemberUniqueName="[Sales].[Calendar].[All]" allUniqueName="[Sales].[Calenda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Sum of Year]" caption="Sum of Year" measure="1" displayFolder="" measureGroup="Sales" count="0" hidden="1">
      <extLst>
        <ext xmlns:x15="http://schemas.microsoft.com/office/spreadsheetml/2010/11/main" uri="{B97F6D7D-B522-45F9-BDA1-12C45D357490}">
          <x15:cacheHierarchy aggregatedColumn="3"/>
        </ext>
      </extLst>
    </cacheHierarchy>
    <cacheHierarchy uniqueName="[Measures].[Average of Customers]" caption="Average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208639212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86A99C-3F23-4991-BA3B-CC4544CF8F97}" name="Temperature Pivot" cacheId="2" applyNumberFormats="0" applyBorderFormats="0" applyFontFormats="0" applyPatternFormats="0" applyAlignmentFormats="0" applyWidthHeightFormats="1" dataCaption="Values" tag="16e363b5-9996-4108-a238-7d7c823f1a9a" updatedVersion="8" minRefreshableVersion="3" useAutoFormatting="1" itemPrintTitles="1" createdVersion="8" indent="0" outline="1" outlineData="1" multipleFieldFilters="0">
  <location ref="B4:D17" firstHeaderRow="0" firstDataRow="1" firstDataCol="1"/>
  <pivotFields count="4">
    <pivotField dataField="1" subtotalTop="0" showAll="0" defaultSubtotal="0"/>
    <pivotField allDrilled="1" subtotalTop="0" showAll="0" dataSourceSort="1" defaultSubtotal="0" defaultAttributeDrillState="1"/>
    <pivotField axis="axisRow" allDrilled="1" subtotalTop="0" showAll="0" nonAutoSortDefault="1" defaultSubtotal="0" defaultAttributeDrillState="1">
      <items count="12">
        <item x="4"/>
        <item x="3"/>
        <item x="7"/>
        <item x="0"/>
        <item x="8"/>
        <item x="6"/>
        <item x="5"/>
        <item x="1"/>
        <item x="11"/>
        <item x="10"/>
        <item x="9"/>
        <item x="2"/>
      </items>
    </pivotField>
    <pivotField dataField="1" subtotalTop="0" showAll="0" defaultSubtotal="0"/>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Average of High Temp" fld="3" subtotal="average" baseField="2" baseItem="0"/>
    <dataField name="Average of Customers" fld="0" subtotal="average" baseField="0" baseItem="0"/>
  </dataFields>
  <pivotHierarchies count="26">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Malibu]"/>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Customers"/>
    <pivotHierarchy dragToData="1" caption="Average of High Temp"/>
    <pivotHierarchy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440DD8-24FA-4896-A8FD-4DC3F326B2F6}" name="Month Pivot" cacheId="0" applyNumberFormats="0" applyBorderFormats="0" applyFontFormats="0" applyPatternFormats="0" applyAlignmentFormats="0" applyWidthHeightFormats="1" dataCaption="Values" tag="6e2fd2ac-c85f-4079-83dc-77e5e739182f" updatedVersion="8" minRefreshableVersion="3" useAutoFormatting="1" itemPrintTitles="1" createdVersion="8" indent="0" outline="1" outlineData="1" multipleFieldFilters="0" chartFormat="4">
  <location ref="H4:I17" firstHeaderRow="1" firstDataRow="1" firstDataCol="1"/>
  <pivotFields count="4">
    <pivotField dataField="1" subtotalTop="0" showAll="0" defaultSubtotal="0"/>
    <pivotField axis="axisRow" hiddenLevel="1" allDrilled="1" subtotalTop="0" showAll="0" dataSourceSort="1" defaultSubtotal="0">
      <items count="1">
        <item s="1" c="1" x="0"/>
      </items>
    </pivotField>
    <pivotField axis="axisRow" allDrilled="1" subtotalTop="0" showAll="0" defaultSubtotal="0">
      <items count="12">
        <item x="4"/>
        <item x="3"/>
        <item x="7"/>
        <item x="0"/>
        <item x="8"/>
        <item x="6"/>
        <item x="5"/>
        <item x="1"/>
        <item x="11"/>
        <item x="10"/>
        <item x="9"/>
        <item x="2"/>
      </items>
    </pivotField>
    <pivotField allDrilled="1" subtotalTop="0" showAll="0" dataSourceSort="1" defaultSubtotal="0" defaultAttributeDrillState="1"/>
  </pivotFields>
  <rowFields count="1">
    <field x="2"/>
  </rowFields>
  <rowItems count="13">
    <i>
      <x/>
    </i>
    <i>
      <x v="1"/>
    </i>
    <i>
      <x v="2"/>
    </i>
    <i>
      <x v="3"/>
    </i>
    <i>
      <x v="4"/>
    </i>
    <i>
      <x v="5"/>
    </i>
    <i>
      <x v="6"/>
    </i>
    <i>
      <x v="7"/>
    </i>
    <i>
      <x v="8"/>
    </i>
    <i>
      <x v="9"/>
    </i>
    <i>
      <x v="10"/>
    </i>
    <i>
      <x v="11"/>
    </i>
    <i t="grand">
      <x/>
    </i>
  </rowItems>
  <colItems count="1">
    <i/>
  </colItems>
  <dataFields count="1">
    <dataField name="Average of Customers" fld="0" subtotal="average" baseField="0" baseItem="0"/>
  </dataFields>
  <chartFormats count="1">
    <chartFormat chart="2" format="1" series="1">
      <pivotArea type="data" outline="0" fieldPosition="0">
        <references count="1">
          <reference field="4294967294" count="1" selected="0">
            <x v="0"/>
          </reference>
        </references>
      </pivotArea>
    </chartFormat>
  </chartFormats>
  <pivotHierarchies count="26">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Malibu]"/>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Customers"/>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D0BB6B-6518-40F9-BDD8-D0E46B27EC2B}" name="Rainfall Pivot" cacheId="1" applyNumberFormats="0" applyBorderFormats="0" applyFontFormats="0" applyPatternFormats="0" applyAlignmentFormats="0" applyWidthHeightFormats="1" dataCaption="Values" tag="b124301d-5118-445f-a01a-11e3e43867fa" updatedVersion="8" minRefreshableVersion="3" useAutoFormatting="1" itemPrintTitles="1" createdVersion="8" indent="0" outline="1" outlineData="1" multipleFieldFilters="0" chartFormat="20">
  <location ref="H23:I26"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Average of Customers" fld="0" subtotal="average" baseField="0" baseItem="0"/>
  </dataFields>
  <chartFormats count="1">
    <chartFormat chart="19" format="1" series="1">
      <pivotArea type="data" outline="0" fieldPosition="0">
        <references count="1">
          <reference field="4294967294" count="1" selected="0">
            <x v="0"/>
          </reference>
        </references>
      </pivotArea>
    </chartFormat>
  </chartFormats>
  <pivotHierarchies count="26">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Malibu]"/>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Customers"/>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Stor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448FD476-C970-4D1E-AF36-1742FC38CD48}" autoFormatId="16" applyNumberFormats="0" applyBorderFormats="0" applyFontFormats="0" applyPatternFormats="0" applyAlignmentFormats="0" applyWidthHeightFormats="0">
  <queryTableRefresh nextId="12">
    <queryTableFields count="11">
      <queryTableField id="1" name="NetID" tableColumnId="1"/>
      <queryTableField id="2" name="Program" tableColumnId="2"/>
      <queryTableField id="3" name="Hobbies" tableColumnId="3"/>
      <queryTableField id="4" name="Hobbies.2" tableColumnId="4"/>
      <queryTableField id="5" name="Hobbies.3" tableColumnId="5"/>
      <queryTableField id="6" name="Hobbies.4" tableColumnId="6"/>
      <queryTableField id="7" name="Hobbies.5" tableColumnId="7"/>
      <queryTableField id="8" name="Hobbies.6" tableColumnId="8"/>
      <queryTableField id="9" name="Hobbies.7" tableColumnId="9"/>
      <queryTableField id="10" name="Hobbies.8" tableColumnId="10"/>
      <queryTableField id="11" name="Hobbies.9"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2" xr16:uid="{62326B3F-5827-4469-8031-8172DCB0C2EC}" autoFormatId="16" applyNumberFormats="0" applyBorderFormats="0" applyFontFormats="0" applyPatternFormats="0" applyAlignmentFormats="0" applyWidthHeightFormats="0">
  <queryTableRefresh nextId="10">
    <queryTableFields count="9">
      <queryTableField id="1" name="NetID" tableColumnId="1"/>
      <queryTableField id="2" name="Program" tableColumnId="2"/>
      <queryTableField id="3" name="Industry" tableColumnId="3"/>
      <queryTableField id="4" name="Industry.2" tableColumnId="4"/>
      <queryTableField id="5" name="Industry.3" tableColumnId="5"/>
      <queryTableField id="6" name="Industry.4" tableColumnId="6"/>
      <queryTableField id="7" name="Industry.5" tableColumnId="7"/>
      <queryTableField id="8" name="Industry.6" tableColumnId="8"/>
      <queryTableField id="9" name="Industry.7"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5" xr16:uid="{8F4E7538-7CD5-4333-89EB-5BE411639BB0}" autoFormatId="16" applyNumberFormats="0" applyBorderFormats="0" applyFontFormats="0" applyPatternFormats="0" applyAlignmentFormats="0" applyWidthHeightFormats="0">
  <queryTableRefresh nextId="10">
    <queryTableFields count="9">
      <queryTableField id="1" name="NetID" tableColumnId="1"/>
      <queryTableField id="2" name="First Initial" tableColumnId="2"/>
      <queryTableField id="3" name="Last Initial" tableColumnId="3"/>
      <queryTableField id="4" name="First Initial Last Name" tableColumnId="4"/>
      <queryTableField id="5" name="State" tableColumnId="5"/>
      <queryTableField id="6" name="Program" tableColumnId="6"/>
      <queryTableField id="7" name="Computer" tableColumnId="7"/>
      <queryTableField id="8" name="Age" tableColumnId="8"/>
      <queryTableField id="9" name="Planning Vacatio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25951AC2-0F5F-45F5-815B-237BCA5BAED6}" autoFormatId="16" applyNumberFormats="0" applyBorderFormats="0" applyFontFormats="0" applyPatternFormats="0" applyAlignmentFormats="0" applyWidthHeightFormats="0">
  <queryTableRefresh nextId="12">
    <queryTableFields count="11">
      <queryTableField id="1" name="NetID" tableColumnId="1"/>
      <queryTableField id="2" name="First Initial" tableColumnId="2"/>
      <queryTableField id="3" name="Last Initial" tableColumnId="3"/>
      <queryTableField id="4" name="First Initial Last Name" tableColumnId="4"/>
      <queryTableField id="5" name="State" tableColumnId="5"/>
      <queryTableField id="6" name="Program" tableColumnId="6"/>
      <queryTableField id="7" name="Industry" tableColumnId="7"/>
      <queryTableField id="8" name="Hobbies" tableColumnId="8"/>
      <queryTableField id="9" name="Computer" tableColumnId="9"/>
      <queryTableField id="10" name="Age" tableColumnId="10"/>
      <queryTableField id="11" name="Planning Vacation?"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7D483AC-BC0F-4F44-8530-D12CA5F463BB}" sourceName="[Stores].[City]">
  <pivotTables>
    <pivotTable tabId="31" name="Month Pivot"/>
    <pivotTable tabId="31" name="Rainfall Pivot"/>
    <pivotTable tabId="31" name="Temperature Pivot"/>
  </pivotTables>
  <data>
    <olap pivotCacheId="2086392122">
      <levels count="2">
        <level uniqueName="[Stores].[City].[(All)]" sourceCaption="(All)" count="0"/>
        <level uniqueName="[Stores].[City].[City]" sourceCaption="City" count="20">
          <ranges>
            <range startItem="0">
              <i n="[Stores].[City].&amp;[Bakersfield]" c="Bakersfield"/>
              <i n="[Stores].[City].&amp;[Chula Vista]" c="Chula Vista"/>
              <i n="[Stores].[City].&amp;[Fresno]" c="Fresno"/>
              <i n="[Stores].[City].&amp;[Hollister]" c="Hollister"/>
              <i n="[Stores].[City].&amp;[Huntington Beach]" c="Huntington Beach"/>
              <i n="[Stores].[City].&amp;[La Jolla]" c="La Jolla"/>
              <i n="[Stores].[City].&amp;[Long Beach]" c="Long Beach"/>
              <i n="[Stores].[City].&amp;[Los Angeles]" c="Los Angeles"/>
              <i n="[Stores].[City].&amp;[Malibu]" c="Malibu"/>
              <i n="[Stores].[City].&amp;[Monterey]" c="Monterey"/>
              <i n="[Stores].[City].&amp;[Palo Alto]" c="Palo Alto"/>
              <i n="[Stores].[City].&amp;[Pomona]" c="Pomona"/>
              <i n="[Stores].[City].&amp;[Sacramento]" c="Sacramento"/>
              <i n="[Stores].[City].&amp;[San Bernardino]" c="San Bernardino"/>
              <i n="[Stores].[City].&amp;[San Luis Obispo]" c="San Luis Obispo"/>
              <i n="[Stores].[City].&amp;[Santa Barbara]" c="Santa Barbara"/>
              <i n="[Stores].[City].&amp;[Santa Cruz]" c="Santa Cruz"/>
              <i n="[Stores].[City].&amp;[Santa Rosa]" c="Santa Rosa"/>
              <i n="[Stores].[City].&amp;[Valencia]" c="Valencia"/>
              <i n="[Stores].[City].&amp;[Ventura]" c="Ventura"/>
            </range>
          </ranges>
        </level>
      </levels>
      <selections count="1">
        <selection n="[Stores].[City].&amp;[Malibu]"/>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81BDD8A5-BA82-4B54-ADD9-62372E4C6913}" cache="Slicer_City" caption="City" columnCount="4"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EB5019-7BE3-4683-9956-888EAF431BD3}" name="Hobbies" displayName="Hobbies" ref="A1:K81" tableType="queryTable" totalsRowShown="0">
  <autoFilter ref="A1:K81" xr:uid="{74EB5019-7BE3-4683-9956-888EAF431BD3}"/>
  <tableColumns count="11">
    <tableColumn id="1" xr3:uid="{A934CDA6-E387-487C-9140-1426A7BD2B9F}" uniqueName="1" name="NetID" queryTableFieldId="1" dataDxfId="42"/>
    <tableColumn id="2" xr3:uid="{B6C37E73-AF54-4EDF-910A-55FE2EDB351A}" uniqueName="2" name="Program" queryTableFieldId="2" dataDxfId="41"/>
    <tableColumn id="3" xr3:uid="{B30ECBAB-F7ED-445E-BF5A-557897898EAD}" uniqueName="3" name="Hobbies" queryTableFieldId="3" dataDxfId="40"/>
    <tableColumn id="4" xr3:uid="{3B35DB58-C681-4611-8468-0A86B64440E9}" uniqueName="4" name="Hobbies.2" queryTableFieldId="4" dataDxfId="39"/>
    <tableColumn id="5" xr3:uid="{4C297716-24D2-4151-AE11-56C020111EC9}" uniqueName="5" name="Hobbies.3" queryTableFieldId="5" dataDxfId="38"/>
    <tableColumn id="6" xr3:uid="{B8ABC8A6-BA68-45B8-B3E2-1E530C7D1979}" uniqueName="6" name="Hobbies.4" queryTableFieldId="6" dataDxfId="37"/>
    <tableColumn id="7" xr3:uid="{218F3403-0107-4883-B10E-EDF2FCB98929}" uniqueName="7" name="Hobbies.5" queryTableFieldId="7" dataDxfId="36"/>
    <tableColumn id="8" xr3:uid="{3A099914-D913-44C0-BC24-FFC5EB7379E7}" uniqueName="8" name="Hobbies.6" queryTableFieldId="8" dataDxfId="35"/>
    <tableColumn id="9" xr3:uid="{0C2D362F-73B6-4139-BF13-C7749229FE57}" uniqueName="9" name="Hobbies.7" queryTableFieldId="9" dataDxfId="34"/>
    <tableColumn id="10" xr3:uid="{ECFB4EA0-250A-466B-89B5-FDF414E4E98F}" uniqueName="10" name="Hobbies.8" queryTableFieldId="10" dataDxfId="33"/>
    <tableColumn id="11" xr3:uid="{0786AFDB-3F5C-4AB0-8717-E3D7DBF3BB34}" uniqueName="11" name="Hobbies.9" queryTableFieldId="11"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F29F7E-A4E1-460C-B580-546AFC0593FF}" name="Industry" displayName="Industry" ref="A1:I81" tableType="queryTable" totalsRowShown="0">
  <autoFilter ref="A1:I81" xr:uid="{B6F29F7E-A4E1-460C-B580-546AFC0593FF}"/>
  <tableColumns count="9">
    <tableColumn id="1" xr3:uid="{9854BF6D-F612-4EC5-8431-D90D880ADA6D}" uniqueName="1" name="NetID" queryTableFieldId="1" dataDxfId="31"/>
    <tableColumn id="2" xr3:uid="{01900D48-9C48-498D-A2FA-55D8BF684AD0}" uniqueName="2" name="Program" queryTableFieldId="2" dataDxfId="30"/>
    <tableColumn id="3" xr3:uid="{29DFD873-AE6A-4328-8689-36A934913BAB}" uniqueName="3" name="Industry" queryTableFieldId="3" dataDxfId="29"/>
    <tableColumn id="4" xr3:uid="{DD4D1E75-2074-4FF9-9CC3-9754CE95C83A}" uniqueName="4" name="Industry.2" queryTableFieldId="4" dataDxfId="28"/>
    <tableColumn id="5" xr3:uid="{4E60510B-2818-42DE-B63E-E4DFEC9C6424}" uniqueName="5" name="Industry.3" queryTableFieldId="5" dataDxfId="27"/>
    <tableColumn id="6" xr3:uid="{5AE488D2-41A6-4ECA-8A1B-0F4C9E811AE0}" uniqueName="6" name="Industry.4" queryTableFieldId="6" dataDxfId="26"/>
    <tableColumn id="7" xr3:uid="{23A6D406-9AE1-42D1-95DC-7BD8DF365836}" uniqueName="7" name="Industry.5" queryTableFieldId="7" dataDxfId="25"/>
    <tableColumn id="8" xr3:uid="{709C967E-7FAB-4CE9-962E-1C4FE3B71C7F}" uniqueName="8" name="Industry.6" queryTableFieldId="8" dataDxfId="24"/>
    <tableColumn id="9" xr3:uid="{E413C5CC-8626-4C55-9284-931B1ADB8A06}" uniqueName="9" name="Industry.7" queryTableFieldId="9" dataDxfId="2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FCF489-F0C6-4FC9-AC00-40AD1069C9B4}" name="Single_Select" displayName="Single_Select" ref="A1:I81" tableType="queryTable" totalsRowShown="0">
  <autoFilter ref="A1:I81" xr:uid="{94FCF489-F0C6-4FC9-AC00-40AD1069C9B4}"/>
  <tableColumns count="9">
    <tableColumn id="1" xr3:uid="{93051028-8EA9-42FD-8CF0-F85749BC426B}" uniqueName="1" name="NetID" queryTableFieldId="1" dataDxfId="22"/>
    <tableColumn id="2" xr3:uid="{01C8F0F0-8B1F-4265-A332-89042AFE21C8}" uniqueName="2" name="First Initial" queryTableFieldId="2" dataDxfId="21"/>
    <tableColumn id="3" xr3:uid="{138EC721-2577-4814-A61C-37552519BAB3}" uniqueName="3" name="Last Initial" queryTableFieldId="3" dataDxfId="20"/>
    <tableColumn id="4" xr3:uid="{3B81F467-BDD8-4349-AAD8-50ADEF3050A7}" uniqueName="4" name="First Initial Last Name" queryTableFieldId="4"/>
    <tableColumn id="5" xr3:uid="{AEDB57BC-7AC8-42B8-B8DF-5BE739D491F9}" uniqueName="5" name="State" queryTableFieldId="5" dataDxfId="19"/>
    <tableColumn id="6" xr3:uid="{9BBD753F-BBD3-4BED-B6DC-9C8709040254}" uniqueName="6" name="Program" queryTableFieldId="6" dataDxfId="18"/>
    <tableColumn id="7" xr3:uid="{95B0F7A0-CDC0-400B-97D9-195F8B3DC39C}" uniqueName="7" name="Computer" queryTableFieldId="7" dataDxfId="17"/>
    <tableColumn id="8" xr3:uid="{5503F19E-3F85-4F04-AF96-19B4C27C44BD}" uniqueName="8" name="Age" queryTableFieldId="8"/>
    <tableColumn id="9" xr3:uid="{3A23C286-037E-4394-B6EC-0135E96179ED}" uniqueName="9" name="Planning Vacation?" queryTableFieldId="9" dataDxf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60021F-2CB0-4C25-9A2B-ED91B4279C53}" name="Original_Data_SS" displayName="Original_Data_SS" ref="A1:K81" tableType="queryTable" totalsRowShown="0">
  <autoFilter ref="A1:K81" xr:uid="{E860021F-2CB0-4C25-9A2B-ED91B4279C53}"/>
  <tableColumns count="11">
    <tableColumn id="1" xr3:uid="{C7A9E716-23BA-403F-9627-943902EAB8DF}" uniqueName="1" name="NetID" queryTableFieldId="1" dataDxfId="15"/>
    <tableColumn id="2" xr3:uid="{87FA48E1-5254-4758-B2FA-AFE71B0AD6F9}" uniqueName="2" name="First Initial" queryTableFieldId="2" dataDxfId="14"/>
    <tableColumn id="3" xr3:uid="{F767131A-B3D0-4872-8FDE-AEBA71D61BD3}" uniqueName="3" name="Last Initial" queryTableFieldId="3" dataDxfId="13"/>
    <tableColumn id="4" xr3:uid="{2AC082DD-C590-4515-9A9A-1754255D8AC3}" uniqueName="4" name="First Initial Last Name" queryTableFieldId="4"/>
    <tableColumn id="5" xr3:uid="{B9F1BDF2-81C0-4F26-9EE6-03FAEE16E150}" uniqueName="5" name="State" queryTableFieldId="5" dataDxfId="12"/>
    <tableColumn id="6" xr3:uid="{9D37B047-E47F-4E2D-B1EC-9E2D5D65CB27}" uniqueName="6" name="Program" queryTableFieldId="6" dataDxfId="11"/>
    <tableColumn id="7" xr3:uid="{085AE4AA-2738-4E92-BDE9-C43C7BADC400}" uniqueName="7" name="Industry" queryTableFieldId="7" dataDxfId="10"/>
    <tableColumn id="8" xr3:uid="{82895C69-FF0A-4207-9016-7A0E9943B541}" uniqueName="8" name="Hobbies" queryTableFieldId="8" dataDxfId="9"/>
    <tableColumn id="9" xr3:uid="{5F6440BE-A2A3-4F48-BA6B-60E44FF67459}" uniqueName="9" name="Computer" queryTableFieldId="9" dataDxfId="8"/>
    <tableColumn id="10" xr3:uid="{409DF360-2AB8-4223-9A82-D3B5CD7F8FB9}" uniqueName="10" name="Age" queryTableFieldId="10"/>
    <tableColumn id="11" xr3:uid="{AEB18A0B-AAE4-4DAD-A31E-41A53FF7D105}" uniqueName="11" name="Planning Vacation?" queryTableFieldId="11" dataDxf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35C899-CD00-49AD-B7E6-43308EE4AA01}" name="Table4" displayName="Table4" ref="A1:L94" totalsRowShown="0">
  <autoFilter ref="A1:L94" xr:uid="{0B35C899-CD00-49AD-B7E6-43308EE4AA01}"/>
  <tableColumns count="12">
    <tableColumn id="1" xr3:uid="{D5A7005F-643C-4F17-ADF7-CF56F57C36DD}" name="Start Date" dataDxfId="6"/>
    <tableColumn id="2" xr3:uid="{DEE767D9-F47B-4A5D-BC91-428091579AB0}" name="End Date" dataDxfId="5"/>
    <tableColumn id="3" xr3:uid="{FC011A32-5DB4-4D2D-9B61-A393BEF5FC8F}" name="NetID"/>
    <tableColumn id="4" xr3:uid="{60848E6F-7661-46B7-8334-52EA9CFE2253}" name="First Initial"/>
    <tableColumn id="5" xr3:uid="{BDFBFB66-D3E3-4220-8A48-753AA4A97F2D}" name="Last Initial"/>
    <tableColumn id="6" xr3:uid="{0EEC0044-3610-4480-92AB-F500B0EE06BA}" name="State"/>
    <tableColumn id="7" xr3:uid="{6680271C-9CE7-4E01-B416-C511697EDB08}" name="Program"/>
    <tableColumn id="8" xr3:uid="{E9A1360B-4DA1-4DD0-8A58-A90E0E280655}" name="Industry"/>
    <tableColumn id="9" xr3:uid="{BFD89E6B-6DF3-4502-9C69-85E316A8CF20}" name="Hobbies"/>
    <tableColumn id="10" xr3:uid="{4DBAFC9F-324A-4EFF-BE44-16A095502235}" name="Computer"/>
    <tableColumn id="11" xr3:uid="{0D513057-BF9C-43C4-A413-4E0CE3119CBC}" name="Age"/>
    <tableColumn id="12" xr3:uid="{1ED1B2EA-F7A6-4CA5-A197-5142CA29FEA6}" name="Planning Vaca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survey colors">
      <a:dk1>
        <a:sysClr val="windowText" lastClr="000000"/>
      </a:dk1>
      <a:lt1>
        <a:sysClr val="window" lastClr="FFFFFF"/>
      </a:lt1>
      <a:dk2>
        <a:srgbClr val="323232"/>
      </a:dk2>
      <a:lt2>
        <a:srgbClr val="E3DED1"/>
      </a:lt2>
      <a:accent1>
        <a:srgbClr val="9F2936"/>
      </a:accent1>
      <a:accent2>
        <a:srgbClr val="E59CA4"/>
      </a:accent2>
      <a:accent3>
        <a:srgbClr val="B3D5AB"/>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56CA-484A-4324-9067-ED2A651C40A8}">
  <sheetPr codeName="Sheet1">
    <tabColor rgb="FFFFC000"/>
  </sheetPr>
  <dimension ref="A1:B3"/>
  <sheetViews>
    <sheetView workbookViewId="0">
      <selection activeCell="A3" sqref="A3"/>
    </sheetView>
  </sheetViews>
  <sheetFormatPr defaultRowHeight="14.4"/>
  <cols>
    <col min="2" max="2" width="46.77734375" customWidth="1"/>
  </cols>
  <sheetData>
    <row r="1" spans="1:2" ht="33.6">
      <c r="A1" s="1" t="s">
        <v>4</v>
      </c>
    </row>
    <row r="3" spans="1:2" ht="28.8">
      <c r="A3" s="46" t="s">
        <v>0</v>
      </c>
      <c r="B3" s="2"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5DA1-54BF-427B-BAFF-6342C1F7163D}">
  <sheetPr codeName="Sheet2">
    <tabColor rgb="FFFFC000"/>
  </sheetPr>
  <dimension ref="A1:I33"/>
  <sheetViews>
    <sheetView zoomScale="90" workbookViewId="0">
      <selection activeCell="N21" sqref="N21"/>
    </sheetView>
  </sheetViews>
  <sheetFormatPr defaultColWidth="9.21875" defaultRowHeight="14.4"/>
  <cols>
    <col min="1" max="1" width="6.109375" bestFit="1" customWidth="1"/>
    <col min="2" max="2" width="16.21875" style="3" bestFit="1" customWidth="1"/>
    <col min="3" max="3" width="10.6640625" style="3" bestFit="1" customWidth="1"/>
    <col min="4" max="4" width="11.21875" style="3" bestFit="1" customWidth="1"/>
    <col min="5" max="5" width="11.6640625" style="3" bestFit="1" customWidth="1"/>
    <col min="6" max="6" width="18.5546875" style="3" bestFit="1" customWidth="1"/>
    <col min="7" max="7" width="24.33203125" style="3" bestFit="1" customWidth="1"/>
    <col min="8" max="8" width="13.88671875" style="3" bestFit="1" customWidth="1"/>
    <col min="9" max="9" width="12.77734375" bestFit="1" customWidth="1"/>
    <col min="10" max="16384" width="9.21875" style="3"/>
  </cols>
  <sheetData>
    <row r="1" spans="1:9" ht="17.399999999999999">
      <c r="B1" s="120" t="s">
        <v>4</v>
      </c>
      <c r="C1" s="121"/>
      <c r="D1" s="121"/>
      <c r="E1" s="121"/>
      <c r="F1" s="121"/>
      <c r="G1" s="121"/>
      <c r="H1" s="122"/>
    </row>
    <row r="2" spans="1:9" ht="18" thickBot="1">
      <c r="B2" s="123" t="s">
        <v>5</v>
      </c>
      <c r="C2" s="124"/>
      <c r="D2" s="124"/>
      <c r="E2" s="124"/>
      <c r="F2" s="124"/>
      <c r="G2" s="124"/>
      <c r="H2" s="125"/>
    </row>
    <row r="3" spans="1:9" ht="15" thickBot="1">
      <c r="B3" s="4"/>
      <c r="C3" s="4"/>
      <c r="D3" s="4"/>
      <c r="E3" s="4"/>
      <c r="F3" s="4"/>
      <c r="G3" s="4"/>
      <c r="H3" s="4"/>
    </row>
    <row r="4" spans="1:9" ht="15" thickBot="1">
      <c r="B4" s="106" t="s">
        <v>24</v>
      </c>
      <c r="C4" s="107"/>
      <c r="D4" s="108"/>
      <c r="E4"/>
      <c r="F4" s="44" t="s">
        <v>6</v>
      </c>
      <c r="G4" s="45"/>
      <c r="H4" s="5">
        <v>2.2499999999999999E-2</v>
      </c>
    </row>
    <row r="5" spans="1:9">
      <c r="B5" s="109" t="s">
        <v>7</v>
      </c>
      <c r="C5" s="110"/>
      <c r="D5" s="111"/>
      <c r="F5" s="118" t="s">
        <v>8</v>
      </c>
      <c r="G5" s="119"/>
      <c r="H5" s="6"/>
    </row>
    <row r="6" spans="1:9">
      <c r="B6" s="112"/>
      <c r="C6" s="113"/>
      <c r="D6" s="114"/>
      <c r="F6" s="7"/>
      <c r="G6" t="s">
        <v>9</v>
      </c>
      <c r="H6" s="8">
        <v>1.1499999999999999</v>
      </c>
    </row>
    <row r="7" spans="1:9" ht="15" thickBot="1">
      <c r="B7" s="115"/>
      <c r="C7" s="116"/>
      <c r="D7" s="117"/>
      <c r="F7" s="7"/>
      <c r="G7" t="s">
        <v>10</v>
      </c>
      <c r="H7" s="9">
        <v>1</v>
      </c>
    </row>
    <row r="8" spans="1:9">
      <c r="B8" s="10"/>
      <c r="C8" s="10"/>
      <c r="D8" s="10"/>
      <c r="F8" s="7"/>
      <c r="G8" t="s">
        <v>11</v>
      </c>
      <c r="H8" s="9">
        <v>1.05</v>
      </c>
    </row>
    <row r="9" spans="1:9" ht="15" thickBot="1">
      <c r="B9" s="10"/>
      <c r="C9" s="10"/>
      <c r="D9" s="10"/>
      <c r="F9" s="11"/>
      <c r="G9" s="12" t="s">
        <v>12</v>
      </c>
      <c r="H9" s="13">
        <v>1.02</v>
      </c>
    </row>
    <row r="11" spans="1:9" ht="15" thickBot="1"/>
    <row r="12" spans="1:9" ht="15" thickBot="1">
      <c r="B12" s="14" t="s">
        <v>13</v>
      </c>
      <c r="C12" s="15"/>
      <c r="D12" s="15"/>
      <c r="E12" s="15"/>
      <c r="F12" s="15"/>
      <c r="G12" s="15"/>
      <c r="H12" s="16"/>
    </row>
    <row r="13" spans="1:9" s="20" customFormat="1" ht="43.8" thickBot="1">
      <c r="A13"/>
      <c r="B13" s="17"/>
      <c r="C13" s="18" t="s">
        <v>14</v>
      </c>
      <c r="D13" s="18" t="s">
        <v>15</v>
      </c>
      <c r="E13" s="18" t="s">
        <v>16</v>
      </c>
      <c r="F13" s="18" t="s">
        <v>17</v>
      </c>
      <c r="G13" s="18" t="s">
        <v>18</v>
      </c>
      <c r="H13" s="19" t="s">
        <v>21</v>
      </c>
      <c r="I13"/>
    </row>
    <row r="14" spans="1:9">
      <c r="B14" s="21" t="s">
        <v>9</v>
      </c>
      <c r="C14" s="22">
        <v>5450000</v>
      </c>
      <c r="D14" s="23">
        <f>C14*(1+$H$4)*$H6</f>
        <v>6408518.7499999991</v>
      </c>
      <c r="E14" s="23">
        <f t="shared" ref="D14:G17" si="0">D14*(1+$H$4)*$H6</f>
        <v>7535616.9851562483</v>
      </c>
      <c r="F14" s="23">
        <f t="shared" si="0"/>
        <v>8860943.6224206015</v>
      </c>
      <c r="G14" s="23">
        <f t="shared" si="0"/>
        <v>10419362.082013823</v>
      </c>
      <c r="H14" s="24">
        <f>SUM(D14:G14)</f>
        <v>33224441.43959067</v>
      </c>
    </row>
    <row r="15" spans="1:9">
      <c r="B15" s="25" t="s">
        <v>10</v>
      </c>
      <c r="C15" s="26">
        <v>7525000</v>
      </c>
      <c r="D15" s="27">
        <f t="shared" si="0"/>
        <v>7694312.5</v>
      </c>
      <c r="E15" s="27">
        <f t="shared" si="0"/>
        <v>7867434.53125</v>
      </c>
      <c r="F15" s="27">
        <f t="shared" si="0"/>
        <v>8044451.8082031244</v>
      </c>
      <c r="G15" s="27">
        <f t="shared" si="0"/>
        <v>8225451.9738876941</v>
      </c>
      <c r="H15" s="28">
        <f>SUM(D15:G15)</f>
        <v>31831650.813340817</v>
      </c>
    </row>
    <row r="16" spans="1:9">
      <c r="B16" s="25" t="s">
        <v>11</v>
      </c>
      <c r="C16" s="29">
        <v>6455000</v>
      </c>
      <c r="D16" s="27">
        <f t="shared" si="0"/>
        <v>6930249.375</v>
      </c>
      <c r="E16" s="27">
        <f t="shared" si="0"/>
        <v>7440488.9852343751</v>
      </c>
      <c r="F16" s="27">
        <f t="shared" si="0"/>
        <v>7988294.986772256</v>
      </c>
      <c r="G16" s="27">
        <f t="shared" si="0"/>
        <v>8576433.2051733639</v>
      </c>
      <c r="H16" s="30">
        <f>SUM(D16:G16)</f>
        <v>30935466.55218</v>
      </c>
    </row>
    <row r="17" spans="1:9">
      <c r="B17" s="25" t="s">
        <v>12</v>
      </c>
      <c r="C17" s="29">
        <v>5475000</v>
      </c>
      <c r="D17" s="27">
        <f t="shared" si="0"/>
        <v>5710151.25</v>
      </c>
      <c r="E17" s="27">
        <f t="shared" si="0"/>
        <v>5955402.2461875007</v>
      </c>
      <c r="F17" s="27">
        <f t="shared" si="0"/>
        <v>6211186.7726612538</v>
      </c>
      <c r="G17" s="27">
        <f t="shared" si="0"/>
        <v>6477957.2445470542</v>
      </c>
      <c r="H17" s="30">
        <f>SUM(D17:G17)</f>
        <v>24354697.513395809</v>
      </c>
    </row>
    <row r="18" spans="1:9" ht="15" thickBot="1">
      <c r="B18" s="31"/>
      <c r="C18" s="32"/>
      <c r="D18" s="32"/>
      <c r="E18"/>
      <c r="F18" s="33"/>
      <c r="G18" s="34" t="s">
        <v>19</v>
      </c>
      <c r="H18" s="35">
        <f>SUM(H14:H17)</f>
        <v>120346256.31850731</v>
      </c>
    </row>
    <row r="19" spans="1:9" ht="15.6" thickTop="1" thickBot="1">
      <c r="B19" s="36"/>
      <c r="C19" s="37"/>
      <c r="D19" s="37"/>
      <c r="E19" s="37"/>
      <c r="F19" s="37"/>
      <c r="G19" s="37"/>
      <c r="H19" s="38"/>
    </row>
    <row r="20" spans="1:9" ht="15" thickBot="1">
      <c r="B20" s="39"/>
      <c r="C20" s="39"/>
      <c r="D20" s="39"/>
      <c r="E20" s="40"/>
      <c r="F20" s="39"/>
      <c r="G20" s="39"/>
      <c r="H20" s="39"/>
    </row>
    <row r="21" spans="1:9">
      <c r="A21" s="102" t="s">
        <v>23</v>
      </c>
      <c r="B21" s="103"/>
      <c r="C21" s="41"/>
      <c r="D21" s="126" t="s">
        <v>22</v>
      </c>
      <c r="E21" s="127"/>
      <c r="F21" s="127"/>
      <c r="G21" s="127"/>
      <c r="H21" s="127"/>
      <c r="I21" s="128"/>
    </row>
    <row r="22" spans="1:9">
      <c r="A22" s="104"/>
      <c r="B22" s="105"/>
      <c r="D22" s="31"/>
      <c r="E22" s="131" t="s">
        <v>6</v>
      </c>
      <c r="F22" s="131"/>
      <c r="G22" s="131"/>
      <c r="H22" s="131"/>
      <c r="I22" s="132"/>
    </row>
    <row r="23" spans="1:9">
      <c r="A23" s="104"/>
      <c r="B23" s="105"/>
      <c r="D23" s="129" t="s">
        <v>20</v>
      </c>
      <c r="E23" s="92">
        <f>H14</f>
        <v>33224441.43959067</v>
      </c>
      <c r="F23" s="88">
        <v>1.2500000000000001E-2</v>
      </c>
      <c r="G23" s="88">
        <v>1.7500000000000002E-2</v>
      </c>
      <c r="H23" s="88">
        <v>2.2499999999999999E-2</v>
      </c>
      <c r="I23" s="89">
        <v>2.75E-2</v>
      </c>
    </row>
    <row r="24" spans="1:9">
      <c r="A24" s="90"/>
      <c r="B24" s="93">
        <f>H18</f>
        <v>120346256.31850731</v>
      </c>
      <c r="D24" s="129"/>
      <c r="E24" s="42">
        <v>1</v>
      </c>
      <c r="F24" s="94">
        <f t="dataTable" ref="F24:I31" dt2D="1" dtr="1" r1="H4" r2="H6" ca="1"/>
        <v>22489818.980712891</v>
      </c>
      <c r="G24" s="94">
        <v>22770587.17911914</v>
      </c>
      <c r="H24" s="94">
        <v>23054152.416306641</v>
      </c>
      <c r="I24" s="94">
        <v>23340535.456775393</v>
      </c>
    </row>
    <row r="25" spans="1:9">
      <c r="A25" s="91">
        <v>0.01</v>
      </c>
      <c r="B25" s="94">
        <f t="dataTable" ref="B25:B33" dt2D="0" dtr="0" r1="H4"/>
        <v>116574708.10352562</v>
      </c>
      <c r="D25" s="129"/>
      <c r="E25" s="42">
        <v>1.1499999999999999</v>
      </c>
      <c r="F25" s="94">
        <v>32355983.990441494</v>
      </c>
      <c r="G25" s="94">
        <v>32787919.687837485</v>
      </c>
      <c r="H25" s="94">
        <v>33224441.43959067</v>
      </c>
      <c r="I25" s="94">
        <v>33665584.630454868</v>
      </c>
    </row>
    <row r="26" spans="1:9">
      <c r="A26" s="91">
        <v>1.2500000000000001E-2</v>
      </c>
      <c r="B26" s="94">
        <v>117321349.91953826</v>
      </c>
      <c r="D26" s="129"/>
      <c r="E26" s="42">
        <v>1.3</v>
      </c>
      <c r="F26" s="94">
        <v>45402809.173441045</v>
      </c>
      <c r="G26" s="94">
        <v>46042291.659835547</v>
      </c>
      <c r="H26" s="94">
        <v>46688896.762943789</v>
      </c>
      <c r="I26" s="94">
        <v>47342681.094182998</v>
      </c>
    </row>
    <row r="27" spans="1:9">
      <c r="A27" s="91">
        <v>1.4999999999999999E-2</v>
      </c>
      <c r="B27" s="94">
        <v>118071811.18678395</v>
      </c>
      <c r="D27" s="129"/>
      <c r="E27" s="42">
        <v>1.45</v>
      </c>
      <c r="F27" s="94">
        <v>62313173.849686496</v>
      </c>
      <c r="G27" s="94">
        <v>63229597.520853311</v>
      </c>
      <c r="H27" s="94">
        <v>64156612.723332964</v>
      </c>
      <c r="I27" s="94">
        <v>65094305.639162958</v>
      </c>
    </row>
    <row r="28" spans="1:9">
      <c r="A28" s="91">
        <v>1.7500000000000002E-2</v>
      </c>
      <c r="B28" s="94">
        <v>118826106.35307026</v>
      </c>
      <c r="D28" s="129"/>
      <c r="E28" s="42">
        <v>1.6</v>
      </c>
      <c r="F28" s="94">
        <v>83839548.312000006</v>
      </c>
      <c r="G28" s="94">
        <v>85116707.522035211</v>
      </c>
      <c r="H28" s="94">
        <v>86409064.902387202</v>
      </c>
      <c r="I28" s="94">
        <v>87716746.48984322</v>
      </c>
    </row>
    <row r="29" spans="1:9">
      <c r="A29" s="91">
        <v>0.02</v>
      </c>
      <c r="B29" s="94">
        <v>119584249.89510711</v>
      </c>
      <c r="D29" s="129"/>
      <c r="E29" s="42">
        <v>1.75</v>
      </c>
      <c r="F29" s="94">
        <v>110803993.82605076</v>
      </c>
      <c r="G29" s="94">
        <v>112541467.73993005</v>
      </c>
      <c r="H29" s="94">
        <v>114300110.12639731</v>
      </c>
      <c r="I29" s="94">
        <v>116080099.30391747</v>
      </c>
    </row>
    <row r="30" spans="1:9">
      <c r="A30" s="91">
        <v>2.2499999999999999E-2</v>
      </c>
      <c r="B30" s="94">
        <v>120346256.31850731</v>
      </c>
      <c r="D30" s="129"/>
      <c r="E30" s="42">
        <v>1.9</v>
      </c>
      <c r="F30" s="94">
        <v>144098162.63035509</v>
      </c>
      <c r="G30" s="94">
        <v>146412700.07649097</v>
      </c>
      <c r="H30" s="94">
        <v>148755986.46631604</v>
      </c>
      <c r="I30" s="94">
        <v>151128267.17232466</v>
      </c>
    </row>
    <row r="31" spans="1:9" ht="15" thickBot="1">
      <c r="A31" s="91">
        <v>2.5000000000000001E-2</v>
      </c>
      <c r="B31" s="94">
        <v>121112140.15778619</v>
      </c>
      <c r="D31" s="130"/>
      <c r="E31" s="43">
        <v>2.0499999999999998</v>
      </c>
      <c r="F31" s="94">
        <v>184683297.93627638</v>
      </c>
      <c r="G31" s="94">
        <v>187710202.25907555</v>
      </c>
      <c r="H31" s="94">
        <v>190775313.23775816</v>
      </c>
      <c r="I31" s="94">
        <v>193878960.61924899</v>
      </c>
    </row>
    <row r="32" spans="1:9">
      <c r="A32" s="91">
        <v>2.75E-2</v>
      </c>
      <c r="B32" s="94">
        <v>121881915.97636193</v>
      </c>
    </row>
    <row r="33" spans="1:2">
      <c r="A33" s="91">
        <v>0.03</v>
      </c>
      <c r="B33" s="94">
        <v>122655598.36655502</v>
      </c>
    </row>
  </sheetData>
  <mergeCells count="9">
    <mergeCell ref="A21:B23"/>
    <mergeCell ref="B4:D4"/>
    <mergeCell ref="B5:D7"/>
    <mergeCell ref="F5:G5"/>
    <mergeCell ref="B1:H1"/>
    <mergeCell ref="B2:H2"/>
    <mergeCell ref="D21:I21"/>
    <mergeCell ref="D23:D31"/>
    <mergeCell ref="E22:I22"/>
  </mergeCells>
  <conditionalFormatting sqref="A24:B33">
    <cfRule type="cellIs" dxfId="4" priority="13" operator="equal">
      <formula>$H$4</formula>
    </cfRule>
  </conditionalFormatting>
  <conditionalFormatting sqref="A25:B33">
    <cfRule type="cellIs" dxfId="3" priority="11" operator="equal">
      <formula>$H$18</formula>
    </cfRule>
  </conditionalFormatting>
  <conditionalFormatting sqref="F24:I31">
    <cfRule type="expression" dxfId="2" priority="1">
      <formula>AND($E24=$H$6,F$23=$H$4)</formula>
    </cfRule>
    <cfRule type="expression" dxfId="1" priority="3">
      <formula>F$23=$H$4</formula>
    </cfRule>
    <cfRule type="expression" dxfId="0" priority="4">
      <formula>$E24=$H$6</formula>
    </cfRule>
  </conditionalFormatting>
  <printOptions horizontalCentered="1"/>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BBD7-DC32-4870-B896-C571D09AD2FB}">
  <sheetPr codeName="Sheet4">
    <tabColor theme="4" tint="0.39997558519241921"/>
    <pageSetUpPr fitToPage="1"/>
  </sheetPr>
  <dimension ref="A1:B3"/>
  <sheetViews>
    <sheetView zoomScale="120" zoomScaleNormal="120" zoomScalePageLayoutView="120" workbookViewId="0">
      <selection activeCell="B12" sqref="B12"/>
    </sheetView>
  </sheetViews>
  <sheetFormatPr defaultColWidth="9.5546875" defaultRowHeight="14.4"/>
  <cols>
    <col min="1" max="1" width="9.5546875" style="52"/>
    <col min="2" max="2" width="46.77734375" style="52" customWidth="1"/>
    <col min="3" max="16384" width="9.5546875" style="52"/>
  </cols>
  <sheetData>
    <row r="1" spans="1:2" ht="34.200000000000003">
      <c r="A1" s="51" t="s">
        <v>37</v>
      </c>
    </row>
    <row r="3" spans="1:2" ht="57.6">
      <c r="A3" s="53" t="s">
        <v>0</v>
      </c>
      <c r="B3" s="54" t="s">
        <v>38</v>
      </c>
    </row>
  </sheetData>
  <pageMargins left="0.7" right="0.7" top="0.75" bottom="0.75" header="0.3" footer="0.3"/>
  <pageSetup orientation="portrait" horizontalDpi="4294967295" verticalDpi="4294967295" r:id="rId1"/>
  <headerFooter>
    <oddHeader>&amp;R&amp;D</oddHeader>
    <oddFooter>&amp;L&amp;F&amp;CPage &amp;P&amp;R&amp;A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8DAA7-1110-474F-9B07-A23E92B7FABE}">
  <sheetPr codeName="Sheet5">
    <tabColor theme="4" tint="0.39997558519241921"/>
    <pageSetUpPr fitToPage="1"/>
  </sheetPr>
  <dimension ref="A1:L32"/>
  <sheetViews>
    <sheetView zoomScale="120" zoomScaleNormal="120" zoomScalePageLayoutView="120" workbookViewId="0">
      <selection activeCell="N21" sqref="N21"/>
    </sheetView>
  </sheetViews>
  <sheetFormatPr defaultColWidth="9.5546875" defaultRowHeight="14.4"/>
  <cols>
    <col min="1" max="1" width="28.5546875" style="52" customWidth="1"/>
    <col min="2" max="2" width="9.5546875" style="52"/>
    <col min="3" max="3" width="38.77734375" style="52" customWidth="1"/>
    <col min="4" max="10" width="9.44140625" style="52" customWidth="1"/>
    <col min="11" max="12" width="10.5546875" style="52" customWidth="1"/>
    <col min="13" max="16384" width="9.5546875" style="52"/>
  </cols>
  <sheetData>
    <row r="1" spans="1:12" ht="34.200000000000003">
      <c r="A1" s="51" t="s">
        <v>37</v>
      </c>
      <c r="B1" s="55"/>
    </row>
    <row r="2" spans="1:12">
      <c r="A2" s="56" t="s">
        <v>39</v>
      </c>
    </row>
    <row r="4" spans="1:12">
      <c r="A4" s="57" t="s">
        <v>40</v>
      </c>
      <c r="B4" s="57" t="s">
        <v>41</v>
      </c>
      <c r="C4" s="57" t="s">
        <v>27</v>
      </c>
      <c r="D4" s="58" t="s">
        <v>42</v>
      </c>
      <c r="E4" s="58" t="s">
        <v>43</v>
      </c>
      <c r="F4" s="58" t="s">
        <v>44</v>
      </c>
      <c r="G4" s="58" t="s">
        <v>45</v>
      </c>
      <c r="H4" s="58" t="s">
        <v>46</v>
      </c>
      <c r="I4" s="58" t="s">
        <v>47</v>
      </c>
      <c r="J4" s="58" t="s">
        <v>48</v>
      </c>
      <c r="K4" s="58" t="s">
        <v>49</v>
      </c>
      <c r="L4" s="58" t="s">
        <v>50</v>
      </c>
    </row>
    <row r="5" spans="1:12">
      <c r="A5" s="59" t="s">
        <v>51</v>
      </c>
      <c r="B5" s="59" t="s">
        <v>52</v>
      </c>
      <c r="C5" s="59" t="s">
        <v>53</v>
      </c>
      <c r="D5" s="60">
        <v>1</v>
      </c>
      <c r="E5" s="60">
        <v>0</v>
      </c>
      <c r="F5" s="60">
        <v>0</v>
      </c>
      <c r="G5" s="60">
        <v>0</v>
      </c>
      <c r="H5" s="60">
        <v>0</v>
      </c>
      <c r="I5" s="60">
        <v>0</v>
      </c>
      <c r="J5" s="60">
        <v>0</v>
      </c>
      <c r="K5" s="61">
        <f>SUM(D5:J5)</f>
        <v>1</v>
      </c>
      <c r="L5" s="61">
        <f>(K5*8)</f>
        <v>8</v>
      </c>
    </row>
    <row r="6" spans="1:12">
      <c r="A6" s="59" t="s">
        <v>54</v>
      </c>
      <c r="B6" s="59" t="s">
        <v>52</v>
      </c>
      <c r="C6" s="59"/>
      <c r="D6" s="60">
        <v>0</v>
      </c>
      <c r="E6" s="60">
        <v>0</v>
      </c>
      <c r="F6" s="60">
        <v>1</v>
      </c>
      <c r="G6" s="60">
        <v>1</v>
      </c>
      <c r="H6" s="60">
        <v>1</v>
      </c>
      <c r="I6" s="60">
        <v>1</v>
      </c>
      <c r="J6" s="60">
        <v>1</v>
      </c>
      <c r="K6" s="61">
        <f t="shared" ref="K6:K19" si="0">SUM(D6:J6)</f>
        <v>5</v>
      </c>
      <c r="L6" s="61">
        <f t="shared" ref="L6:L19" si="1">(K6*8)</f>
        <v>40</v>
      </c>
    </row>
    <row r="7" spans="1:12">
      <c r="A7" s="59" t="s">
        <v>55</v>
      </c>
      <c r="B7" s="59" t="s">
        <v>52</v>
      </c>
      <c r="C7" s="59"/>
      <c r="D7" s="60">
        <v>1</v>
      </c>
      <c r="E7" s="60">
        <v>0</v>
      </c>
      <c r="F7" s="60">
        <v>0</v>
      </c>
      <c r="G7" s="60">
        <v>0</v>
      </c>
      <c r="H7" s="60">
        <v>1</v>
      </c>
      <c r="I7" s="60">
        <v>1</v>
      </c>
      <c r="J7" s="60">
        <v>1</v>
      </c>
      <c r="K7" s="61">
        <f t="shared" si="0"/>
        <v>4</v>
      </c>
      <c r="L7" s="61">
        <f t="shared" si="1"/>
        <v>32</v>
      </c>
    </row>
    <row r="8" spans="1:12">
      <c r="A8" s="59" t="s">
        <v>56</v>
      </c>
      <c r="B8" s="59" t="s">
        <v>52</v>
      </c>
      <c r="C8" s="59" t="s">
        <v>57</v>
      </c>
      <c r="D8" s="60">
        <v>1</v>
      </c>
      <c r="E8" s="60">
        <v>1</v>
      </c>
      <c r="F8" s="60">
        <v>0</v>
      </c>
      <c r="G8" s="60">
        <v>1</v>
      </c>
      <c r="H8" s="60">
        <v>0</v>
      </c>
      <c r="I8" s="60">
        <v>1</v>
      </c>
      <c r="J8" s="60">
        <v>1</v>
      </c>
      <c r="K8" s="61">
        <f t="shared" si="0"/>
        <v>5</v>
      </c>
      <c r="L8" s="61">
        <f t="shared" si="1"/>
        <v>40</v>
      </c>
    </row>
    <row r="9" spans="1:12">
      <c r="A9" s="59" t="s">
        <v>58</v>
      </c>
      <c r="B9" s="59" t="s">
        <v>52</v>
      </c>
      <c r="C9" s="59" t="s">
        <v>59</v>
      </c>
      <c r="D9" s="60">
        <v>1</v>
      </c>
      <c r="E9" s="60">
        <v>1</v>
      </c>
      <c r="F9" s="60">
        <v>1</v>
      </c>
      <c r="G9" s="60">
        <v>0</v>
      </c>
      <c r="H9" s="60">
        <v>0</v>
      </c>
      <c r="I9" s="60">
        <v>1</v>
      </c>
      <c r="J9" s="60">
        <v>0</v>
      </c>
      <c r="K9" s="61">
        <f t="shared" si="0"/>
        <v>4</v>
      </c>
      <c r="L9" s="61">
        <f t="shared" si="1"/>
        <v>32</v>
      </c>
    </row>
    <row r="10" spans="1:12">
      <c r="A10" s="59" t="s">
        <v>60</v>
      </c>
      <c r="B10" s="59" t="s">
        <v>52</v>
      </c>
      <c r="C10" s="59"/>
      <c r="D10" s="60">
        <v>0</v>
      </c>
      <c r="E10" s="60">
        <v>0</v>
      </c>
      <c r="F10" s="60">
        <v>0</v>
      </c>
      <c r="G10" s="60">
        <v>0</v>
      </c>
      <c r="H10" s="60">
        <v>0</v>
      </c>
      <c r="I10" s="60">
        <v>1</v>
      </c>
      <c r="J10" s="60">
        <v>0</v>
      </c>
      <c r="K10" s="61">
        <f t="shared" si="0"/>
        <v>1</v>
      </c>
      <c r="L10" s="61">
        <f t="shared" si="1"/>
        <v>8</v>
      </c>
    </row>
    <row r="11" spans="1:12">
      <c r="A11" s="59" t="s">
        <v>61</v>
      </c>
      <c r="B11" s="59" t="s">
        <v>52</v>
      </c>
      <c r="C11" s="59" t="s">
        <v>62</v>
      </c>
      <c r="D11" s="60">
        <v>0</v>
      </c>
      <c r="E11" s="60">
        <v>0</v>
      </c>
      <c r="F11" s="60">
        <v>0</v>
      </c>
      <c r="G11" s="60">
        <v>0</v>
      </c>
      <c r="H11" s="60">
        <v>0</v>
      </c>
      <c r="I11" s="60">
        <v>1</v>
      </c>
      <c r="J11" s="60">
        <v>1</v>
      </c>
      <c r="K11" s="61">
        <f t="shared" si="0"/>
        <v>2</v>
      </c>
      <c r="L11" s="61">
        <f t="shared" si="1"/>
        <v>16</v>
      </c>
    </row>
    <row r="12" spans="1:12">
      <c r="A12" s="59" t="s">
        <v>63</v>
      </c>
      <c r="B12" s="59" t="s">
        <v>52</v>
      </c>
      <c r="C12" s="59" t="s">
        <v>64</v>
      </c>
      <c r="D12" s="60">
        <v>0</v>
      </c>
      <c r="E12" s="60">
        <v>0</v>
      </c>
      <c r="F12" s="60">
        <v>0</v>
      </c>
      <c r="G12" s="60">
        <v>0</v>
      </c>
      <c r="H12" s="60">
        <v>0</v>
      </c>
      <c r="I12" s="60">
        <v>0</v>
      </c>
      <c r="J12" s="60">
        <v>0</v>
      </c>
      <c r="K12" s="61">
        <f t="shared" si="0"/>
        <v>0</v>
      </c>
      <c r="L12" s="61">
        <f t="shared" si="1"/>
        <v>0</v>
      </c>
    </row>
    <row r="13" spans="1:12">
      <c r="A13" s="59" t="s">
        <v>65</v>
      </c>
      <c r="B13" s="59" t="s">
        <v>52</v>
      </c>
      <c r="C13" s="59"/>
      <c r="D13" s="60">
        <v>0</v>
      </c>
      <c r="E13" s="60">
        <v>0</v>
      </c>
      <c r="F13" s="60">
        <v>0</v>
      </c>
      <c r="G13" s="60">
        <v>0</v>
      </c>
      <c r="H13" s="60">
        <v>1</v>
      </c>
      <c r="I13" s="60">
        <v>1</v>
      </c>
      <c r="J13" s="60">
        <v>0</v>
      </c>
      <c r="K13" s="61">
        <f t="shared" si="0"/>
        <v>2</v>
      </c>
      <c r="L13" s="61">
        <f t="shared" si="1"/>
        <v>16</v>
      </c>
    </row>
    <row r="14" spans="1:12">
      <c r="A14" s="59" t="s">
        <v>66</v>
      </c>
      <c r="B14" s="59" t="s">
        <v>52</v>
      </c>
      <c r="C14" s="59" t="s">
        <v>67</v>
      </c>
      <c r="D14" s="60">
        <v>0</v>
      </c>
      <c r="E14" s="60">
        <v>1</v>
      </c>
      <c r="F14" s="60">
        <v>1</v>
      </c>
      <c r="G14" s="60">
        <v>1</v>
      </c>
      <c r="H14" s="60">
        <v>1</v>
      </c>
      <c r="I14" s="60">
        <v>0</v>
      </c>
      <c r="J14" s="60">
        <v>1</v>
      </c>
      <c r="K14" s="61">
        <f t="shared" si="0"/>
        <v>5</v>
      </c>
      <c r="L14" s="61">
        <f t="shared" si="1"/>
        <v>40</v>
      </c>
    </row>
    <row r="15" spans="1:12">
      <c r="A15" s="59" t="s">
        <v>68</v>
      </c>
      <c r="B15" s="59" t="s">
        <v>52</v>
      </c>
      <c r="C15" s="59"/>
      <c r="D15" s="60">
        <v>0</v>
      </c>
      <c r="E15" s="60">
        <v>1</v>
      </c>
      <c r="F15" s="60">
        <v>1</v>
      </c>
      <c r="G15" s="60">
        <v>1</v>
      </c>
      <c r="H15" s="60">
        <v>1</v>
      </c>
      <c r="I15" s="60">
        <v>1</v>
      </c>
      <c r="J15" s="60">
        <v>1</v>
      </c>
      <c r="K15" s="61">
        <f t="shared" si="0"/>
        <v>6</v>
      </c>
      <c r="L15" s="61">
        <f t="shared" si="1"/>
        <v>48</v>
      </c>
    </row>
    <row r="16" spans="1:12">
      <c r="A16" s="59" t="s">
        <v>69</v>
      </c>
      <c r="B16" s="59" t="s">
        <v>52</v>
      </c>
      <c r="C16" s="59"/>
      <c r="D16" s="60">
        <v>1</v>
      </c>
      <c r="E16" s="60">
        <v>1</v>
      </c>
      <c r="F16" s="60">
        <v>1</v>
      </c>
      <c r="G16" s="60">
        <v>1</v>
      </c>
      <c r="H16" s="60">
        <v>1</v>
      </c>
      <c r="I16" s="60">
        <v>1</v>
      </c>
      <c r="J16" s="60">
        <v>1</v>
      </c>
      <c r="K16" s="61">
        <f t="shared" si="0"/>
        <v>7</v>
      </c>
      <c r="L16" s="61">
        <f t="shared" si="1"/>
        <v>56</v>
      </c>
    </row>
    <row r="17" spans="1:12">
      <c r="A17" s="59" t="s">
        <v>70</v>
      </c>
      <c r="B17" s="59" t="s">
        <v>52</v>
      </c>
      <c r="C17" s="59" t="s">
        <v>71</v>
      </c>
      <c r="D17" s="60">
        <v>1</v>
      </c>
      <c r="E17" s="60">
        <v>1</v>
      </c>
      <c r="F17" s="60">
        <v>1</v>
      </c>
      <c r="G17" s="60">
        <v>1</v>
      </c>
      <c r="H17" s="60">
        <v>0</v>
      </c>
      <c r="I17" s="60">
        <v>1</v>
      </c>
      <c r="J17" s="60">
        <v>1</v>
      </c>
      <c r="K17" s="61">
        <f t="shared" si="0"/>
        <v>6</v>
      </c>
      <c r="L17" s="61">
        <f t="shared" si="1"/>
        <v>48</v>
      </c>
    </row>
    <row r="18" spans="1:12">
      <c r="A18" s="59" t="s">
        <v>72</v>
      </c>
      <c r="B18" s="59" t="s">
        <v>73</v>
      </c>
      <c r="C18" s="59" t="s">
        <v>67</v>
      </c>
      <c r="D18" s="60">
        <v>1</v>
      </c>
      <c r="E18" s="60">
        <v>1</v>
      </c>
      <c r="F18" s="60">
        <v>1</v>
      </c>
      <c r="G18" s="60">
        <v>1</v>
      </c>
      <c r="H18" s="60">
        <v>1</v>
      </c>
      <c r="I18" s="60">
        <v>0</v>
      </c>
      <c r="J18" s="60">
        <v>1</v>
      </c>
      <c r="K18" s="61">
        <f t="shared" si="0"/>
        <v>6</v>
      </c>
      <c r="L18" s="61">
        <f t="shared" si="1"/>
        <v>48</v>
      </c>
    </row>
    <row r="19" spans="1:12">
      <c r="A19" s="59" t="s">
        <v>74</v>
      </c>
      <c r="B19" s="59" t="s">
        <v>73</v>
      </c>
      <c r="C19" s="59"/>
      <c r="D19" s="60">
        <v>1</v>
      </c>
      <c r="E19" s="60">
        <v>1</v>
      </c>
      <c r="F19" s="60">
        <v>1</v>
      </c>
      <c r="G19" s="60">
        <v>1</v>
      </c>
      <c r="H19" s="60">
        <v>1</v>
      </c>
      <c r="I19" s="60">
        <v>1</v>
      </c>
      <c r="J19" s="60">
        <v>1</v>
      </c>
      <c r="K19" s="61">
        <f t="shared" si="0"/>
        <v>7</v>
      </c>
      <c r="L19" s="61">
        <f t="shared" si="1"/>
        <v>56</v>
      </c>
    </row>
    <row r="21" spans="1:12">
      <c r="A21"/>
      <c r="C21" s="59" t="s">
        <v>75</v>
      </c>
      <c r="D21" s="60">
        <f>8</f>
        <v>8</v>
      </c>
      <c r="E21" s="60">
        <f>8</f>
        <v>8</v>
      </c>
      <c r="F21" s="60">
        <f>8</f>
        <v>8</v>
      </c>
      <c r="G21" s="60">
        <f>8</f>
        <v>8</v>
      </c>
      <c r="H21" s="60">
        <f>8</f>
        <v>8</v>
      </c>
      <c r="I21" s="60">
        <f>11</f>
        <v>11</v>
      </c>
      <c r="J21" s="60">
        <f>10</f>
        <v>10</v>
      </c>
    </row>
    <row r="22" spans="1:12">
      <c r="A22"/>
      <c r="C22" s="59" t="s">
        <v>76</v>
      </c>
      <c r="D22" s="61">
        <f>SUM(D5:D19)</f>
        <v>8</v>
      </c>
      <c r="E22" s="61">
        <f t="shared" ref="E22:J22" si="2">SUM(E5:E19)</f>
        <v>8</v>
      </c>
      <c r="F22" s="61">
        <f t="shared" si="2"/>
        <v>8</v>
      </c>
      <c r="G22" s="61">
        <f t="shared" si="2"/>
        <v>8</v>
      </c>
      <c r="H22" s="61">
        <f t="shared" si="2"/>
        <v>8</v>
      </c>
      <c r="I22" s="61">
        <f t="shared" si="2"/>
        <v>11</v>
      </c>
      <c r="J22" s="61">
        <f t="shared" si="2"/>
        <v>10</v>
      </c>
    </row>
    <row r="23" spans="1:12">
      <c r="A23"/>
      <c r="C23" s="59" t="s">
        <v>77</v>
      </c>
      <c r="D23" s="62">
        <f>D21-D22</f>
        <v>0</v>
      </c>
      <c r="E23" s="62">
        <f t="shared" ref="E23:J23" si="3">E21-E22</f>
        <v>0</v>
      </c>
      <c r="F23" s="62">
        <f t="shared" si="3"/>
        <v>0</v>
      </c>
      <c r="G23" s="62">
        <f t="shared" si="3"/>
        <v>0</v>
      </c>
      <c r="H23" s="62">
        <f t="shared" si="3"/>
        <v>0</v>
      </c>
      <c r="I23" s="62">
        <f t="shared" si="3"/>
        <v>0</v>
      </c>
      <c r="J23" s="62">
        <f t="shared" si="3"/>
        <v>0</v>
      </c>
    </row>
    <row r="24" spans="1:12">
      <c r="A24"/>
    </row>
    <row r="25" spans="1:12">
      <c r="A25"/>
      <c r="C25" s="59" t="s">
        <v>78</v>
      </c>
      <c r="D25" s="62">
        <f>SUM(D23:J23)</f>
        <v>0</v>
      </c>
    </row>
    <row r="26" spans="1:12">
      <c r="A26"/>
    </row>
    <row r="27" spans="1:12">
      <c r="A27"/>
    </row>
    <row r="28" spans="1:12">
      <c r="A28"/>
    </row>
    <row r="29" spans="1:12">
      <c r="A29"/>
    </row>
    <row r="30" spans="1:12">
      <c r="A30"/>
    </row>
    <row r="31" spans="1:12">
      <c r="A31"/>
    </row>
    <row r="32" spans="1:12">
      <c r="A32"/>
    </row>
  </sheetData>
  <pageMargins left="0.7" right="0.7" top="0.75" bottom="0.75" header="0.3" footer="0.3"/>
  <pageSetup scale="83" orientation="landscape" horizontalDpi="4294967295" verticalDpi="4294967295" r:id="rId1"/>
  <headerFooter>
    <oddFooter>&amp;R&amp;F &amp;A &amp;D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BCED-88CF-43E7-9AAB-AEE6C1FC2584}">
  <sheetPr codeName="Sheet6">
    <tabColor rgb="FF00B0F0"/>
  </sheetPr>
  <dimension ref="A1:B3"/>
  <sheetViews>
    <sheetView zoomScale="120" zoomScaleNormal="120" workbookViewId="0">
      <selection activeCell="F23" sqref="F23"/>
    </sheetView>
  </sheetViews>
  <sheetFormatPr defaultRowHeight="14.4"/>
  <cols>
    <col min="2" max="2" width="44.5546875" customWidth="1"/>
  </cols>
  <sheetData>
    <row r="1" spans="1:2" ht="34.200000000000003">
      <c r="A1" s="51" t="s">
        <v>101</v>
      </c>
    </row>
    <row r="3" spans="1:2" ht="28.8">
      <c r="A3" s="64" t="s">
        <v>0</v>
      </c>
      <c r="B3" s="65" t="s">
        <v>102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C728F-6483-4F74-A1C5-06B5A148557D}">
  <sheetPr codeName="Sheet7">
    <tabColor rgb="FF00B0F0"/>
  </sheetPr>
  <dimension ref="B1:D23"/>
  <sheetViews>
    <sheetView zoomScale="120" zoomScaleNormal="120" workbookViewId="0">
      <selection activeCell="H13" sqref="H13"/>
    </sheetView>
  </sheetViews>
  <sheetFormatPr defaultRowHeight="14.4"/>
  <cols>
    <col min="1" max="1" width="3.21875" customWidth="1"/>
    <col min="2" max="2" width="18.77734375" customWidth="1"/>
    <col min="3" max="3" width="13.77734375" customWidth="1"/>
    <col min="4" max="4" width="44" customWidth="1"/>
  </cols>
  <sheetData>
    <row r="1" spans="2:4" ht="35.4">
      <c r="B1" s="63" t="s">
        <v>101</v>
      </c>
    </row>
    <row r="2" spans="2:4" ht="18">
      <c r="B2" s="66" t="s">
        <v>25</v>
      </c>
    </row>
    <row r="4" spans="2:4">
      <c r="B4" s="47" t="s">
        <v>81</v>
      </c>
    </row>
    <row r="5" spans="2:4">
      <c r="B5" s="50" t="s">
        <v>82</v>
      </c>
    </row>
    <row r="6" spans="2:4">
      <c r="B6" s="67" t="s">
        <v>2</v>
      </c>
      <c r="C6" s="67" t="s">
        <v>26</v>
      </c>
      <c r="D6" s="67" t="s">
        <v>27</v>
      </c>
    </row>
    <row r="7" spans="2:4">
      <c r="B7" s="68" t="s">
        <v>33</v>
      </c>
      <c r="C7" s="48" t="s">
        <v>3</v>
      </c>
      <c r="D7" s="49" t="s">
        <v>34</v>
      </c>
    </row>
    <row r="8" spans="2:4">
      <c r="B8" s="68" t="s">
        <v>29</v>
      </c>
      <c r="C8" s="48" t="s">
        <v>3</v>
      </c>
      <c r="D8" s="49" t="s">
        <v>83</v>
      </c>
    </row>
    <row r="9" spans="2:4">
      <c r="B9" s="68" t="s">
        <v>1</v>
      </c>
      <c r="C9" s="48" t="s">
        <v>3</v>
      </c>
      <c r="D9" s="49" t="s">
        <v>84</v>
      </c>
    </row>
    <row r="10" spans="2:4">
      <c r="B10" s="68" t="s">
        <v>85</v>
      </c>
      <c r="C10" s="48" t="s">
        <v>3</v>
      </c>
      <c r="D10" s="49" t="s">
        <v>86</v>
      </c>
    </row>
    <row r="11" spans="2:4">
      <c r="B11" s="68" t="s">
        <v>87</v>
      </c>
      <c r="C11" s="48" t="s">
        <v>3</v>
      </c>
      <c r="D11" s="49" t="s">
        <v>88</v>
      </c>
    </row>
    <row r="12" spans="2:4" ht="28.8">
      <c r="B12" s="68" t="s">
        <v>89</v>
      </c>
      <c r="C12" s="48" t="s">
        <v>28</v>
      </c>
      <c r="D12" s="49" t="s">
        <v>90</v>
      </c>
    </row>
    <row r="13" spans="2:4" ht="28.8">
      <c r="B13" s="68" t="s">
        <v>91</v>
      </c>
      <c r="C13" s="48" t="s">
        <v>3</v>
      </c>
      <c r="D13" s="49" t="s">
        <v>92</v>
      </c>
    </row>
    <row r="14" spans="2:4" ht="28.8">
      <c r="B14" s="68" t="s">
        <v>93</v>
      </c>
      <c r="C14" s="48" t="s">
        <v>28</v>
      </c>
      <c r="D14" s="49" t="s">
        <v>94</v>
      </c>
    </row>
    <row r="16" spans="2:4">
      <c r="B16" s="50" t="s">
        <v>35</v>
      </c>
    </row>
    <row r="17" spans="2:4">
      <c r="B17" s="67" t="s">
        <v>2</v>
      </c>
      <c r="C17" s="67" t="s">
        <v>26</v>
      </c>
      <c r="D17" s="67" t="s">
        <v>27</v>
      </c>
    </row>
    <row r="18" spans="2:4">
      <c r="B18" s="68" t="s">
        <v>33</v>
      </c>
      <c r="C18" s="48" t="s">
        <v>3</v>
      </c>
      <c r="D18" s="49" t="s">
        <v>34</v>
      </c>
    </row>
    <row r="19" spans="2:4">
      <c r="B19" s="68" t="s">
        <v>36</v>
      </c>
      <c r="C19" s="48" t="s">
        <v>3</v>
      </c>
      <c r="D19" s="49" t="s">
        <v>95</v>
      </c>
    </row>
    <row r="20" spans="2:4">
      <c r="B20" s="68" t="s">
        <v>30</v>
      </c>
      <c r="C20" s="48" t="s">
        <v>3</v>
      </c>
      <c r="D20" s="49" t="s">
        <v>96</v>
      </c>
    </row>
    <row r="21" spans="2:4">
      <c r="B21" s="68" t="s">
        <v>97</v>
      </c>
      <c r="C21" s="48" t="s">
        <v>3</v>
      </c>
      <c r="D21" s="49" t="s">
        <v>98</v>
      </c>
    </row>
    <row r="22" spans="2:4">
      <c r="B22" s="68" t="s">
        <v>31</v>
      </c>
      <c r="C22" s="48" t="s">
        <v>3</v>
      </c>
      <c r="D22" s="49" t="s">
        <v>99</v>
      </c>
    </row>
    <row r="23" spans="2:4">
      <c r="B23" s="68" t="s">
        <v>32</v>
      </c>
      <c r="C23" s="48" t="s">
        <v>3</v>
      </c>
      <c r="D23" s="49"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AB70-B749-4115-9784-5C9E90EEC68B}">
  <sheetPr codeName="Sheet8">
    <tabColor rgb="FF00B0F0"/>
  </sheetPr>
  <dimension ref="B1:I33"/>
  <sheetViews>
    <sheetView zoomScale="120" zoomScaleNormal="120" workbookViewId="0">
      <selection activeCell="G29" sqref="G29"/>
    </sheetView>
  </sheetViews>
  <sheetFormatPr defaultRowHeight="14.4"/>
  <cols>
    <col min="1" max="1" width="1.77734375" customWidth="1"/>
    <col min="2" max="2" width="12.6640625" bestFit="1" customWidth="1"/>
    <col min="3" max="3" width="20.6640625" bestFit="1" customWidth="1"/>
    <col min="4" max="4" width="20.5546875" bestFit="1" customWidth="1"/>
    <col min="5" max="5" width="12.6640625" bestFit="1" customWidth="1"/>
    <col min="6" max="6" width="20.5546875" bestFit="1" customWidth="1"/>
    <col min="7" max="7" width="14.109375" bestFit="1" customWidth="1"/>
    <col min="8" max="8" width="13" bestFit="1" customWidth="1"/>
    <col min="9" max="9" width="20.5546875" bestFit="1" customWidth="1"/>
    <col min="10" max="10" width="14.109375" bestFit="1" customWidth="1"/>
    <col min="13" max="13" width="11.5546875" bestFit="1" customWidth="1"/>
    <col min="14" max="14" width="12.44140625" bestFit="1" customWidth="1"/>
  </cols>
  <sheetData>
    <row r="1" spans="2:9" ht="35.4">
      <c r="B1" s="63" t="s">
        <v>101</v>
      </c>
    </row>
    <row r="2" spans="2:9" ht="18">
      <c r="B2" s="66" t="s">
        <v>80</v>
      </c>
    </row>
    <row r="4" spans="2:9">
      <c r="B4" s="86" t="s">
        <v>451</v>
      </c>
      <c r="C4" t="s">
        <v>581</v>
      </c>
      <c r="D4" t="s">
        <v>467</v>
      </c>
      <c r="H4" s="86" t="s">
        <v>451</v>
      </c>
      <c r="I4" t="s">
        <v>467</v>
      </c>
    </row>
    <row r="5" spans="2:9">
      <c r="B5" s="87" t="s">
        <v>459</v>
      </c>
      <c r="C5">
        <v>60.911827956989242</v>
      </c>
      <c r="D5">
        <v>126.24731182795699</v>
      </c>
      <c r="H5" s="87" t="s">
        <v>459</v>
      </c>
      <c r="I5">
        <v>129.54838709677421</v>
      </c>
    </row>
    <row r="6" spans="2:9">
      <c r="B6" s="87" t="s">
        <v>458</v>
      </c>
      <c r="C6">
        <v>61.88</v>
      </c>
      <c r="D6">
        <v>140.09411764705882</v>
      </c>
      <c r="H6" s="87" t="s">
        <v>458</v>
      </c>
      <c r="I6">
        <v>143.03571428571428</v>
      </c>
    </row>
    <row r="7" spans="2:9">
      <c r="B7" s="87" t="s">
        <v>462</v>
      </c>
      <c r="C7">
        <v>64.389247311827958</v>
      </c>
      <c r="D7">
        <v>165.53763440860214</v>
      </c>
      <c r="H7" s="87" t="s">
        <v>462</v>
      </c>
      <c r="I7">
        <v>175.70967741935485</v>
      </c>
    </row>
    <row r="8" spans="2:9">
      <c r="B8" s="87" t="s">
        <v>455</v>
      </c>
      <c r="C8">
        <v>70.598888888888879</v>
      </c>
      <c r="D8">
        <v>181.8</v>
      </c>
      <c r="H8" s="87" t="s">
        <v>455</v>
      </c>
      <c r="I8">
        <v>187.06666666666666</v>
      </c>
    </row>
    <row r="9" spans="2:9">
      <c r="B9" s="87" t="s">
        <v>463</v>
      </c>
      <c r="C9">
        <v>80.216129032258053</v>
      </c>
      <c r="D9">
        <v>239.63440860215053</v>
      </c>
      <c r="H9" s="87" t="s">
        <v>463</v>
      </c>
      <c r="I9">
        <v>249.67741935483872</v>
      </c>
    </row>
    <row r="10" spans="2:9">
      <c r="B10" s="87" t="s">
        <v>461</v>
      </c>
      <c r="C10">
        <v>89.833333333333329</v>
      </c>
      <c r="D10">
        <v>293.55555555555554</v>
      </c>
      <c r="H10" s="87" t="s">
        <v>461</v>
      </c>
      <c r="I10">
        <v>301.8</v>
      </c>
    </row>
    <row r="11" spans="2:9">
      <c r="B11" s="87" t="s">
        <v>460</v>
      </c>
      <c r="C11">
        <v>94.358064516129048</v>
      </c>
      <c r="D11">
        <v>338.77419354838707</v>
      </c>
      <c r="H11" s="87" t="s">
        <v>460</v>
      </c>
      <c r="I11">
        <v>353.64516129032256</v>
      </c>
    </row>
    <row r="12" spans="2:9">
      <c r="B12" s="87" t="s">
        <v>456</v>
      </c>
      <c r="C12">
        <v>92.724731182795693</v>
      </c>
      <c r="D12">
        <v>356.69892473118279</v>
      </c>
      <c r="H12" s="87" t="s">
        <v>456</v>
      </c>
      <c r="I12">
        <v>364.25806451612902</v>
      </c>
    </row>
    <row r="13" spans="2:9">
      <c r="B13" s="87" t="s">
        <v>466</v>
      </c>
      <c r="C13">
        <v>87.463333333333338</v>
      </c>
      <c r="D13">
        <v>286.85555555555555</v>
      </c>
      <c r="H13" s="87" t="s">
        <v>466</v>
      </c>
      <c r="I13">
        <v>294.2</v>
      </c>
    </row>
    <row r="14" spans="2:9">
      <c r="B14" s="87" t="s">
        <v>465</v>
      </c>
      <c r="C14">
        <v>78.123655913978496</v>
      </c>
      <c r="D14">
        <v>205.81720430107526</v>
      </c>
      <c r="H14" s="87" t="s">
        <v>465</v>
      </c>
      <c r="I14">
        <v>220.90322580645162</v>
      </c>
    </row>
    <row r="15" spans="2:9">
      <c r="B15" s="87" t="s">
        <v>464</v>
      </c>
      <c r="C15">
        <v>66.265555555555551</v>
      </c>
      <c r="D15">
        <v>150.55555555555554</v>
      </c>
      <c r="H15" s="87" t="s">
        <v>464</v>
      </c>
      <c r="I15">
        <v>151.5</v>
      </c>
    </row>
    <row r="16" spans="2:9">
      <c r="B16" s="87" t="s">
        <v>457</v>
      </c>
      <c r="C16">
        <v>61.36666666666666</v>
      </c>
      <c r="D16">
        <v>128.48387096774192</v>
      </c>
      <c r="H16" s="87" t="s">
        <v>457</v>
      </c>
      <c r="I16">
        <v>131.90322580645162</v>
      </c>
    </row>
    <row r="17" spans="2:9">
      <c r="B17" s="87" t="s">
        <v>452</v>
      </c>
      <c r="C17">
        <v>75.746989051094843</v>
      </c>
      <c r="D17">
        <v>218.29197080291971</v>
      </c>
      <c r="H17" s="87" t="s">
        <v>452</v>
      </c>
      <c r="I17">
        <v>225.85479452054796</v>
      </c>
    </row>
    <row r="18" spans="2:9">
      <c r="E18" s="87"/>
    </row>
    <row r="19" spans="2:9">
      <c r="C19" s="87"/>
    </row>
    <row r="20" spans="2:9" ht="15" thickBot="1">
      <c r="C20" s="87"/>
    </row>
    <row r="21" spans="2:9">
      <c r="C21" s="95" t="s">
        <v>582</v>
      </c>
      <c r="D21" s="96" t="s">
        <v>93</v>
      </c>
    </row>
    <row r="22" spans="2:9">
      <c r="C22" s="97">
        <f t="shared" ref="C22:D33" si="0">C5</f>
        <v>60.911827956989242</v>
      </c>
      <c r="D22" s="98">
        <f t="shared" si="0"/>
        <v>126.24731182795699</v>
      </c>
    </row>
    <row r="23" spans="2:9">
      <c r="C23" s="97">
        <f t="shared" si="0"/>
        <v>61.88</v>
      </c>
      <c r="D23" s="98">
        <f t="shared" si="0"/>
        <v>140.09411764705882</v>
      </c>
      <c r="H23" s="86" t="s">
        <v>451</v>
      </c>
      <c r="I23" t="s">
        <v>467</v>
      </c>
    </row>
    <row r="24" spans="2:9">
      <c r="C24" s="97">
        <f t="shared" si="0"/>
        <v>64.389247311827958</v>
      </c>
      <c r="D24" s="98">
        <f t="shared" si="0"/>
        <v>165.53763440860214</v>
      </c>
      <c r="H24" s="87" t="s">
        <v>453</v>
      </c>
      <c r="I24">
        <v>144.45774647887325</v>
      </c>
    </row>
    <row r="25" spans="2:9">
      <c r="C25" s="97">
        <f t="shared" si="0"/>
        <v>70.598888888888879</v>
      </c>
      <c r="D25" s="98">
        <f t="shared" si="0"/>
        <v>181.8</v>
      </c>
      <c r="H25" s="87" t="s">
        <v>454</v>
      </c>
      <c r="I25">
        <v>229.28197064989519</v>
      </c>
    </row>
    <row r="26" spans="2:9">
      <c r="C26" s="99">
        <f t="shared" si="0"/>
        <v>80.216129032258053</v>
      </c>
      <c r="D26" s="98">
        <f t="shared" si="0"/>
        <v>239.63440860215053</v>
      </c>
      <c r="H26" s="87" t="s">
        <v>452</v>
      </c>
      <c r="I26">
        <v>218.29197080291971</v>
      </c>
    </row>
    <row r="27" spans="2:9">
      <c r="C27" s="99">
        <f t="shared" si="0"/>
        <v>89.833333333333329</v>
      </c>
      <c r="D27" s="98">
        <f t="shared" si="0"/>
        <v>293.55555555555554</v>
      </c>
    </row>
    <row r="28" spans="2:9">
      <c r="C28" s="99">
        <f t="shared" si="0"/>
        <v>94.358064516129048</v>
      </c>
      <c r="D28" s="98">
        <f t="shared" si="0"/>
        <v>338.77419354838707</v>
      </c>
    </row>
    <row r="29" spans="2:9">
      <c r="C29" s="99">
        <f t="shared" si="0"/>
        <v>92.724731182795693</v>
      </c>
      <c r="D29" s="98">
        <f t="shared" si="0"/>
        <v>356.69892473118279</v>
      </c>
    </row>
    <row r="30" spans="2:9">
      <c r="C30" s="99">
        <f t="shared" si="0"/>
        <v>87.463333333333338</v>
      </c>
      <c r="D30" s="98">
        <f t="shared" si="0"/>
        <v>286.85555555555555</v>
      </c>
    </row>
    <row r="31" spans="2:9">
      <c r="C31" s="99">
        <f t="shared" si="0"/>
        <v>78.123655913978496</v>
      </c>
      <c r="D31" s="98">
        <f t="shared" si="0"/>
        <v>205.81720430107526</v>
      </c>
    </row>
    <row r="32" spans="2:9">
      <c r="C32" s="99">
        <f t="shared" si="0"/>
        <v>66.265555555555551</v>
      </c>
      <c r="D32" s="98">
        <f t="shared" si="0"/>
        <v>150.55555555555554</v>
      </c>
    </row>
    <row r="33" spans="3:4" ht="15" thickBot="1">
      <c r="C33" s="100">
        <f t="shared" si="0"/>
        <v>61.36666666666666</v>
      </c>
      <c r="D33" s="101">
        <f t="shared" si="0"/>
        <v>128.48387096774192</v>
      </c>
    </row>
  </sheetData>
  <sortState xmlns:xlrd2="http://schemas.microsoft.com/office/spreadsheetml/2017/richdata2" ref="B4:D17">
    <sortCondition ref="B5" customList="Jan,Feb,Mar,Apr,May,Jun,Jul,Aug,Sep,Oct,Nov,Dec"/>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848F-D20D-4B07-AEDA-069770EF5661}">
  <sheetPr codeName="Sheet9">
    <tabColor rgb="FF00B0F0"/>
  </sheetPr>
  <dimension ref="B1:Q28"/>
  <sheetViews>
    <sheetView tabSelected="1" zoomScale="120" zoomScaleNormal="120" workbookViewId="0">
      <selection activeCell="Q1" sqref="Q1"/>
    </sheetView>
  </sheetViews>
  <sheetFormatPr defaultRowHeight="14.4"/>
  <cols>
    <col min="1" max="1" width="1.77734375" customWidth="1"/>
    <col min="2" max="6" width="8.77734375" customWidth="1"/>
    <col min="7" max="7" width="9.21875" customWidth="1"/>
    <col min="10" max="10" width="3.21875" customWidth="1"/>
  </cols>
  <sheetData>
    <row r="1" spans="2:17" ht="35.4">
      <c r="B1" s="63" t="s">
        <v>101</v>
      </c>
    </row>
    <row r="2" spans="2:17" ht="18">
      <c r="B2" s="66" t="s">
        <v>79</v>
      </c>
    </row>
    <row r="3" spans="2:17" ht="15" thickBot="1"/>
    <row r="4" spans="2:17">
      <c r="B4" s="69"/>
      <c r="C4" s="70"/>
      <c r="D4" s="70"/>
      <c r="E4" s="70"/>
      <c r="F4" s="70"/>
      <c r="G4" s="70"/>
      <c r="H4" s="70"/>
      <c r="I4" s="71"/>
      <c r="K4" s="69"/>
      <c r="L4" s="70"/>
      <c r="M4" s="70"/>
      <c r="N4" s="70"/>
      <c r="O4" s="70"/>
      <c r="P4" s="70"/>
      <c r="Q4" s="71"/>
    </row>
    <row r="5" spans="2:17">
      <c r="B5" s="72"/>
      <c r="I5" s="73"/>
      <c r="K5" s="72"/>
      <c r="Q5" s="73"/>
    </row>
    <row r="6" spans="2:17">
      <c r="B6" s="72"/>
      <c r="I6" s="73"/>
      <c r="K6" s="72"/>
      <c r="Q6" s="73"/>
    </row>
    <row r="7" spans="2:17">
      <c r="B7" s="72"/>
      <c r="I7" s="73"/>
      <c r="K7" s="72"/>
      <c r="Q7" s="73"/>
    </row>
    <row r="8" spans="2:17" ht="15.6">
      <c r="B8" s="72"/>
      <c r="E8" s="74" t="s">
        <v>103</v>
      </c>
      <c r="I8" s="73"/>
      <c r="K8" s="72"/>
      <c r="Q8" s="73"/>
    </row>
    <row r="9" spans="2:17" ht="15.6">
      <c r="B9" s="72"/>
      <c r="I9" s="73"/>
      <c r="K9" s="72"/>
      <c r="M9" s="74" t="s">
        <v>104</v>
      </c>
      <c r="Q9" s="73"/>
    </row>
    <row r="10" spans="2:17">
      <c r="B10" s="72"/>
      <c r="I10" s="73"/>
      <c r="K10" s="72"/>
      <c r="Q10" s="73"/>
    </row>
    <row r="11" spans="2:17">
      <c r="B11" s="72"/>
      <c r="I11" s="73"/>
      <c r="K11" s="72"/>
      <c r="Q11" s="73"/>
    </row>
    <row r="12" spans="2:17">
      <c r="B12" s="72"/>
      <c r="I12" s="73"/>
      <c r="K12" s="72"/>
      <c r="Q12" s="73"/>
    </row>
    <row r="13" spans="2:17" ht="15" thickBot="1">
      <c r="B13" s="75"/>
      <c r="C13" s="76"/>
      <c r="D13" s="76"/>
      <c r="E13" s="76"/>
      <c r="F13" s="76"/>
      <c r="G13" s="76"/>
      <c r="H13" s="76"/>
      <c r="I13" s="77"/>
      <c r="K13" s="75"/>
      <c r="L13" s="76"/>
      <c r="M13" s="76"/>
      <c r="N13" s="76"/>
      <c r="O13" s="76"/>
      <c r="P13" s="76"/>
      <c r="Q13" s="77"/>
    </row>
    <row r="14" spans="2:17" ht="15" thickBot="1"/>
    <row r="15" spans="2:17">
      <c r="B15" s="69"/>
      <c r="C15" s="70"/>
      <c r="D15" s="70"/>
      <c r="E15" s="70"/>
      <c r="F15" s="70"/>
      <c r="G15" s="70"/>
      <c r="H15" s="70"/>
      <c r="I15" s="71"/>
      <c r="K15" s="69"/>
      <c r="L15" s="70"/>
      <c r="M15" s="70"/>
      <c r="N15" s="70"/>
      <c r="O15" s="70"/>
      <c r="P15" s="70"/>
      <c r="Q15" s="71"/>
    </row>
    <row r="16" spans="2:17">
      <c r="B16" s="72"/>
      <c r="I16" s="73"/>
      <c r="K16" s="72"/>
      <c r="Q16" s="73"/>
    </row>
    <row r="17" spans="2:17">
      <c r="B17" s="72"/>
      <c r="I17" s="73"/>
      <c r="K17" s="72"/>
      <c r="Q17" s="73"/>
    </row>
    <row r="18" spans="2:17">
      <c r="B18" s="72"/>
      <c r="I18" s="73"/>
      <c r="K18" s="72"/>
      <c r="Q18" s="73"/>
    </row>
    <row r="19" spans="2:17">
      <c r="B19" s="72"/>
      <c r="I19" s="73"/>
      <c r="K19" s="72"/>
      <c r="Q19" s="73"/>
    </row>
    <row r="20" spans="2:17">
      <c r="B20" s="72"/>
      <c r="I20" s="73"/>
      <c r="K20" s="72"/>
      <c r="Q20" s="73"/>
    </row>
    <row r="21" spans="2:17" ht="15.6">
      <c r="B21" s="72"/>
      <c r="E21" s="74" t="s">
        <v>105</v>
      </c>
      <c r="I21" s="73"/>
      <c r="K21" s="72"/>
      <c r="M21" s="74" t="s">
        <v>106</v>
      </c>
      <c r="Q21" s="73"/>
    </row>
    <row r="22" spans="2:17">
      <c r="B22" s="72"/>
      <c r="I22" s="73"/>
      <c r="K22" s="72"/>
      <c r="Q22" s="73"/>
    </row>
    <row r="23" spans="2:17">
      <c r="B23" s="72"/>
      <c r="I23" s="73"/>
      <c r="K23" s="72"/>
      <c r="Q23" s="73"/>
    </row>
    <row r="24" spans="2:17">
      <c r="B24" s="72"/>
      <c r="I24" s="73"/>
      <c r="K24" s="72"/>
      <c r="Q24" s="73"/>
    </row>
    <row r="25" spans="2:17">
      <c r="B25" s="72"/>
      <c r="I25" s="73"/>
      <c r="K25" s="72"/>
      <c r="Q25" s="73"/>
    </row>
    <row r="26" spans="2:17">
      <c r="B26" s="72"/>
      <c r="I26" s="73"/>
      <c r="K26" s="72"/>
      <c r="Q26" s="73"/>
    </row>
    <row r="27" spans="2:17">
      <c r="B27" s="72"/>
      <c r="I27" s="73"/>
      <c r="K27" s="72"/>
      <c r="Q27" s="73"/>
    </row>
    <row r="28" spans="2:17" ht="15" thickBot="1">
      <c r="B28" s="75"/>
      <c r="C28" s="76"/>
      <c r="D28" s="76"/>
      <c r="E28" s="76"/>
      <c r="F28" s="76"/>
      <c r="G28" s="76"/>
      <c r="H28" s="76"/>
      <c r="I28" s="77"/>
      <c r="K28" s="75"/>
      <c r="L28" s="76"/>
      <c r="M28" s="76"/>
      <c r="N28" s="76"/>
      <c r="O28" s="76"/>
      <c r="P28" s="76"/>
      <c r="Q28" s="7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8310-F42C-40B1-8869-C869772C391D}">
  <sheetPr codeName="Sheet10">
    <tabColor rgb="FF7030A0"/>
  </sheetPr>
  <dimension ref="A1:B2"/>
  <sheetViews>
    <sheetView workbookViewId="0">
      <selection activeCell="B2" sqref="B2"/>
    </sheetView>
  </sheetViews>
  <sheetFormatPr defaultRowHeight="14.4"/>
  <cols>
    <col min="2" max="2" width="44.5546875" customWidth="1"/>
  </cols>
  <sheetData>
    <row r="1" spans="1:2" ht="34.200000000000003">
      <c r="A1" s="51" t="s">
        <v>435</v>
      </c>
    </row>
    <row r="2" spans="1:2" ht="28.8">
      <c r="A2" s="64" t="s">
        <v>0</v>
      </c>
      <c r="B2" s="65" t="s">
        <v>450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B2402-77ED-4E9C-9D25-D979655B60F0}">
  <sheetPr>
    <tabColor rgb="FF7030A0"/>
  </sheetPr>
  <dimension ref="A1:K81"/>
  <sheetViews>
    <sheetView workbookViewId="0"/>
  </sheetViews>
  <sheetFormatPr defaultRowHeight="14.4"/>
  <cols>
    <col min="1" max="1" width="10.109375" bestFit="1" customWidth="1"/>
    <col min="2" max="2" width="22.44140625" bestFit="1" customWidth="1"/>
    <col min="3" max="3" width="29.5546875" bestFit="1" customWidth="1"/>
    <col min="4" max="10" width="41.77734375" bestFit="1" customWidth="1"/>
    <col min="11" max="11" width="11.77734375" bestFit="1" customWidth="1"/>
  </cols>
  <sheetData>
    <row r="1" spans="1:11">
      <c r="A1" t="s">
        <v>108</v>
      </c>
      <c r="B1" t="s">
        <v>111</v>
      </c>
      <c r="C1" t="s">
        <v>113</v>
      </c>
      <c r="D1" t="s">
        <v>562</v>
      </c>
      <c r="E1" t="s">
        <v>563</v>
      </c>
      <c r="F1" t="s">
        <v>564</v>
      </c>
      <c r="G1" t="s">
        <v>565</v>
      </c>
      <c r="H1" t="s">
        <v>566</v>
      </c>
      <c r="I1" t="s">
        <v>567</v>
      </c>
      <c r="J1" t="s">
        <v>568</v>
      </c>
      <c r="K1" t="s">
        <v>569</v>
      </c>
    </row>
    <row r="2" spans="1:11">
      <c r="A2" t="s">
        <v>117</v>
      </c>
      <c r="B2" t="s">
        <v>121</v>
      </c>
      <c r="C2" t="s">
        <v>570</v>
      </c>
      <c r="D2" t="s">
        <v>571</v>
      </c>
      <c r="E2" t="s">
        <v>572</v>
      </c>
      <c r="F2" t="s">
        <v>573</v>
      </c>
      <c r="G2" t="s">
        <v>574</v>
      </c>
    </row>
    <row r="3" spans="1:11">
      <c r="A3" t="s">
        <v>126</v>
      </c>
      <c r="B3" t="s">
        <v>471</v>
      </c>
      <c r="C3" t="s">
        <v>570</v>
      </c>
      <c r="D3" t="s">
        <v>571</v>
      </c>
    </row>
    <row r="4" spans="1:11">
      <c r="A4" t="s">
        <v>133</v>
      </c>
      <c r="B4" t="s">
        <v>471</v>
      </c>
      <c r="C4" t="s">
        <v>354</v>
      </c>
      <c r="D4" t="s">
        <v>570</v>
      </c>
      <c r="E4" t="s">
        <v>572</v>
      </c>
      <c r="F4" t="s">
        <v>575</v>
      </c>
      <c r="G4" t="s">
        <v>576</v>
      </c>
      <c r="H4" t="s">
        <v>574</v>
      </c>
    </row>
    <row r="5" spans="1:11">
      <c r="A5" t="s">
        <v>139</v>
      </c>
      <c r="B5" t="s">
        <v>121</v>
      </c>
      <c r="C5" t="s">
        <v>354</v>
      </c>
      <c r="D5" t="s">
        <v>570</v>
      </c>
      <c r="E5" t="s">
        <v>575</v>
      </c>
    </row>
    <row r="6" spans="1:11">
      <c r="A6" t="s">
        <v>144</v>
      </c>
      <c r="B6" t="s">
        <v>471</v>
      </c>
      <c r="C6" t="s">
        <v>354</v>
      </c>
      <c r="D6" t="s">
        <v>570</v>
      </c>
      <c r="E6" t="s">
        <v>571</v>
      </c>
      <c r="F6" t="s">
        <v>573</v>
      </c>
    </row>
    <row r="7" spans="1:11">
      <c r="A7" t="s">
        <v>150</v>
      </c>
      <c r="B7" t="s">
        <v>471</v>
      </c>
      <c r="C7" t="s">
        <v>570</v>
      </c>
      <c r="D7" t="s">
        <v>572</v>
      </c>
      <c r="E7" t="s">
        <v>577</v>
      </c>
      <c r="F7" t="s">
        <v>573</v>
      </c>
    </row>
    <row r="8" spans="1:11">
      <c r="A8" t="s">
        <v>154</v>
      </c>
      <c r="B8" t="s">
        <v>477</v>
      </c>
      <c r="C8" t="s">
        <v>354</v>
      </c>
      <c r="D8" t="s">
        <v>570</v>
      </c>
      <c r="E8" t="s">
        <v>571</v>
      </c>
      <c r="F8" t="s">
        <v>575</v>
      </c>
      <c r="G8" t="s">
        <v>577</v>
      </c>
      <c r="H8" t="s">
        <v>573</v>
      </c>
    </row>
    <row r="9" spans="1:11">
      <c r="A9" t="s">
        <v>160</v>
      </c>
      <c r="B9" t="s">
        <v>479</v>
      </c>
      <c r="C9" t="s">
        <v>354</v>
      </c>
      <c r="D9" t="s">
        <v>570</v>
      </c>
      <c r="E9" t="s">
        <v>572</v>
      </c>
      <c r="F9" t="s">
        <v>575</v>
      </c>
      <c r="G9" t="s">
        <v>576</v>
      </c>
      <c r="H9" t="s">
        <v>578</v>
      </c>
    </row>
    <row r="10" spans="1:11">
      <c r="A10" t="s">
        <v>165</v>
      </c>
      <c r="B10" t="s">
        <v>471</v>
      </c>
      <c r="C10" t="s">
        <v>354</v>
      </c>
      <c r="D10" t="s">
        <v>570</v>
      </c>
      <c r="E10" t="s">
        <v>571</v>
      </c>
      <c r="F10" t="s">
        <v>572</v>
      </c>
      <c r="G10" t="s">
        <v>579</v>
      </c>
      <c r="H10" t="s">
        <v>580</v>
      </c>
      <c r="I10" t="s">
        <v>575</v>
      </c>
      <c r="J10" t="s">
        <v>577</v>
      </c>
    </row>
    <row r="11" spans="1:11">
      <c r="A11" t="s">
        <v>169</v>
      </c>
      <c r="B11" t="s">
        <v>477</v>
      </c>
      <c r="C11" t="s">
        <v>354</v>
      </c>
      <c r="D11" t="s">
        <v>572</v>
      </c>
      <c r="E11" t="s">
        <v>573</v>
      </c>
    </row>
    <row r="12" spans="1:11">
      <c r="A12" t="s">
        <v>173</v>
      </c>
      <c r="B12" t="s">
        <v>471</v>
      </c>
      <c r="C12" t="s">
        <v>354</v>
      </c>
      <c r="D12" t="s">
        <v>570</v>
      </c>
      <c r="E12" t="s">
        <v>572</v>
      </c>
      <c r="F12" t="s">
        <v>575</v>
      </c>
      <c r="G12" t="s">
        <v>576</v>
      </c>
      <c r="H12" t="s">
        <v>578</v>
      </c>
      <c r="I12" t="s">
        <v>577</v>
      </c>
      <c r="J12" t="s">
        <v>573</v>
      </c>
      <c r="K12" t="s">
        <v>574</v>
      </c>
    </row>
    <row r="13" spans="1:11">
      <c r="A13" t="s">
        <v>177</v>
      </c>
      <c r="B13" t="s">
        <v>471</v>
      </c>
      <c r="C13" t="s">
        <v>354</v>
      </c>
      <c r="D13" t="s">
        <v>570</v>
      </c>
      <c r="E13" t="s">
        <v>571</v>
      </c>
      <c r="F13" t="s">
        <v>573</v>
      </c>
    </row>
    <row r="14" spans="1:11">
      <c r="A14" t="s">
        <v>180</v>
      </c>
      <c r="B14" t="s">
        <v>471</v>
      </c>
      <c r="C14" t="s">
        <v>354</v>
      </c>
      <c r="D14" t="s">
        <v>570</v>
      </c>
      <c r="E14" t="s">
        <v>571</v>
      </c>
      <c r="F14" t="s">
        <v>572</v>
      </c>
      <c r="G14" t="s">
        <v>575</v>
      </c>
      <c r="H14" t="s">
        <v>576</v>
      </c>
    </row>
    <row r="15" spans="1:11">
      <c r="A15" t="s">
        <v>184</v>
      </c>
      <c r="B15" t="s">
        <v>471</v>
      </c>
      <c r="C15" t="s">
        <v>570</v>
      </c>
      <c r="D15" t="s">
        <v>571</v>
      </c>
      <c r="E15" t="s">
        <v>577</v>
      </c>
    </row>
    <row r="16" spans="1:11">
      <c r="A16" t="s">
        <v>188</v>
      </c>
      <c r="B16" t="s">
        <v>471</v>
      </c>
      <c r="C16" t="s">
        <v>354</v>
      </c>
      <c r="D16" t="s">
        <v>570</v>
      </c>
      <c r="E16" t="s">
        <v>572</v>
      </c>
      <c r="F16" t="s">
        <v>578</v>
      </c>
    </row>
    <row r="17" spans="1:9">
      <c r="A17" t="s">
        <v>191</v>
      </c>
      <c r="B17" t="s">
        <v>471</v>
      </c>
      <c r="C17" t="s">
        <v>570</v>
      </c>
      <c r="D17" t="s">
        <v>571</v>
      </c>
      <c r="E17" t="s">
        <v>572</v>
      </c>
      <c r="F17" t="s">
        <v>579</v>
      </c>
      <c r="G17" t="s">
        <v>580</v>
      </c>
      <c r="H17" t="s">
        <v>575</v>
      </c>
      <c r="I17" t="s">
        <v>573</v>
      </c>
    </row>
    <row r="18" spans="1:9">
      <c r="A18" t="s">
        <v>195</v>
      </c>
      <c r="B18" t="s">
        <v>471</v>
      </c>
      <c r="C18" t="s">
        <v>354</v>
      </c>
      <c r="D18" t="s">
        <v>570</v>
      </c>
      <c r="E18" t="s">
        <v>575</v>
      </c>
      <c r="F18" t="s">
        <v>576</v>
      </c>
      <c r="G18" t="s">
        <v>577</v>
      </c>
      <c r="H18" t="s">
        <v>574</v>
      </c>
    </row>
    <row r="19" spans="1:9">
      <c r="A19" t="s">
        <v>199</v>
      </c>
      <c r="B19" t="s">
        <v>471</v>
      </c>
      <c r="C19" t="s">
        <v>354</v>
      </c>
      <c r="D19" t="s">
        <v>570</v>
      </c>
      <c r="E19" t="s">
        <v>571</v>
      </c>
      <c r="F19" t="s">
        <v>572</v>
      </c>
      <c r="G19" t="s">
        <v>575</v>
      </c>
    </row>
    <row r="20" spans="1:9">
      <c r="A20" t="s">
        <v>203</v>
      </c>
      <c r="B20" t="s">
        <v>479</v>
      </c>
      <c r="C20" t="s">
        <v>354</v>
      </c>
      <c r="D20" t="s">
        <v>571</v>
      </c>
      <c r="E20" t="s">
        <v>576</v>
      </c>
      <c r="F20" t="s">
        <v>577</v>
      </c>
      <c r="G20" t="s">
        <v>574</v>
      </c>
    </row>
    <row r="21" spans="1:9">
      <c r="A21" t="s">
        <v>207</v>
      </c>
      <c r="B21" t="s">
        <v>471</v>
      </c>
      <c r="C21" t="s">
        <v>354</v>
      </c>
      <c r="D21" t="s">
        <v>572</v>
      </c>
      <c r="E21" t="s">
        <v>577</v>
      </c>
    </row>
    <row r="22" spans="1:9">
      <c r="A22" t="s">
        <v>211</v>
      </c>
      <c r="B22" t="s">
        <v>471</v>
      </c>
      <c r="C22" t="s">
        <v>354</v>
      </c>
      <c r="D22" t="s">
        <v>572</v>
      </c>
      <c r="E22" t="s">
        <v>575</v>
      </c>
      <c r="F22" t="s">
        <v>576</v>
      </c>
    </row>
    <row r="23" spans="1:9">
      <c r="A23" t="s">
        <v>215</v>
      </c>
      <c r="B23" t="s">
        <v>471</v>
      </c>
      <c r="C23" t="s">
        <v>570</v>
      </c>
      <c r="D23" t="s">
        <v>571</v>
      </c>
      <c r="E23" t="s">
        <v>575</v>
      </c>
    </row>
    <row r="24" spans="1:9">
      <c r="A24" t="s">
        <v>219</v>
      </c>
      <c r="B24" t="s">
        <v>477</v>
      </c>
      <c r="C24" t="s">
        <v>572</v>
      </c>
      <c r="D24" t="s">
        <v>578</v>
      </c>
      <c r="E24" t="s">
        <v>577</v>
      </c>
    </row>
    <row r="25" spans="1:9">
      <c r="A25" t="s">
        <v>223</v>
      </c>
      <c r="B25" t="s">
        <v>121</v>
      </c>
      <c r="C25" t="s">
        <v>575</v>
      </c>
      <c r="D25" t="s">
        <v>578</v>
      </c>
    </row>
    <row r="26" spans="1:9">
      <c r="A26" t="s">
        <v>227</v>
      </c>
      <c r="B26" t="s">
        <v>121</v>
      </c>
      <c r="C26" t="s">
        <v>570</v>
      </c>
      <c r="D26" t="s">
        <v>572</v>
      </c>
      <c r="E26" t="s">
        <v>576</v>
      </c>
    </row>
    <row r="27" spans="1:9">
      <c r="A27" t="s">
        <v>231</v>
      </c>
      <c r="B27" t="s">
        <v>471</v>
      </c>
      <c r="C27" t="s">
        <v>354</v>
      </c>
      <c r="D27" t="s">
        <v>570</v>
      </c>
      <c r="E27" t="s">
        <v>571</v>
      </c>
      <c r="F27" t="s">
        <v>579</v>
      </c>
      <c r="G27" t="s">
        <v>580</v>
      </c>
    </row>
    <row r="28" spans="1:9">
      <c r="A28" t="s">
        <v>236</v>
      </c>
      <c r="B28" t="s">
        <v>471</v>
      </c>
      <c r="C28" t="s">
        <v>570</v>
      </c>
      <c r="D28" t="s">
        <v>571</v>
      </c>
      <c r="E28" t="s">
        <v>572</v>
      </c>
      <c r="F28" t="s">
        <v>579</v>
      </c>
      <c r="G28" t="s">
        <v>580</v>
      </c>
      <c r="H28" t="s">
        <v>575</v>
      </c>
    </row>
    <row r="29" spans="1:9">
      <c r="A29" t="s">
        <v>239</v>
      </c>
      <c r="B29" t="s">
        <v>471</v>
      </c>
      <c r="C29" t="s">
        <v>354</v>
      </c>
      <c r="D29" t="s">
        <v>572</v>
      </c>
      <c r="E29" t="s">
        <v>576</v>
      </c>
      <c r="F29" t="s">
        <v>577</v>
      </c>
      <c r="G29" t="s">
        <v>574</v>
      </c>
    </row>
    <row r="30" spans="1:9">
      <c r="A30" t="s">
        <v>243</v>
      </c>
      <c r="B30" t="s">
        <v>471</v>
      </c>
      <c r="C30" t="s">
        <v>354</v>
      </c>
      <c r="D30" t="s">
        <v>570</v>
      </c>
      <c r="E30" t="s">
        <v>572</v>
      </c>
      <c r="F30" t="s">
        <v>577</v>
      </c>
    </row>
    <row r="31" spans="1:9">
      <c r="A31" t="s">
        <v>247</v>
      </c>
      <c r="B31" t="s">
        <v>479</v>
      </c>
      <c r="C31" t="s">
        <v>354</v>
      </c>
      <c r="D31" t="s">
        <v>575</v>
      </c>
    </row>
    <row r="32" spans="1:9">
      <c r="A32" t="s">
        <v>251</v>
      </c>
      <c r="B32" t="s">
        <v>121</v>
      </c>
      <c r="C32" t="s">
        <v>570</v>
      </c>
      <c r="D32" t="s">
        <v>572</v>
      </c>
      <c r="E32" t="s">
        <v>575</v>
      </c>
    </row>
    <row r="33" spans="1:8">
      <c r="A33" t="s">
        <v>256</v>
      </c>
      <c r="B33" t="s">
        <v>471</v>
      </c>
      <c r="C33" t="s">
        <v>570</v>
      </c>
      <c r="D33" t="s">
        <v>571</v>
      </c>
      <c r="E33" t="s">
        <v>572</v>
      </c>
    </row>
    <row r="34" spans="1:8">
      <c r="A34" t="s">
        <v>260</v>
      </c>
      <c r="B34" t="s">
        <v>479</v>
      </c>
      <c r="C34" t="s">
        <v>354</v>
      </c>
      <c r="D34" t="s">
        <v>572</v>
      </c>
      <c r="E34" t="s">
        <v>577</v>
      </c>
      <c r="F34" t="s">
        <v>573</v>
      </c>
      <c r="G34" t="s">
        <v>574</v>
      </c>
    </row>
    <row r="35" spans="1:8">
      <c r="A35" t="s">
        <v>265</v>
      </c>
      <c r="B35" t="s">
        <v>471</v>
      </c>
      <c r="C35" t="s">
        <v>354</v>
      </c>
      <c r="D35" t="s">
        <v>570</v>
      </c>
    </row>
    <row r="36" spans="1:8">
      <c r="A36" t="s">
        <v>270</v>
      </c>
      <c r="B36" t="s">
        <v>471</v>
      </c>
      <c r="C36" t="s">
        <v>354</v>
      </c>
      <c r="D36" t="s">
        <v>570</v>
      </c>
      <c r="E36" t="s">
        <v>571</v>
      </c>
    </row>
    <row r="37" spans="1:8">
      <c r="A37" t="s">
        <v>275</v>
      </c>
      <c r="B37" t="s">
        <v>121</v>
      </c>
      <c r="C37" t="s">
        <v>570</v>
      </c>
      <c r="D37" t="s">
        <v>574</v>
      </c>
    </row>
    <row r="38" spans="1:8">
      <c r="A38" t="s">
        <v>280</v>
      </c>
      <c r="B38" t="s">
        <v>479</v>
      </c>
      <c r="C38" t="s">
        <v>572</v>
      </c>
      <c r="D38" t="s">
        <v>575</v>
      </c>
      <c r="E38" t="s">
        <v>578</v>
      </c>
      <c r="F38" t="s">
        <v>577</v>
      </c>
      <c r="G38" t="s">
        <v>573</v>
      </c>
    </row>
    <row r="39" spans="1:8">
      <c r="A39" t="s">
        <v>284</v>
      </c>
      <c r="B39" t="s">
        <v>479</v>
      </c>
      <c r="C39" t="s">
        <v>571</v>
      </c>
      <c r="D39" t="s">
        <v>572</v>
      </c>
      <c r="E39" t="s">
        <v>573</v>
      </c>
    </row>
    <row r="40" spans="1:8">
      <c r="A40" t="s">
        <v>287</v>
      </c>
      <c r="B40" t="s">
        <v>479</v>
      </c>
      <c r="C40" t="s">
        <v>354</v>
      </c>
      <c r="D40" t="s">
        <v>577</v>
      </c>
      <c r="E40" t="s">
        <v>574</v>
      </c>
    </row>
    <row r="41" spans="1:8">
      <c r="A41" t="s">
        <v>290</v>
      </c>
      <c r="B41" t="s">
        <v>479</v>
      </c>
      <c r="C41" t="s">
        <v>354</v>
      </c>
      <c r="D41" t="s">
        <v>570</v>
      </c>
      <c r="E41" t="s">
        <v>575</v>
      </c>
      <c r="F41" t="s">
        <v>577</v>
      </c>
    </row>
    <row r="42" spans="1:8">
      <c r="A42" t="s">
        <v>294</v>
      </c>
      <c r="B42" t="s">
        <v>479</v>
      </c>
      <c r="C42" t="s">
        <v>354</v>
      </c>
      <c r="D42" t="s">
        <v>570</v>
      </c>
      <c r="E42" t="s">
        <v>572</v>
      </c>
      <c r="F42" t="s">
        <v>575</v>
      </c>
      <c r="G42" t="s">
        <v>578</v>
      </c>
    </row>
    <row r="43" spans="1:8">
      <c r="A43" t="s">
        <v>297</v>
      </c>
      <c r="B43" t="s">
        <v>471</v>
      </c>
      <c r="C43" t="s">
        <v>570</v>
      </c>
      <c r="D43" t="s">
        <v>571</v>
      </c>
      <c r="E43" t="s">
        <v>572</v>
      </c>
      <c r="F43" t="s">
        <v>579</v>
      </c>
      <c r="G43" t="s">
        <v>580</v>
      </c>
      <c r="H43" t="s">
        <v>577</v>
      </c>
    </row>
    <row r="44" spans="1:8">
      <c r="A44" t="s">
        <v>301</v>
      </c>
      <c r="B44" t="s">
        <v>471</v>
      </c>
      <c r="C44" t="s">
        <v>354</v>
      </c>
      <c r="D44" t="s">
        <v>570</v>
      </c>
      <c r="E44" t="s">
        <v>571</v>
      </c>
      <c r="F44" t="s">
        <v>572</v>
      </c>
      <c r="G44" t="s">
        <v>573</v>
      </c>
    </row>
    <row r="45" spans="1:8">
      <c r="A45" t="s">
        <v>305</v>
      </c>
      <c r="B45" t="s">
        <v>471</v>
      </c>
      <c r="C45" t="s">
        <v>570</v>
      </c>
      <c r="D45" t="s">
        <v>571</v>
      </c>
    </row>
    <row r="46" spans="1:8">
      <c r="A46" t="s">
        <v>308</v>
      </c>
      <c r="B46" t="s">
        <v>471</v>
      </c>
      <c r="C46" t="s">
        <v>354</v>
      </c>
      <c r="D46" t="s">
        <v>570</v>
      </c>
      <c r="E46" t="s">
        <v>571</v>
      </c>
      <c r="F46" t="s">
        <v>572</v>
      </c>
      <c r="G46" t="s">
        <v>579</v>
      </c>
      <c r="H46" t="s">
        <v>580</v>
      </c>
    </row>
    <row r="47" spans="1:8">
      <c r="A47" t="s">
        <v>312</v>
      </c>
      <c r="B47" t="s">
        <v>471</v>
      </c>
      <c r="C47" t="s">
        <v>354</v>
      </c>
      <c r="D47" t="s">
        <v>572</v>
      </c>
      <c r="E47" t="s">
        <v>575</v>
      </c>
      <c r="F47" t="s">
        <v>578</v>
      </c>
      <c r="G47" t="s">
        <v>577</v>
      </c>
    </row>
    <row r="48" spans="1:8">
      <c r="A48" t="s">
        <v>316</v>
      </c>
      <c r="B48" t="s">
        <v>479</v>
      </c>
      <c r="C48" t="s">
        <v>354</v>
      </c>
      <c r="D48" t="s">
        <v>570</v>
      </c>
      <c r="E48" t="s">
        <v>571</v>
      </c>
      <c r="F48" t="s">
        <v>572</v>
      </c>
    </row>
    <row r="49" spans="1:10">
      <c r="A49" t="s">
        <v>321</v>
      </c>
      <c r="B49" t="s">
        <v>471</v>
      </c>
      <c r="C49" t="s">
        <v>354</v>
      </c>
      <c r="D49" t="s">
        <v>572</v>
      </c>
      <c r="E49" t="s">
        <v>575</v>
      </c>
      <c r="F49" t="s">
        <v>576</v>
      </c>
      <c r="G49" t="s">
        <v>577</v>
      </c>
    </row>
    <row r="50" spans="1:10">
      <c r="A50" t="s">
        <v>325</v>
      </c>
      <c r="B50" t="s">
        <v>121</v>
      </c>
      <c r="C50" t="s">
        <v>354</v>
      </c>
      <c r="D50" t="s">
        <v>570</v>
      </c>
      <c r="E50" t="s">
        <v>572</v>
      </c>
      <c r="F50" t="s">
        <v>575</v>
      </c>
      <c r="G50" t="s">
        <v>573</v>
      </c>
    </row>
    <row r="51" spans="1:10">
      <c r="A51" t="s">
        <v>329</v>
      </c>
      <c r="B51" t="s">
        <v>477</v>
      </c>
      <c r="C51" t="s">
        <v>570</v>
      </c>
      <c r="D51" t="s">
        <v>571</v>
      </c>
      <c r="E51" t="s">
        <v>572</v>
      </c>
    </row>
    <row r="52" spans="1:10">
      <c r="A52" t="s">
        <v>333</v>
      </c>
      <c r="B52" t="s">
        <v>121</v>
      </c>
      <c r="C52" t="s">
        <v>354</v>
      </c>
      <c r="D52" t="s">
        <v>570</v>
      </c>
      <c r="E52" t="s">
        <v>571</v>
      </c>
      <c r="F52" t="s">
        <v>572</v>
      </c>
      <c r="G52" t="s">
        <v>575</v>
      </c>
      <c r="H52" t="s">
        <v>576</v>
      </c>
      <c r="I52" t="s">
        <v>573</v>
      </c>
      <c r="J52" t="s">
        <v>574</v>
      </c>
    </row>
    <row r="53" spans="1:10">
      <c r="A53" t="s">
        <v>337</v>
      </c>
      <c r="B53" t="s">
        <v>471</v>
      </c>
      <c r="C53" t="s">
        <v>570</v>
      </c>
      <c r="D53" t="s">
        <v>571</v>
      </c>
      <c r="E53" t="s">
        <v>572</v>
      </c>
      <c r="F53" t="s">
        <v>575</v>
      </c>
    </row>
    <row r="54" spans="1:10">
      <c r="A54" t="s">
        <v>340</v>
      </c>
      <c r="B54" t="s">
        <v>479</v>
      </c>
      <c r="C54" t="s">
        <v>570</v>
      </c>
      <c r="D54" t="s">
        <v>574</v>
      </c>
    </row>
    <row r="55" spans="1:10">
      <c r="A55" t="s">
        <v>342</v>
      </c>
      <c r="B55" t="s">
        <v>471</v>
      </c>
      <c r="C55" t="s">
        <v>570</v>
      </c>
      <c r="D55" t="s">
        <v>571</v>
      </c>
      <c r="E55" t="s">
        <v>572</v>
      </c>
      <c r="F55" t="s">
        <v>575</v>
      </c>
    </row>
    <row r="56" spans="1:10">
      <c r="A56" t="s">
        <v>344</v>
      </c>
      <c r="B56" t="s">
        <v>471</v>
      </c>
      <c r="C56" t="s">
        <v>570</v>
      </c>
      <c r="D56" t="s">
        <v>571</v>
      </c>
    </row>
    <row r="57" spans="1:10">
      <c r="A57" t="s">
        <v>347</v>
      </c>
      <c r="B57" t="s">
        <v>471</v>
      </c>
      <c r="C57" t="s">
        <v>354</v>
      </c>
      <c r="D57" t="s">
        <v>570</v>
      </c>
      <c r="E57" t="s">
        <v>572</v>
      </c>
      <c r="F57" t="s">
        <v>573</v>
      </c>
    </row>
    <row r="58" spans="1:10">
      <c r="A58" t="s">
        <v>351</v>
      </c>
      <c r="B58" t="s">
        <v>477</v>
      </c>
      <c r="C58" t="s">
        <v>354</v>
      </c>
    </row>
    <row r="59" spans="1:10">
      <c r="A59" t="s">
        <v>355</v>
      </c>
      <c r="B59" t="s">
        <v>479</v>
      </c>
      <c r="C59" t="s">
        <v>570</v>
      </c>
      <c r="D59" t="s">
        <v>571</v>
      </c>
      <c r="E59" t="s">
        <v>572</v>
      </c>
      <c r="F59" t="s">
        <v>573</v>
      </c>
    </row>
    <row r="60" spans="1:10">
      <c r="A60" t="s">
        <v>358</v>
      </c>
      <c r="B60" t="s">
        <v>471</v>
      </c>
      <c r="C60" t="s">
        <v>354</v>
      </c>
      <c r="D60" t="s">
        <v>570</v>
      </c>
      <c r="E60" t="s">
        <v>571</v>
      </c>
      <c r="F60" t="s">
        <v>572</v>
      </c>
    </row>
    <row r="61" spans="1:10">
      <c r="A61" t="s">
        <v>362</v>
      </c>
      <c r="B61" t="s">
        <v>471</v>
      </c>
      <c r="C61" t="s">
        <v>354</v>
      </c>
      <c r="D61" t="s">
        <v>572</v>
      </c>
      <c r="E61" t="s">
        <v>578</v>
      </c>
      <c r="F61" t="s">
        <v>577</v>
      </c>
      <c r="G61" t="s">
        <v>573</v>
      </c>
    </row>
    <row r="62" spans="1:10">
      <c r="A62" t="s">
        <v>367</v>
      </c>
      <c r="B62" t="s">
        <v>471</v>
      </c>
      <c r="C62" t="s">
        <v>354</v>
      </c>
      <c r="D62" t="s">
        <v>570</v>
      </c>
      <c r="E62" t="s">
        <v>572</v>
      </c>
      <c r="F62" t="s">
        <v>575</v>
      </c>
      <c r="G62" t="s">
        <v>573</v>
      </c>
    </row>
    <row r="63" spans="1:10">
      <c r="A63" t="s">
        <v>370</v>
      </c>
      <c r="B63" t="s">
        <v>471</v>
      </c>
      <c r="C63" t="s">
        <v>575</v>
      </c>
      <c r="D63" t="s">
        <v>573</v>
      </c>
    </row>
    <row r="64" spans="1:10">
      <c r="A64" t="s">
        <v>373</v>
      </c>
      <c r="B64" t="s">
        <v>121</v>
      </c>
      <c r="C64" t="s">
        <v>354</v>
      </c>
      <c r="D64" t="s">
        <v>570</v>
      </c>
      <c r="E64" t="s">
        <v>575</v>
      </c>
      <c r="F64" t="s">
        <v>577</v>
      </c>
    </row>
    <row r="65" spans="1:9">
      <c r="A65" t="s">
        <v>376</v>
      </c>
      <c r="B65" t="s">
        <v>471</v>
      </c>
      <c r="C65" t="s">
        <v>354</v>
      </c>
      <c r="D65" t="s">
        <v>572</v>
      </c>
      <c r="E65" t="s">
        <v>575</v>
      </c>
      <c r="F65" t="s">
        <v>578</v>
      </c>
      <c r="G65" t="s">
        <v>577</v>
      </c>
    </row>
    <row r="66" spans="1:9">
      <c r="A66" t="s">
        <v>379</v>
      </c>
      <c r="B66" t="s">
        <v>479</v>
      </c>
      <c r="C66" t="s">
        <v>570</v>
      </c>
      <c r="D66" t="s">
        <v>576</v>
      </c>
      <c r="E66" t="s">
        <v>574</v>
      </c>
    </row>
    <row r="67" spans="1:9">
      <c r="A67" t="s">
        <v>383</v>
      </c>
      <c r="B67" t="s">
        <v>479</v>
      </c>
      <c r="C67" t="s">
        <v>354</v>
      </c>
      <c r="D67" t="s">
        <v>570</v>
      </c>
      <c r="E67" t="s">
        <v>571</v>
      </c>
      <c r="F67" t="s">
        <v>572</v>
      </c>
      <c r="G67" t="s">
        <v>579</v>
      </c>
      <c r="H67" t="s">
        <v>580</v>
      </c>
      <c r="I67" t="s">
        <v>573</v>
      </c>
    </row>
    <row r="68" spans="1:9">
      <c r="A68" t="s">
        <v>387</v>
      </c>
      <c r="B68" t="s">
        <v>471</v>
      </c>
      <c r="C68" t="s">
        <v>354</v>
      </c>
      <c r="D68" t="s">
        <v>570</v>
      </c>
    </row>
    <row r="69" spans="1:9">
      <c r="A69" t="s">
        <v>390</v>
      </c>
      <c r="B69" t="s">
        <v>471</v>
      </c>
      <c r="C69" t="s">
        <v>570</v>
      </c>
      <c r="D69" t="s">
        <v>571</v>
      </c>
      <c r="E69" t="s">
        <v>577</v>
      </c>
    </row>
    <row r="70" spans="1:9">
      <c r="A70" t="s">
        <v>392</v>
      </c>
      <c r="B70" t="s">
        <v>477</v>
      </c>
      <c r="C70" t="s">
        <v>354</v>
      </c>
      <c r="D70" t="s">
        <v>571</v>
      </c>
      <c r="E70" t="s">
        <v>572</v>
      </c>
      <c r="F70" t="s">
        <v>577</v>
      </c>
      <c r="G70" t="s">
        <v>573</v>
      </c>
    </row>
    <row r="71" spans="1:9">
      <c r="A71" t="s">
        <v>396</v>
      </c>
      <c r="B71" t="s">
        <v>399</v>
      </c>
      <c r="C71" t="s">
        <v>354</v>
      </c>
      <c r="D71" t="s">
        <v>570</v>
      </c>
    </row>
    <row r="72" spans="1:9">
      <c r="A72" t="s">
        <v>401</v>
      </c>
      <c r="B72" t="s">
        <v>471</v>
      </c>
      <c r="C72" t="s">
        <v>354</v>
      </c>
      <c r="D72" t="s">
        <v>570</v>
      </c>
      <c r="E72" t="s">
        <v>571</v>
      </c>
      <c r="F72" t="s">
        <v>572</v>
      </c>
    </row>
    <row r="73" spans="1:9">
      <c r="A73" t="s">
        <v>403</v>
      </c>
      <c r="B73" t="s">
        <v>471</v>
      </c>
      <c r="C73" t="s">
        <v>354</v>
      </c>
      <c r="D73" t="s">
        <v>570</v>
      </c>
      <c r="E73" t="s">
        <v>571</v>
      </c>
      <c r="F73" t="s">
        <v>572</v>
      </c>
      <c r="G73" t="s">
        <v>575</v>
      </c>
      <c r="H73" t="s">
        <v>577</v>
      </c>
      <c r="I73" t="s">
        <v>573</v>
      </c>
    </row>
    <row r="74" spans="1:9">
      <c r="A74" t="s">
        <v>407</v>
      </c>
      <c r="B74" t="s">
        <v>471</v>
      </c>
      <c r="C74" t="s">
        <v>354</v>
      </c>
      <c r="D74" t="s">
        <v>570</v>
      </c>
      <c r="E74" t="s">
        <v>571</v>
      </c>
      <c r="F74" t="s">
        <v>572</v>
      </c>
      <c r="G74" t="s">
        <v>575</v>
      </c>
      <c r="H74" t="s">
        <v>578</v>
      </c>
      <c r="I74" t="s">
        <v>573</v>
      </c>
    </row>
    <row r="75" spans="1:9">
      <c r="A75" t="s">
        <v>411</v>
      </c>
      <c r="B75" t="s">
        <v>471</v>
      </c>
      <c r="C75" t="s">
        <v>354</v>
      </c>
      <c r="D75" t="s">
        <v>570</v>
      </c>
      <c r="E75" t="s">
        <v>571</v>
      </c>
      <c r="F75" t="s">
        <v>574</v>
      </c>
    </row>
    <row r="76" spans="1:9">
      <c r="A76" t="s">
        <v>415</v>
      </c>
      <c r="B76" t="s">
        <v>471</v>
      </c>
      <c r="C76" t="s">
        <v>570</v>
      </c>
      <c r="D76" t="s">
        <v>571</v>
      </c>
      <c r="E76" t="s">
        <v>572</v>
      </c>
      <c r="F76" t="s">
        <v>573</v>
      </c>
    </row>
    <row r="77" spans="1:9">
      <c r="A77" t="s">
        <v>417</v>
      </c>
      <c r="B77" t="s">
        <v>471</v>
      </c>
      <c r="C77" t="s">
        <v>570</v>
      </c>
      <c r="D77" t="s">
        <v>571</v>
      </c>
      <c r="E77" t="s">
        <v>572</v>
      </c>
      <c r="F77" t="s">
        <v>573</v>
      </c>
    </row>
    <row r="78" spans="1:9">
      <c r="A78" t="s">
        <v>420</v>
      </c>
      <c r="B78" t="s">
        <v>422</v>
      </c>
      <c r="C78" t="s">
        <v>354</v>
      </c>
      <c r="D78" t="s">
        <v>570</v>
      </c>
      <c r="E78" t="s">
        <v>572</v>
      </c>
      <c r="F78" t="s">
        <v>575</v>
      </c>
    </row>
    <row r="79" spans="1:9">
      <c r="A79" t="s">
        <v>425</v>
      </c>
      <c r="B79" t="s">
        <v>471</v>
      </c>
      <c r="C79" t="s">
        <v>354</v>
      </c>
      <c r="D79" t="s">
        <v>570</v>
      </c>
    </row>
    <row r="80" spans="1:9">
      <c r="A80" t="s">
        <v>428</v>
      </c>
      <c r="B80" t="s">
        <v>471</v>
      </c>
      <c r="C80" t="s">
        <v>354</v>
      </c>
      <c r="D80" t="s">
        <v>570</v>
      </c>
      <c r="E80" t="s">
        <v>572</v>
      </c>
    </row>
    <row r="81" spans="1:6">
      <c r="A81" t="s">
        <v>433</v>
      </c>
      <c r="B81" t="s">
        <v>471</v>
      </c>
      <c r="C81" t="s">
        <v>354</v>
      </c>
      <c r="D81" t="s">
        <v>570</v>
      </c>
      <c r="E81" t="s">
        <v>571</v>
      </c>
      <c r="F81" t="s">
        <v>573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EEC8F-F02C-42A7-9493-CE83528C61C7}">
  <sheetPr>
    <tabColor rgb="FF7030A0"/>
  </sheetPr>
  <dimension ref="A1:I81"/>
  <sheetViews>
    <sheetView workbookViewId="0"/>
  </sheetViews>
  <sheetFormatPr defaultRowHeight="14.4"/>
  <cols>
    <col min="1" max="1" width="10.109375" bestFit="1" customWidth="1"/>
    <col min="2" max="2" width="22.44140625" bestFit="1" customWidth="1"/>
    <col min="3" max="3" width="30.21875" bestFit="1" customWidth="1"/>
    <col min="4" max="4" width="28" bestFit="1" customWidth="1"/>
    <col min="5" max="6" width="13.5546875" bestFit="1" customWidth="1"/>
    <col min="7" max="9" width="12.88671875" bestFit="1" customWidth="1"/>
  </cols>
  <sheetData>
    <row r="1" spans="1:9">
      <c r="A1" t="s">
        <v>108</v>
      </c>
      <c r="B1" t="s">
        <v>111</v>
      </c>
      <c r="C1" t="s">
        <v>112</v>
      </c>
      <c r="D1" t="s">
        <v>552</v>
      </c>
      <c r="E1" t="s">
        <v>553</v>
      </c>
      <c r="F1" t="s">
        <v>554</v>
      </c>
      <c r="G1" t="s">
        <v>555</v>
      </c>
      <c r="H1" t="s">
        <v>556</v>
      </c>
      <c r="I1" t="s">
        <v>557</v>
      </c>
    </row>
    <row r="2" spans="1:9">
      <c r="A2" t="s">
        <v>117</v>
      </c>
      <c r="B2" t="s">
        <v>121</v>
      </c>
      <c r="C2" t="s">
        <v>122</v>
      </c>
    </row>
    <row r="3" spans="1:9">
      <c r="A3" t="s">
        <v>126</v>
      </c>
      <c r="B3" t="s">
        <v>471</v>
      </c>
      <c r="C3" t="s">
        <v>130</v>
      </c>
    </row>
    <row r="4" spans="1:9">
      <c r="A4" t="s">
        <v>133</v>
      </c>
      <c r="B4" t="s">
        <v>471</v>
      </c>
      <c r="C4" t="s">
        <v>361</v>
      </c>
      <c r="D4" t="s">
        <v>171</v>
      </c>
      <c r="E4" t="s">
        <v>122</v>
      </c>
      <c r="F4" t="s">
        <v>558</v>
      </c>
    </row>
    <row r="5" spans="1:9">
      <c r="A5" t="s">
        <v>139</v>
      </c>
      <c r="B5" t="s">
        <v>121</v>
      </c>
      <c r="C5" t="s">
        <v>158</v>
      </c>
      <c r="D5" t="s">
        <v>361</v>
      </c>
      <c r="E5" t="s">
        <v>559</v>
      </c>
    </row>
    <row r="6" spans="1:9">
      <c r="A6" t="s">
        <v>144</v>
      </c>
      <c r="B6" t="s">
        <v>471</v>
      </c>
      <c r="C6" t="s">
        <v>158</v>
      </c>
      <c r="D6" t="s">
        <v>234</v>
      </c>
      <c r="E6" t="s">
        <v>346</v>
      </c>
    </row>
    <row r="7" spans="1:9">
      <c r="A7" t="s">
        <v>150</v>
      </c>
      <c r="B7" t="s">
        <v>471</v>
      </c>
      <c r="C7" t="s">
        <v>158</v>
      </c>
      <c r="D7" t="s">
        <v>361</v>
      </c>
      <c r="E7" t="s">
        <v>171</v>
      </c>
      <c r="F7" t="s">
        <v>122</v>
      </c>
    </row>
    <row r="8" spans="1:9">
      <c r="A8" t="s">
        <v>154</v>
      </c>
      <c r="B8" t="s">
        <v>477</v>
      </c>
      <c r="C8" t="s">
        <v>158</v>
      </c>
    </row>
    <row r="9" spans="1:9">
      <c r="A9" t="s">
        <v>160</v>
      </c>
      <c r="B9" t="s">
        <v>479</v>
      </c>
      <c r="C9" t="s">
        <v>130</v>
      </c>
    </row>
    <row r="10" spans="1:9">
      <c r="A10" t="s">
        <v>165</v>
      </c>
      <c r="B10" t="s">
        <v>471</v>
      </c>
      <c r="C10" t="s">
        <v>158</v>
      </c>
      <c r="D10" t="s">
        <v>361</v>
      </c>
      <c r="E10" t="s">
        <v>171</v>
      </c>
      <c r="F10" t="s">
        <v>122</v>
      </c>
      <c r="G10" t="s">
        <v>558</v>
      </c>
    </row>
    <row r="11" spans="1:9">
      <c r="A11" t="s">
        <v>169</v>
      </c>
      <c r="B11" t="s">
        <v>477</v>
      </c>
      <c r="C11" t="s">
        <v>171</v>
      </c>
    </row>
    <row r="12" spans="1:9">
      <c r="A12" t="s">
        <v>173</v>
      </c>
      <c r="B12" t="s">
        <v>471</v>
      </c>
      <c r="C12" t="s">
        <v>361</v>
      </c>
      <c r="D12" t="s">
        <v>171</v>
      </c>
      <c r="E12" t="s">
        <v>560</v>
      </c>
      <c r="F12" t="s">
        <v>561</v>
      </c>
      <c r="G12" t="s">
        <v>346</v>
      </c>
      <c r="H12" t="s">
        <v>559</v>
      </c>
    </row>
    <row r="13" spans="1:9">
      <c r="A13" t="s">
        <v>177</v>
      </c>
      <c r="B13" t="s">
        <v>471</v>
      </c>
      <c r="C13" t="s">
        <v>158</v>
      </c>
      <c r="D13" t="s">
        <v>171</v>
      </c>
      <c r="E13" t="s">
        <v>560</v>
      </c>
      <c r="F13" t="s">
        <v>122</v>
      </c>
    </row>
    <row r="14" spans="1:9">
      <c r="A14" t="s">
        <v>180</v>
      </c>
      <c r="B14" t="s">
        <v>471</v>
      </c>
      <c r="C14" t="s">
        <v>158</v>
      </c>
      <c r="D14" t="s">
        <v>361</v>
      </c>
      <c r="E14" t="s">
        <v>122</v>
      </c>
    </row>
    <row r="15" spans="1:9">
      <c r="A15" t="s">
        <v>184</v>
      </c>
      <c r="B15" t="s">
        <v>471</v>
      </c>
      <c r="C15" t="s">
        <v>158</v>
      </c>
      <c r="D15" t="s">
        <v>361</v>
      </c>
      <c r="E15" t="s">
        <v>171</v>
      </c>
      <c r="F15" t="s">
        <v>234</v>
      </c>
      <c r="G15" t="s">
        <v>561</v>
      </c>
      <c r="H15" t="s">
        <v>558</v>
      </c>
    </row>
    <row r="16" spans="1:9">
      <c r="A16" t="s">
        <v>188</v>
      </c>
      <c r="B16" t="s">
        <v>471</v>
      </c>
      <c r="C16" t="s">
        <v>171</v>
      </c>
    </row>
    <row r="17" spans="1:9">
      <c r="A17" t="s">
        <v>191</v>
      </c>
      <c r="B17" t="s">
        <v>471</v>
      </c>
      <c r="C17" t="s">
        <v>158</v>
      </c>
      <c r="D17" t="s">
        <v>361</v>
      </c>
      <c r="E17" t="s">
        <v>234</v>
      </c>
      <c r="F17" t="s">
        <v>346</v>
      </c>
      <c r="G17" t="s">
        <v>559</v>
      </c>
    </row>
    <row r="18" spans="1:9">
      <c r="A18" t="s">
        <v>195</v>
      </c>
      <c r="B18" t="s">
        <v>471</v>
      </c>
      <c r="C18" t="s">
        <v>361</v>
      </c>
      <c r="D18" t="s">
        <v>560</v>
      </c>
      <c r="E18" t="s">
        <v>346</v>
      </c>
    </row>
    <row r="19" spans="1:9">
      <c r="A19" t="s">
        <v>199</v>
      </c>
      <c r="B19" t="s">
        <v>471</v>
      </c>
      <c r="C19" t="s">
        <v>158</v>
      </c>
      <c r="D19" t="s">
        <v>234</v>
      </c>
      <c r="E19" t="s">
        <v>130</v>
      </c>
    </row>
    <row r="20" spans="1:9">
      <c r="A20" t="s">
        <v>203</v>
      </c>
      <c r="B20" t="s">
        <v>479</v>
      </c>
      <c r="C20" t="s">
        <v>171</v>
      </c>
      <c r="D20" t="s">
        <v>130</v>
      </c>
    </row>
    <row r="21" spans="1:9">
      <c r="A21" t="s">
        <v>207</v>
      </c>
      <c r="B21" t="s">
        <v>471</v>
      </c>
      <c r="C21" t="s">
        <v>158</v>
      </c>
      <c r="D21" t="s">
        <v>171</v>
      </c>
    </row>
    <row r="22" spans="1:9">
      <c r="A22" t="s">
        <v>211</v>
      </c>
      <c r="B22" t="s">
        <v>471</v>
      </c>
      <c r="C22" t="s">
        <v>234</v>
      </c>
      <c r="D22" t="s">
        <v>130</v>
      </c>
    </row>
    <row r="23" spans="1:9">
      <c r="A23" t="s">
        <v>215</v>
      </c>
      <c r="B23" t="s">
        <v>471</v>
      </c>
      <c r="C23" t="s">
        <v>361</v>
      </c>
      <c r="D23" t="s">
        <v>171</v>
      </c>
      <c r="E23" t="s">
        <v>559</v>
      </c>
    </row>
    <row r="24" spans="1:9">
      <c r="A24" t="s">
        <v>219</v>
      </c>
      <c r="B24" t="s">
        <v>477</v>
      </c>
      <c r="C24" t="s">
        <v>171</v>
      </c>
      <c r="D24" t="s">
        <v>561</v>
      </c>
      <c r="E24" t="s">
        <v>559</v>
      </c>
      <c r="F24" t="s">
        <v>130</v>
      </c>
    </row>
    <row r="25" spans="1:9">
      <c r="A25" t="s">
        <v>223</v>
      </c>
      <c r="B25" t="s">
        <v>121</v>
      </c>
      <c r="C25" t="s">
        <v>158</v>
      </c>
      <c r="D25" t="s">
        <v>171</v>
      </c>
      <c r="E25" t="s">
        <v>346</v>
      </c>
      <c r="F25" t="s">
        <v>559</v>
      </c>
    </row>
    <row r="26" spans="1:9">
      <c r="A26" t="s">
        <v>227</v>
      </c>
      <c r="B26" t="s">
        <v>121</v>
      </c>
      <c r="C26" t="s">
        <v>361</v>
      </c>
      <c r="D26" t="s">
        <v>559</v>
      </c>
      <c r="E26" t="s">
        <v>558</v>
      </c>
    </row>
    <row r="27" spans="1:9">
      <c r="A27" t="s">
        <v>231</v>
      </c>
      <c r="B27" t="s">
        <v>471</v>
      </c>
      <c r="C27" t="s">
        <v>234</v>
      </c>
    </row>
    <row r="28" spans="1:9">
      <c r="A28" t="s">
        <v>236</v>
      </c>
      <c r="B28" t="s">
        <v>471</v>
      </c>
      <c r="C28" t="s">
        <v>130</v>
      </c>
    </row>
    <row r="29" spans="1:9">
      <c r="A29" t="s">
        <v>239</v>
      </c>
      <c r="B29" t="s">
        <v>471</v>
      </c>
      <c r="C29" t="s">
        <v>122</v>
      </c>
      <c r="D29" t="s">
        <v>346</v>
      </c>
      <c r="E29" t="s">
        <v>559</v>
      </c>
      <c r="F29" t="s">
        <v>558</v>
      </c>
    </row>
    <row r="30" spans="1:9">
      <c r="A30" t="s">
        <v>243</v>
      </c>
      <c r="B30" t="s">
        <v>471</v>
      </c>
      <c r="C30" t="s">
        <v>361</v>
      </c>
      <c r="D30" t="s">
        <v>171</v>
      </c>
      <c r="E30" t="s">
        <v>122</v>
      </c>
      <c r="F30" t="s">
        <v>561</v>
      </c>
      <c r="G30" t="s">
        <v>346</v>
      </c>
      <c r="H30" t="s">
        <v>559</v>
      </c>
      <c r="I30" t="s">
        <v>558</v>
      </c>
    </row>
    <row r="31" spans="1:9">
      <c r="A31" t="s">
        <v>247</v>
      </c>
      <c r="B31" t="s">
        <v>479</v>
      </c>
      <c r="C31" t="s">
        <v>561</v>
      </c>
      <c r="D31" t="s">
        <v>346</v>
      </c>
      <c r="E31" t="s">
        <v>559</v>
      </c>
    </row>
    <row r="32" spans="1:9">
      <c r="A32" t="s">
        <v>251</v>
      </c>
      <c r="B32" t="s">
        <v>121</v>
      </c>
      <c r="C32" t="s">
        <v>346</v>
      </c>
      <c r="D32" t="s">
        <v>130</v>
      </c>
    </row>
    <row r="33" spans="1:7">
      <c r="A33" t="s">
        <v>256</v>
      </c>
      <c r="B33" t="s">
        <v>471</v>
      </c>
      <c r="C33" t="s">
        <v>130</v>
      </c>
    </row>
    <row r="34" spans="1:7">
      <c r="A34" t="s">
        <v>260</v>
      </c>
      <c r="B34" t="s">
        <v>479</v>
      </c>
      <c r="C34" t="s">
        <v>158</v>
      </c>
      <c r="D34" t="s">
        <v>361</v>
      </c>
      <c r="E34" t="s">
        <v>559</v>
      </c>
      <c r="F34" t="s">
        <v>130</v>
      </c>
    </row>
    <row r="35" spans="1:7">
      <c r="A35" t="s">
        <v>265</v>
      </c>
      <c r="B35" t="s">
        <v>471</v>
      </c>
      <c r="C35" t="s">
        <v>234</v>
      </c>
    </row>
    <row r="36" spans="1:7">
      <c r="A36" t="s">
        <v>270</v>
      </c>
      <c r="B36" t="s">
        <v>471</v>
      </c>
      <c r="C36" t="s">
        <v>561</v>
      </c>
      <c r="D36" t="s">
        <v>130</v>
      </c>
    </row>
    <row r="37" spans="1:7">
      <c r="A37" t="s">
        <v>275</v>
      </c>
      <c r="B37" t="s">
        <v>121</v>
      </c>
      <c r="C37" t="s">
        <v>561</v>
      </c>
      <c r="D37" t="s">
        <v>346</v>
      </c>
      <c r="E37" t="s">
        <v>559</v>
      </c>
      <c r="F37" t="s">
        <v>130</v>
      </c>
    </row>
    <row r="38" spans="1:7">
      <c r="A38" t="s">
        <v>280</v>
      </c>
      <c r="B38" t="s">
        <v>479</v>
      </c>
      <c r="C38" t="s">
        <v>158</v>
      </c>
      <c r="D38" t="s">
        <v>361</v>
      </c>
      <c r="E38" t="s">
        <v>234</v>
      </c>
      <c r="F38" t="s">
        <v>560</v>
      </c>
      <c r="G38" t="s">
        <v>558</v>
      </c>
    </row>
    <row r="39" spans="1:7">
      <c r="A39" t="s">
        <v>284</v>
      </c>
      <c r="B39" t="s">
        <v>479</v>
      </c>
      <c r="C39" t="s">
        <v>130</v>
      </c>
    </row>
    <row r="40" spans="1:7">
      <c r="A40" t="s">
        <v>287</v>
      </c>
      <c r="B40" t="s">
        <v>479</v>
      </c>
      <c r="C40" t="s">
        <v>130</v>
      </c>
    </row>
    <row r="41" spans="1:7">
      <c r="A41" t="s">
        <v>290</v>
      </c>
      <c r="B41" t="s">
        <v>479</v>
      </c>
      <c r="C41" t="s">
        <v>171</v>
      </c>
      <c r="D41" t="s">
        <v>346</v>
      </c>
    </row>
    <row r="42" spans="1:7">
      <c r="A42" t="s">
        <v>294</v>
      </c>
      <c r="B42" t="s">
        <v>479</v>
      </c>
      <c r="C42" t="s">
        <v>234</v>
      </c>
      <c r="D42" t="s">
        <v>130</v>
      </c>
    </row>
    <row r="43" spans="1:7">
      <c r="A43" t="s">
        <v>297</v>
      </c>
      <c r="B43" t="s">
        <v>471</v>
      </c>
      <c r="C43" t="s">
        <v>158</v>
      </c>
      <c r="D43" t="s">
        <v>361</v>
      </c>
      <c r="E43" t="s">
        <v>171</v>
      </c>
      <c r="F43" t="s">
        <v>561</v>
      </c>
    </row>
    <row r="44" spans="1:7">
      <c r="A44" t="s">
        <v>301</v>
      </c>
      <c r="B44" t="s">
        <v>471</v>
      </c>
      <c r="C44" t="s">
        <v>361</v>
      </c>
      <c r="D44" t="s">
        <v>346</v>
      </c>
    </row>
    <row r="45" spans="1:7">
      <c r="A45" t="s">
        <v>305</v>
      </c>
      <c r="B45" t="s">
        <v>471</v>
      </c>
      <c r="C45" t="s">
        <v>361</v>
      </c>
      <c r="D45" t="s">
        <v>130</v>
      </c>
    </row>
    <row r="46" spans="1:7">
      <c r="A46" t="s">
        <v>308</v>
      </c>
      <c r="B46" t="s">
        <v>471</v>
      </c>
      <c r="C46" t="s">
        <v>361</v>
      </c>
      <c r="D46" t="s">
        <v>171</v>
      </c>
      <c r="E46" t="s">
        <v>130</v>
      </c>
    </row>
    <row r="47" spans="1:7">
      <c r="A47" t="s">
        <v>312</v>
      </c>
      <c r="B47" t="s">
        <v>471</v>
      </c>
      <c r="C47" t="s">
        <v>158</v>
      </c>
      <c r="D47" t="s">
        <v>171</v>
      </c>
      <c r="E47" t="s">
        <v>130</v>
      </c>
    </row>
    <row r="48" spans="1:7">
      <c r="A48" t="s">
        <v>316</v>
      </c>
      <c r="B48" t="s">
        <v>479</v>
      </c>
      <c r="C48" t="s">
        <v>361</v>
      </c>
      <c r="D48" t="s">
        <v>171</v>
      </c>
      <c r="E48" t="s">
        <v>346</v>
      </c>
    </row>
    <row r="49" spans="1:8">
      <c r="A49" t="s">
        <v>321</v>
      </c>
      <c r="B49" t="s">
        <v>471</v>
      </c>
      <c r="C49" t="s">
        <v>122</v>
      </c>
    </row>
    <row r="50" spans="1:8">
      <c r="A50" t="s">
        <v>325</v>
      </c>
      <c r="B50" t="s">
        <v>121</v>
      </c>
      <c r="C50" t="s">
        <v>361</v>
      </c>
      <c r="D50" t="s">
        <v>560</v>
      </c>
      <c r="E50" t="s">
        <v>346</v>
      </c>
    </row>
    <row r="51" spans="1:8">
      <c r="A51" t="s">
        <v>329</v>
      </c>
      <c r="B51" t="s">
        <v>477</v>
      </c>
      <c r="C51" t="s">
        <v>171</v>
      </c>
    </row>
    <row r="52" spans="1:8">
      <c r="A52" t="s">
        <v>333</v>
      </c>
      <c r="B52" t="s">
        <v>121</v>
      </c>
      <c r="C52" t="s">
        <v>361</v>
      </c>
      <c r="D52" t="s">
        <v>559</v>
      </c>
      <c r="E52" t="s">
        <v>130</v>
      </c>
    </row>
    <row r="53" spans="1:8">
      <c r="A53" t="s">
        <v>337</v>
      </c>
      <c r="B53" t="s">
        <v>471</v>
      </c>
      <c r="C53" t="s">
        <v>130</v>
      </c>
    </row>
    <row r="54" spans="1:8">
      <c r="A54" t="s">
        <v>340</v>
      </c>
      <c r="B54" t="s">
        <v>479</v>
      </c>
      <c r="C54" t="s">
        <v>171</v>
      </c>
      <c r="D54" t="s">
        <v>346</v>
      </c>
    </row>
    <row r="55" spans="1:8">
      <c r="A55" t="s">
        <v>342</v>
      </c>
      <c r="B55" t="s">
        <v>471</v>
      </c>
      <c r="C55" t="s">
        <v>346</v>
      </c>
      <c r="D55" t="s">
        <v>130</v>
      </c>
    </row>
    <row r="56" spans="1:8">
      <c r="A56" t="s">
        <v>344</v>
      </c>
      <c r="B56" t="s">
        <v>471</v>
      </c>
      <c r="C56" t="s">
        <v>346</v>
      </c>
    </row>
    <row r="57" spans="1:8">
      <c r="A57" t="s">
        <v>347</v>
      </c>
      <c r="B57" t="s">
        <v>471</v>
      </c>
      <c r="C57" t="s">
        <v>361</v>
      </c>
      <c r="D57" t="s">
        <v>171</v>
      </c>
      <c r="E57" t="s">
        <v>234</v>
      </c>
      <c r="F57" t="s">
        <v>560</v>
      </c>
      <c r="G57" t="s">
        <v>122</v>
      </c>
      <c r="H57" t="s">
        <v>346</v>
      </c>
    </row>
    <row r="58" spans="1:8">
      <c r="A58" t="s">
        <v>351</v>
      </c>
      <c r="B58" t="s">
        <v>477</v>
      </c>
      <c r="C58" t="s">
        <v>361</v>
      </c>
      <c r="D58" t="s">
        <v>171</v>
      </c>
      <c r="E58" t="s">
        <v>560</v>
      </c>
    </row>
    <row r="59" spans="1:8">
      <c r="A59" t="s">
        <v>355</v>
      </c>
      <c r="B59" t="s">
        <v>479</v>
      </c>
      <c r="C59" t="s">
        <v>234</v>
      </c>
    </row>
    <row r="60" spans="1:8">
      <c r="A60" t="s">
        <v>358</v>
      </c>
      <c r="B60" t="s">
        <v>471</v>
      </c>
      <c r="C60" t="s">
        <v>361</v>
      </c>
    </row>
    <row r="61" spans="1:8">
      <c r="A61" t="s">
        <v>362</v>
      </c>
      <c r="B61" t="s">
        <v>471</v>
      </c>
      <c r="C61" t="s">
        <v>158</v>
      </c>
      <c r="D61" t="s">
        <v>361</v>
      </c>
      <c r="E61" t="s">
        <v>171</v>
      </c>
      <c r="F61" t="s">
        <v>234</v>
      </c>
      <c r="G61" t="s">
        <v>561</v>
      </c>
    </row>
    <row r="62" spans="1:8">
      <c r="A62" t="s">
        <v>367</v>
      </c>
      <c r="B62" t="s">
        <v>471</v>
      </c>
      <c r="C62" t="s">
        <v>158</v>
      </c>
      <c r="D62" t="s">
        <v>361</v>
      </c>
      <c r="E62" t="s">
        <v>171</v>
      </c>
      <c r="F62" t="s">
        <v>122</v>
      </c>
      <c r="G62" t="s">
        <v>346</v>
      </c>
    </row>
    <row r="63" spans="1:8">
      <c r="A63" t="s">
        <v>370</v>
      </c>
      <c r="B63" t="s">
        <v>471</v>
      </c>
      <c r="C63" t="s">
        <v>158</v>
      </c>
    </row>
    <row r="64" spans="1:8">
      <c r="A64" t="s">
        <v>373</v>
      </c>
      <c r="B64" t="s">
        <v>121</v>
      </c>
      <c r="C64" t="s">
        <v>361</v>
      </c>
      <c r="D64" t="s">
        <v>561</v>
      </c>
    </row>
    <row r="65" spans="1:7">
      <c r="A65" t="s">
        <v>376</v>
      </c>
      <c r="B65" t="s">
        <v>471</v>
      </c>
      <c r="C65" t="s">
        <v>171</v>
      </c>
    </row>
    <row r="66" spans="1:7">
      <c r="A66" t="s">
        <v>379</v>
      </c>
      <c r="B66" t="s">
        <v>479</v>
      </c>
      <c r="C66" t="s">
        <v>130</v>
      </c>
    </row>
    <row r="67" spans="1:7">
      <c r="A67" t="s">
        <v>383</v>
      </c>
      <c r="B67" t="s">
        <v>479</v>
      </c>
      <c r="C67" t="s">
        <v>158</v>
      </c>
      <c r="D67" t="s">
        <v>171</v>
      </c>
      <c r="E67" t="s">
        <v>346</v>
      </c>
      <c r="F67" t="s">
        <v>559</v>
      </c>
      <c r="G67" t="s">
        <v>130</v>
      </c>
    </row>
    <row r="68" spans="1:7">
      <c r="A68" t="s">
        <v>387</v>
      </c>
      <c r="B68" t="s">
        <v>471</v>
      </c>
      <c r="C68" t="s">
        <v>122</v>
      </c>
      <c r="D68" t="s">
        <v>558</v>
      </c>
    </row>
    <row r="69" spans="1:7">
      <c r="A69" t="s">
        <v>390</v>
      </c>
      <c r="B69" t="s">
        <v>471</v>
      </c>
      <c r="C69" t="s">
        <v>158</v>
      </c>
      <c r="D69" t="s">
        <v>171</v>
      </c>
    </row>
    <row r="70" spans="1:7">
      <c r="A70" t="s">
        <v>392</v>
      </c>
      <c r="B70" t="s">
        <v>477</v>
      </c>
      <c r="C70" t="s">
        <v>130</v>
      </c>
    </row>
    <row r="71" spans="1:7">
      <c r="A71" t="s">
        <v>396</v>
      </c>
      <c r="B71" t="s">
        <v>399</v>
      </c>
      <c r="C71" t="s">
        <v>158</v>
      </c>
      <c r="D71" t="s">
        <v>361</v>
      </c>
      <c r="E71" t="s">
        <v>234</v>
      </c>
    </row>
    <row r="72" spans="1:7">
      <c r="A72" t="s">
        <v>401</v>
      </c>
      <c r="B72" t="s">
        <v>471</v>
      </c>
      <c r="C72" t="s">
        <v>158</v>
      </c>
    </row>
    <row r="73" spans="1:7">
      <c r="A73" t="s">
        <v>403</v>
      </c>
      <c r="B73" t="s">
        <v>471</v>
      </c>
      <c r="C73" t="s">
        <v>158</v>
      </c>
      <c r="D73" t="s">
        <v>361</v>
      </c>
      <c r="E73" t="s">
        <v>171</v>
      </c>
      <c r="F73" t="s">
        <v>561</v>
      </c>
      <c r="G73" t="s">
        <v>346</v>
      </c>
    </row>
    <row r="74" spans="1:7">
      <c r="A74" t="s">
        <v>407</v>
      </c>
      <c r="B74" t="s">
        <v>471</v>
      </c>
      <c r="C74" t="s">
        <v>158</v>
      </c>
      <c r="D74" t="s">
        <v>361</v>
      </c>
      <c r="E74" t="s">
        <v>561</v>
      </c>
    </row>
    <row r="75" spans="1:7">
      <c r="A75" t="s">
        <v>411</v>
      </c>
      <c r="B75" t="s">
        <v>471</v>
      </c>
      <c r="C75" t="s">
        <v>158</v>
      </c>
      <c r="D75" t="s">
        <v>171</v>
      </c>
      <c r="E75" t="s">
        <v>122</v>
      </c>
      <c r="F75" t="s">
        <v>130</v>
      </c>
    </row>
    <row r="76" spans="1:7">
      <c r="A76" t="s">
        <v>415</v>
      </c>
      <c r="B76" t="s">
        <v>471</v>
      </c>
      <c r="C76" t="s">
        <v>158</v>
      </c>
      <c r="D76" t="s">
        <v>361</v>
      </c>
      <c r="E76" t="s">
        <v>171</v>
      </c>
      <c r="F76" t="s">
        <v>560</v>
      </c>
    </row>
    <row r="77" spans="1:7">
      <c r="A77" t="s">
        <v>417</v>
      </c>
      <c r="B77" t="s">
        <v>471</v>
      </c>
      <c r="C77" t="s">
        <v>158</v>
      </c>
      <c r="D77" t="s">
        <v>361</v>
      </c>
      <c r="E77" t="s">
        <v>346</v>
      </c>
    </row>
    <row r="78" spans="1:7">
      <c r="A78" t="s">
        <v>420</v>
      </c>
      <c r="B78" t="s">
        <v>422</v>
      </c>
      <c r="C78" t="s">
        <v>361</v>
      </c>
      <c r="D78" t="s">
        <v>171</v>
      </c>
    </row>
    <row r="79" spans="1:7">
      <c r="A79" t="s">
        <v>425</v>
      </c>
      <c r="B79" t="s">
        <v>471</v>
      </c>
      <c r="C79" t="s">
        <v>361</v>
      </c>
      <c r="D79" t="s">
        <v>171</v>
      </c>
      <c r="E79" t="s">
        <v>130</v>
      </c>
    </row>
    <row r="80" spans="1:7">
      <c r="A80" t="s">
        <v>428</v>
      </c>
      <c r="B80" t="s">
        <v>471</v>
      </c>
      <c r="C80" t="s">
        <v>361</v>
      </c>
      <c r="D80" t="s">
        <v>234</v>
      </c>
    </row>
    <row r="81" spans="1:3">
      <c r="A81" t="s">
        <v>433</v>
      </c>
      <c r="B81" t="s">
        <v>471</v>
      </c>
      <c r="C81" t="s">
        <v>130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B465E-40BA-4302-B708-AA03C403AF80}">
  <sheetPr>
    <tabColor rgb="FF7030A0"/>
  </sheetPr>
  <dimension ref="A1:I81"/>
  <sheetViews>
    <sheetView workbookViewId="0"/>
  </sheetViews>
  <sheetFormatPr defaultRowHeight="14.4"/>
  <cols>
    <col min="1" max="1" width="10.109375" bestFit="1" customWidth="1"/>
    <col min="2" max="2" width="12.33203125" bestFit="1" customWidth="1"/>
    <col min="3" max="3" width="11.88671875" bestFit="1" customWidth="1"/>
    <col min="4" max="4" width="21.88671875" bestFit="1" customWidth="1"/>
    <col min="5" max="5" width="7.6640625" bestFit="1" customWidth="1"/>
    <col min="6" max="6" width="22.44140625" bestFit="1" customWidth="1"/>
    <col min="7" max="7" width="11.77734375" bestFit="1" customWidth="1"/>
    <col min="8" max="8" width="6.5546875" bestFit="1" customWidth="1"/>
    <col min="9" max="9" width="19.88671875" bestFit="1" customWidth="1"/>
  </cols>
  <sheetData>
    <row r="1" spans="1:9">
      <c r="A1" t="s">
        <v>108</v>
      </c>
      <c r="B1" t="s">
        <v>109</v>
      </c>
      <c r="C1" t="s">
        <v>110</v>
      </c>
      <c r="D1" t="s">
        <v>468</v>
      </c>
      <c r="E1" t="s">
        <v>31</v>
      </c>
      <c r="F1" t="s">
        <v>111</v>
      </c>
      <c r="G1" t="s">
        <v>114</v>
      </c>
      <c r="H1" t="s">
        <v>115</v>
      </c>
      <c r="I1" t="s">
        <v>116</v>
      </c>
    </row>
    <row r="2" spans="1:9">
      <c r="A2" t="s">
        <v>117</v>
      </c>
      <c r="B2" t="s">
        <v>118</v>
      </c>
      <c r="C2" t="s">
        <v>119</v>
      </c>
      <c r="D2" t="s">
        <v>469</v>
      </c>
      <c r="E2" t="s">
        <v>120</v>
      </c>
      <c r="F2" t="s">
        <v>121</v>
      </c>
      <c r="G2" t="s">
        <v>124</v>
      </c>
      <c r="H2">
        <v>26</v>
      </c>
      <c r="I2" t="s">
        <v>125</v>
      </c>
    </row>
    <row r="3" spans="1:9">
      <c r="A3" t="s">
        <v>126</v>
      </c>
      <c r="B3" t="s">
        <v>127</v>
      </c>
      <c r="C3" t="s">
        <v>128</v>
      </c>
      <c r="D3" t="s">
        <v>470</v>
      </c>
      <c r="E3" t="s">
        <v>120</v>
      </c>
      <c r="F3" t="s">
        <v>471</v>
      </c>
      <c r="G3" t="s">
        <v>132</v>
      </c>
      <c r="H3">
        <v>25</v>
      </c>
      <c r="I3" t="s">
        <v>125</v>
      </c>
    </row>
    <row r="4" spans="1:9">
      <c r="A4" t="s">
        <v>133</v>
      </c>
      <c r="B4" t="s">
        <v>134</v>
      </c>
      <c r="C4" t="s">
        <v>135</v>
      </c>
      <c r="D4" t="s">
        <v>472</v>
      </c>
      <c r="E4" t="s">
        <v>120</v>
      </c>
      <c r="F4" t="s">
        <v>471</v>
      </c>
      <c r="G4" t="s">
        <v>124</v>
      </c>
      <c r="H4">
        <v>21</v>
      </c>
      <c r="I4" t="s">
        <v>138</v>
      </c>
    </row>
    <row r="5" spans="1:9">
      <c r="A5" t="s">
        <v>139</v>
      </c>
      <c r="B5" t="s">
        <v>140</v>
      </c>
      <c r="C5" t="s">
        <v>141</v>
      </c>
      <c r="D5" t="s">
        <v>473</v>
      </c>
      <c r="E5" t="s">
        <v>120</v>
      </c>
      <c r="F5" t="s">
        <v>121</v>
      </c>
      <c r="G5" t="s">
        <v>132</v>
      </c>
      <c r="H5">
        <v>25</v>
      </c>
      <c r="I5" t="s">
        <v>138</v>
      </c>
    </row>
    <row r="6" spans="1:9">
      <c r="A6" t="s">
        <v>144</v>
      </c>
      <c r="B6" t="s">
        <v>145</v>
      </c>
      <c r="C6" t="s">
        <v>146</v>
      </c>
      <c r="D6" t="s">
        <v>474</v>
      </c>
      <c r="E6" t="s">
        <v>147</v>
      </c>
      <c r="F6" t="s">
        <v>471</v>
      </c>
      <c r="G6" t="s">
        <v>132</v>
      </c>
      <c r="H6">
        <v>45</v>
      </c>
      <c r="I6" t="s">
        <v>125</v>
      </c>
    </row>
    <row r="7" spans="1:9">
      <c r="A7" t="s">
        <v>150</v>
      </c>
      <c r="B7" t="s">
        <v>118</v>
      </c>
      <c r="C7" t="s">
        <v>151</v>
      </c>
      <c r="D7" t="s">
        <v>475</v>
      </c>
      <c r="E7" t="s">
        <v>120</v>
      </c>
      <c r="F7" t="s">
        <v>471</v>
      </c>
      <c r="G7" t="s">
        <v>132</v>
      </c>
      <c r="H7">
        <v>27</v>
      </c>
      <c r="I7" t="s">
        <v>138</v>
      </c>
    </row>
    <row r="8" spans="1:9">
      <c r="A8" t="s">
        <v>154</v>
      </c>
      <c r="B8" t="s">
        <v>127</v>
      </c>
      <c r="C8" t="s">
        <v>155</v>
      </c>
      <c r="D8" t="s">
        <v>476</v>
      </c>
      <c r="E8" t="s">
        <v>156</v>
      </c>
      <c r="F8" t="s">
        <v>477</v>
      </c>
      <c r="G8" t="s">
        <v>132</v>
      </c>
      <c r="H8">
        <v>23</v>
      </c>
      <c r="I8" t="s">
        <v>125</v>
      </c>
    </row>
    <row r="9" spans="1:9">
      <c r="A9" t="s">
        <v>160</v>
      </c>
      <c r="B9" t="s">
        <v>134</v>
      </c>
      <c r="C9" t="s">
        <v>161</v>
      </c>
      <c r="D9" t="s">
        <v>478</v>
      </c>
      <c r="E9" t="s">
        <v>162</v>
      </c>
      <c r="F9" t="s">
        <v>479</v>
      </c>
      <c r="G9" t="s">
        <v>124</v>
      </c>
      <c r="H9">
        <v>41</v>
      </c>
      <c r="I9" t="s">
        <v>138</v>
      </c>
    </row>
    <row r="10" spans="1:9">
      <c r="A10" t="s">
        <v>165</v>
      </c>
      <c r="B10" t="s">
        <v>140</v>
      </c>
      <c r="C10" t="s">
        <v>166</v>
      </c>
      <c r="D10" t="s">
        <v>480</v>
      </c>
      <c r="E10" t="s">
        <v>120</v>
      </c>
      <c r="F10" t="s">
        <v>471</v>
      </c>
      <c r="G10" t="s">
        <v>132</v>
      </c>
      <c r="H10">
        <v>48</v>
      </c>
      <c r="I10" t="s">
        <v>125</v>
      </c>
    </row>
    <row r="11" spans="1:9">
      <c r="A11" t="s">
        <v>169</v>
      </c>
      <c r="B11" t="s">
        <v>145</v>
      </c>
      <c r="C11" t="s">
        <v>170</v>
      </c>
      <c r="D11" t="s">
        <v>481</v>
      </c>
      <c r="E11" t="s">
        <v>120</v>
      </c>
      <c r="F11" t="s">
        <v>477</v>
      </c>
      <c r="G11" t="s">
        <v>132</v>
      </c>
      <c r="H11">
        <v>22</v>
      </c>
      <c r="I11" t="s">
        <v>125</v>
      </c>
    </row>
    <row r="12" spans="1:9">
      <c r="A12" t="s">
        <v>173</v>
      </c>
      <c r="B12" t="s">
        <v>118</v>
      </c>
      <c r="C12" t="s">
        <v>174</v>
      </c>
      <c r="D12" t="s">
        <v>482</v>
      </c>
      <c r="E12" t="s">
        <v>120</v>
      </c>
      <c r="F12" t="s">
        <v>471</v>
      </c>
      <c r="G12" t="s">
        <v>132</v>
      </c>
      <c r="H12">
        <v>35</v>
      </c>
      <c r="I12" t="s">
        <v>125</v>
      </c>
    </row>
    <row r="13" spans="1:9">
      <c r="A13" t="s">
        <v>177</v>
      </c>
      <c r="B13" t="s">
        <v>127</v>
      </c>
      <c r="C13" t="s">
        <v>178</v>
      </c>
      <c r="D13" t="s">
        <v>483</v>
      </c>
      <c r="E13" t="s">
        <v>120</v>
      </c>
      <c r="F13" t="s">
        <v>471</v>
      </c>
      <c r="G13" t="s">
        <v>132</v>
      </c>
      <c r="H13">
        <v>23</v>
      </c>
      <c r="I13" t="s">
        <v>138</v>
      </c>
    </row>
    <row r="14" spans="1:9">
      <c r="A14" t="s">
        <v>180</v>
      </c>
      <c r="B14" t="s">
        <v>134</v>
      </c>
      <c r="C14" t="s">
        <v>181</v>
      </c>
      <c r="D14" t="s">
        <v>484</v>
      </c>
      <c r="E14" t="s">
        <v>120</v>
      </c>
      <c r="F14" t="s">
        <v>471</v>
      </c>
      <c r="G14" t="s">
        <v>132</v>
      </c>
      <c r="H14">
        <v>51</v>
      </c>
      <c r="I14" t="s">
        <v>125</v>
      </c>
    </row>
    <row r="15" spans="1:9">
      <c r="A15" t="s">
        <v>184</v>
      </c>
      <c r="B15" t="s">
        <v>140</v>
      </c>
      <c r="C15" t="s">
        <v>185</v>
      </c>
      <c r="D15" t="s">
        <v>485</v>
      </c>
      <c r="E15" t="s">
        <v>120</v>
      </c>
      <c r="F15" t="s">
        <v>471</v>
      </c>
      <c r="G15" t="s">
        <v>132</v>
      </c>
      <c r="H15">
        <v>24</v>
      </c>
      <c r="I15" t="s">
        <v>125</v>
      </c>
    </row>
    <row r="16" spans="1:9">
      <c r="A16" t="s">
        <v>188</v>
      </c>
      <c r="B16" t="s">
        <v>145</v>
      </c>
      <c r="C16" t="s">
        <v>189</v>
      </c>
      <c r="D16" t="s">
        <v>486</v>
      </c>
      <c r="E16" t="s">
        <v>162</v>
      </c>
      <c r="F16" t="s">
        <v>471</v>
      </c>
      <c r="G16" t="s">
        <v>132</v>
      </c>
      <c r="H16">
        <v>34</v>
      </c>
      <c r="I16" t="s">
        <v>125</v>
      </c>
    </row>
    <row r="17" spans="1:9">
      <c r="A17" t="s">
        <v>191</v>
      </c>
      <c r="B17" t="s">
        <v>118</v>
      </c>
      <c r="C17" t="s">
        <v>192</v>
      </c>
      <c r="D17" t="s">
        <v>487</v>
      </c>
      <c r="E17" t="s">
        <v>120</v>
      </c>
      <c r="F17" t="s">
        <v>471</v>
      </c>
      <c r="G17" t="s">
        <v>124</v>
      </c>
      <c r="H17">
        <v>21</v>
      </c>
      <c r="I17" t="s">
        <v>125</v>
      </c>
    </row>
    <row r="18" spans="1:9">
      <c r="A18" t="s">
        <v>195</v>
      </c>
      <c r="B18" t="s">
        <v>127</v>
      </c>
      <c r="C18" t="s">
        <v>196</v>
      </c>
      <c r="D18" t="s">
        <v>488</v>
      </c>
      <c r="E18" t="s">
        <v>120</v>
      </c>
      <c r="F18" t="s">
        <v>471</v>
      </c>
      <c r="G18" t="s">
        <v>124</v>
      </c>
      <c r="H18">
        <v>21</v>
      </c>
      <c r="I18" t="s">
        <v>138</v>
      </c>
    </row>
    <row r="19" spans="1:9">
      <c r="A19" t="s">
        <v>199</v>
      </c>
      <c r="B19" t="s">
        <v>134</v>
      </c>
      <c r="C19" t="s">
        <v>200</v>
      </c>
      <c r="D19" t="s">
        <v>489</v>
      </c>
      <c r="E19" t="s">
        <v>120</v>
      </c>
      <c r="F19" t="s">
        <v>471</v>
      </c>
      <c r="G19" t="s">
        <v>132</v>
      </c>
      <c r="H19">
        <v>24</v>
      </c>
      <c r="I19" t="s">
        <v>125</v>
      </c>
    </row>
    <row r="20" spans="1:9">
      <c r="A20" t="s">
        <v>203</v>
      </c>
      <c r="B20" t="s">
        <v>140</v>
      </c>
      <c r="C20" t="s">
        <v>204</v>
      </c>
      <c r="D20" t="s">
        <v>490</v>
      </c>
      <c r="E20" t="s">
        <v>162</v>
      </c>
      <c r="F20" t="s">
        <v>479</v>
      </c>
      <c r="G20" t="s">
        <v>132</v>
      </c>
      <c r="H20">
        <v>29</v>
      </c>
      <c r="I20" t="s">
        <v>125</v>
      </c>
    </row>
    <row r="21" spans="1:9">
      <c r="A21" t="s">
        <v>207</v>
      </c>
      <c r="B21" t="s">
        <v>145</v>
      </c>
      <c r="C21" t="s">
        <v>208</v>
      </c>
      <c r="D21" t="s">
        <v>491</v>
      </c>
      <c r="E21" t="s">
        <v>120</v>
      </c>
      <c r="F21" t="s">
        <v>471</v>
      </c>
      <c r="G21" t="s">
        <v>132</v>
      </c>
      <c r="H21">
        <v>21</v>
      </c>
      <c r="I21" t="s">
        <v>125</v>
      </c>
    </row>
    <row r="22" spans="1:9">
      <c r="A22" t="s">
        <v>211</v>
      </c>
      <c r="B22" t="s">
        <v>118</v>
      </c>
      <c r="C22" t="s">
        <v>212</v>
      </c>
      <c r="D22" t="s">
        <v>492</v>
      </c>
      <c r="E22" t="s">
        <v>120</v>
      </c>
      <c r="F22" t="s">
        <v>471</v>
      </c>
      <c r="G22" t="s">
        <v>132</v>
      </c>
      <c r="H22">
        <v>55</v>
      </c>
      <c r="I22" t="s">
        <v>138</v>
      </c>
    </row>
    <row r="23" spans="1:9">
      <c r="A23" t="s">
        <v>215</v>
      </c>
      <c r="B23" t="s">
        <v>127</v>
      </c>
      <c r="C23" t="s">
        <v>216</v>
      </c>
      <c r="D23" t="s">
        <v>493</v>
      </c>
      <c r="E23" t="s">
        <v>120</v>
      </c>
      <c r="F23" t="s">
        <v>471</v>
      </c>
      <c r="G23" t="s">
        <v>132</v>
      </c>
      <c r="H23">
        <v>27</v>
      </c>
      <c r="I23" t="s">
        <v>125</v>
      </c>
    </row>
    <row r="24" spans="1:9">
      <c r="A24" t="s">
        <v>219</v>
      </c>
      <c r="B24" t="s">
        <v>134</v>
      </c>
      <c r="C24" t="s">
        <v>220</v>
      </c>
      <c r="D24" t="s">
        <v>494</v>
      </c>
      <c r="E24" t="s">
        <v>120</v>
      </c>
      <c r="F24" t="s">
        <v>477</v>
      </c>
      <c r="G24" t="s">
        <v>132</v>
      </c>
      <c r="H24">
        <v>30</v>
      </c>
      <c r="I24" t="s">
        <v>125</v>
      </c>
    </row>
    <row r="25" spans="1:9">
      <c r="A25" t="s">
        <v>223</v>
      </c>
      <c r="B25" t="s">
        <v>118</v>
      </c>
      <c r="C25" t="s">
        <v>224</v>
      </c>
      <c r="D25" t="s">
        <v>495</v>
      </c>
      <c r="E25" t="s">
        <v>120</v>
      </c>
      <c r="F25" t="s">
        <v>121</v>
      </c>
      <c r="G25" t="s">
        <v>124</v>
      </c>
      <c r="H25">
        <v>31</v>
      </c>
      <c r="I25" t="s">
        <v>125</v>
      </c>
    </row>
    <row r="26" spans="1:9">
      <c r="A26" t="s">
        <v>227</v>
      </c>
      <c r="B26" t="s">
        <v>127</v>
      </c>
      <c r="C26" t="s">
        <v>228</v>
      </c>
      <c r="D26" t="s">
        <v>496</v>
      </c>
      <c r="E26" t="s">
        <v>120</v>
      </c>
      <c r="F26" t="s">
        <v>121</v>
      </c>
      <c r="G26" t="s">
        <v>124</v>
      </c>
      <c r="H26">
        <v>24</v>
      </c>
      <c r="I26" t="s">
        <v>138</v>
      </c>
    </row>
    <row r="27" spans="1:9">
      <c r="A27" t="s">
        <v>231</v>
      </c>
      <c r="B27" t="s">
        <v>134</v>
      </c>
      <c r="C27" t="s">
        <v>232</v>
      </c>
      <c r="D27" t="s">
        <v>497</v>
      </c>
      <c r="E27" t="s">
        <v>233</v>
      </c>
      <c r="F27" t="s">
        <v>471</v>
      </c>
      <c r="G27" t="s">
        <v>132</v>
      </c>
      <c r="H27">
        <v>26</v>
      </c>
      <c r="I27" t="s">
        <v>125</v>
      </c>
    </row>
    <row r="28" spans="1:9">
      <c r="A28" t="s">
        <v>236</v>
      </c>
      <c r="B28" t="s">
        <v>140</v>
      </c>
      <c r="C28" t="s">
        <v>237</v>
      </c>
      <c r="D28" t="s">
        <v>498</v>
      </c>
      <c r="E28" t="s">
        <v>120</v>
      </c>
      <c r="F28" t="s">
        <v>471</v>
      </c>
      <c r="G28" t="s">
        <v>132</v>
      </c>
      <c r="H28">
        <v>24</v>
      </c>
      <c r="I28" t="s">
        <v>138</v>
      </c>
    </row>
    <row r="29" spans="1:9">
      <c r="A29" t="s">
        <v>239</v>
      </c>
      <c r="B29" t="s">
        <v>145</v>
      </c>
      <c r="C29" t="s">
        <v>240</v>
      </c>
      <c r="D29" t="s">
        <v>499</v>
      </c>
      <c r="E29" t="s">
        <v>120</v>
      </c>
      <c r="F29" t="s">
        <v>471</v>
      </c>
      <c r="G29" t="s">
        <v>124</v>
      </c>
      <c r="H29">
        <v>24</v>
      </c>
      <c r="I29" t="s">
        <v>125</v>
      </c>
    </row>
    <row r="30" spans="1:9">
      <c r="A30" t="s">
        <v>243</v>
      </c>
      <c r="B30" t="s">
        <v>118</v>
      </c>
      <c r="C30" t="s">
        <v>244</v>
      </c>
      <c r="D30" t="s">
        <v>500</v>
      </c>
      <c r="E30" t="s">
        <v>120</v>
      </c>
      <c r="F30" t="s">
        <v>471</v>
      </c>
      <c r="G30" t="s">
        <v>132</v>
      </c>
      <c r="H30">
        <v>38</v>
      </c>
      <c r="I30" t="s">
        <v>125</v>
      </c>
    </row>
    <row r="31" spans="1:9">
      <c r="A31" t="s">
        <v>247</v>
      </c>
      <c r="B31" t="s">
        <v>127</v>
      </c>
      <c r="C31" t="s">
        <v>248</v>
      </c>
      <c r="D31" t="s">
        <v>501</v>
      </c>
      <c r="E31" t="s">
        <v>120</v>
      </c>
      <c r="F31" t="s">
        <v>479</v>
      </c>
      <c r="G31" t="s">
        <v>132</v>
      </c>
      <c r="H31">
        <v>44</v>
      </c>
      <c r="I31" t="s">
        <v>125</v>
      </c>
    </row>
    <row r="32" spans="1:9">
      <c r="A32" t="s">
        <v>251</v>
      </c>
      <c r="B32" t="s">
        <v>252</v>
      </c>
      <c r="C32" t="s">
        <v>253</v>
      </c>
      <c r="D32" t="s">
        <v>502</v>
      </c>
      <c r="E32" t="s">
        <v>120</v>
      </c>
      <c r="F32" t="s">
        <v>121</v>
      </c>
      <c r="G32" t="s">
        <v>132</v>
      </c>
      <c r="H32">
        <v>26</v>
      </c>
      <c r="I32" t="s">
        <v>125</v>
      </c>
    </row>
    <row r="33" spans="1:9">
      <c r="A33" t="s">
        <v>256</v>
      </c>
      <c r="B33" t="s">
        <v>252</v>
      </c>
      <c r="C33" t="s">
        <v>257</v>
      </c>
      <c r="D33" t="s">
        <v>503</v>
      </c>
      <c r="E33" t="s">
        <v>258</v>
      </c>
      <c r="F33" t="s">
        <v>471</v>
      </c>
      <c r="G33" t="s">
        <v>124</v>
      </c>
      <c r="H33">
        <v>22</v>
      </c>
      <c r="I33" t="s">
        <v>125</v>
      </c>
    </row>
    <row r="34" spans="1:9">
      <c r="A34" t="s">
        <v>260</v>
      </c>
      <c r="B34" t="s">
        <v>261</v>
      </c>
      <c r="C34" t="s">
        <v>262</v>
      </c>
      <c r="D34" t="s">
        <v>504</v>
      </c>
      <c r="E34" t="s">
        <v>120</v>
      </c>
      <c r="F34" t="s">
        <v>479</v>
      </c>
      <c r="G34" t="s">
        <v>132</v>
      </c>
      <c r="H34">
        <v>34</v>
      </c>
      <c r="I34" t="s">
        <v>125</v>
      </c>
    </row>
    <row r="35" spans="1:9">
      <c r="A35" t="s">
        <v>265</v>
      </c>
      <c r="B35" t="s">
        <v>266</v>
      </c>
      <c r="C35" t="s">
        <v>267</v>
      </c>
      <c r="D35" t="s">
        <v>505</v>
      </c>
      <c r="E35" t="s">
        <v>268</v>
      </c>
      <c r="F35" t="s">
        <v>471</v>
      </c>
      <c r="G35" t="s">
        <v>132</v>
      </c>
      <c r="H35">
        <v>44</v>
      </c>
      <c r="I35" t="s">
        <v>125</v>
      </c>
    </row>
    <row r="36" spans="1:9">
      <c r="A36" t="s">
        <v>270</v>
      </c>
      <c r="B36" t="s">
        <v>271</v>
      </c>
      <c r="C36" t="s">
        <v>272</v>
      </c>
      <c r="D36" t="s">
        <v>506</v>
      </c>
      <c r="E36" t="s">
        <v>162</v>
      </c>
      <c r="F36" t="s">
        <v>471</v>
      </c>
      <c r="G36" t="s">
        <v>132</v>
      </c>
      <c r="H36">
        <v>27</v>
      </c>
      <c r="I36" t="s">
        <v>138</v>
      </c>
    </row>
    <row r="37" spans="1:9">
      <c r="A37" t="s">
        <v>275</v>
      </c>
      <c r="B37" t="s">
        <v>276</v>
      </c>
      <c r="C37" t="s">
        <v>277</v>
      </c>
      <c r="D37" t="s">
        <v>507</v>
      </c>
      <c r="E37" t="s">
        <v>120</v>
      </c>
      <c r="F37" t="s">
        <v>121</v>
      </c>
      <c r="G37" t="s">
        <v>132</v>
      </c>
      <c r="H37">
        <v>39</v>
      </c>
      <c r="I37" t="s">
        <v>125</v>
      </c>
    </row>
    <row r="38" spans="1:9">
      <c r="A38" t="s">
        <v>280</v>
      </c>
      <c r="B38" t="s">
        <v>261</v>
      </c>
      <c r="C38" t="s">
        <v>281</v>
      </c>
      <c r="D38" t="s">
        <v>508</v>
      </c>
      <c r="E38" t="s">
        <v>120</v>
      </c>
      <c r="F38" t="s">
        <v>479</v>
      </c>
      <c r="G38" t="s">
        <v>132</v>
      </c>
      <c r="H38">
        <v>31</v>
      </c>
      <c r="I38" t="s">
        <v>125</v>
      </c>
    </row>
    <row r="39" spans="1:9">
      <c r="A39" t="s">
        <v>284</v>
      </c>
      <c r="B39" t="s">
        <v>261</v>
      </c>
      <c r="C39" t="s">
        <v>285</v>
      </c>
      <c r="D39" t="s">
        <v>509</v>
      </c>
      <c r="E39" t="s">
        <v>120</v>
      </c>
      <c r="F39" t="s">
        <v>479</v>
      </c>
      <c r="G39" t="s">
        <v>132</v>
      </c>
      <c r="H39">
        <v>21</v>
      </c>
      <c r="I39" t="s">
        <v>138</v>
      </c>
    </row>
    <row r="40" spans="1:9">
      <c r="A40" t="s">
        <v>287</v>
      </c>
      <c r="B40" t="s">
        <v>266</v>
      </c>
      <c r="C40" t="s">
        <v>288</v>
      </c>
      <c r="D40" t="s">
        <v>510</v>
      </c>
      <c r="E40" t="s">
        <v>268</v>
      </c>
      <c r="F40" t="s">
        <v>479</v>
      </c>
      <c r="G40" t="s">
        <v>132</v>
      </c>
      <c r="H40">
        <v>45</v>
      </c>
      <c r="I40" t="s">
        <v>138</v>
      </c>
    </row>
    <row r="41" spans="1:9">
      <c r="A41" t="s">
        <v>290</v>
      </c>
      <c r="B41" t="s">
        <v>271</v>
      </c>
      <c r="C41" t="s">
        <v>291</v>
      </c>
      <c r="D41" t="s">
        <v>511</v>
      </c>
      <c r="E41" t="s">
        <v>120</v>
      </c>
      <c r="F41" t="s">
        <v>479</v>
      </c>
      <c r="G41" t="s">
        <v>132</v>
      </c>
      <c r="H41">
        <v>26</v>
      </c>
      <c r="I41" t="s">
        <v>125</v>
      </c>
    </row>
    <row r="42" spans="1:9">
      <c r="A42" t="s">
        <v>294</v>
      </c>
      <c r="B42" t="s">
        <v>276</v>
      </c>
      <c r="C42" t="s">
        <v>295</v>
      </c>
      <c r="D42" t="s">
        <v>512</v>
      </c>
      <c r="E42" t="s">
        <v>120</v>
      </c>
      <c r="F42" t="s">
        <v>479</v>
      </c>
      <c r="G42" t="s">
        <v>124</v>
      </c>
      <c r="H42">
        <v>25</v>
      </c>
      <c r="I42" t="s">
        <v>125</v>
      </c>
    </row>
    <row r="43" spans="1:9">
      <c r="A43" t="s">
        <v>297</v>
      </c>
      <c r="B43" t="s">
        <v>261</v>
      </c>
      <c r="C43" t="s">
        <v>298</v>
      </c>
      <c r="D43" t="s">
        <v>513</v>
      </c>
      <c r="E43" t="s">
        <v>120</v>
      </c>
      <c r="F43" t="s">
        <v>471</v>
      </c>
      <c r="G43" t="s">
        <v>132</v>
      </c>
      <c r="H43">
        <v>23</v>
      </c>
      <c r="I43" t="s">
        <v>125</v>
      </c>
    </row>
    <row r="44" spans="1:9">
      <c r="A44" t="s">
        <v>301</v>
      </c>
      <c r="B44" t="s">
        <v>261</v>
      </c>
      <c r="C44" t="s">
        <v>302</v>
      </c>
      <c r="D44" t="s">
        <v>514</v>
      </c>
      <c r="E44" t="s">
        <v>120</v>
      </c>
      <c r="F44" t="s">
        <v>471</v>
      </c>
      <c r="G44" t="s">
        <v>124</v>
      </c>
      <c r="H44">
        <v>21</v>
      </c>
      <c r="I44" t="s">
        <v>125</v>
      </c>
    </row>
    <row r="45" spans="1:9">
      <c r="A45" t="s">
        <v>305</v>
      </c>
      <c r="B45" t="s">
        <v>127</v>
      </c>
      <c r="C45" t="s">
        <v>306</v>
      </c>
      <c r="D45" t="s">
        <v>515</v>
      </c>
      <c r="E45" t="s">
        <v>120</v>
      </c>
      <c r="F45" t="s">
        <v>471</v>
      </c>
      <c r="G45" t="s">
        <v>124</v>
      </c>
      <c r="H45">
        <v>22</v>
      </c>
      <c r="I45" t="s">
        <v>125</v>
      </c>
    </row>
    <row r="46" spans="1:9">
      <c r="A46" t="s">
        <v>308</v>
      </c>
      <c r="B46" t="s">
        <v>261</v>
      </c>
      <c r="C46" t="s">
        <v>309</v>
      </c>
      <c r="D46" t="s">
        <v>516</v>
      </c>
      <c r="E46" t="s">
        <v>162</v>
      </c>
      <c r="F46" t="s">
        <v>471</v>
      </c>
      <c r="G46" t="s">
        <v>124</v>
      </c>
      <c r="H46">
        <v>22</v>
      </c>
      <c r="I46" t="s">
        <v>138</v>
      </c>
    </row>
    <row r="47" spans="1:9">
      <c r="A47" t="s">
        <v>312</v>
      </c>
      <c r="B47" t="s">
        <v>134</v>
      </c>
      <c r="C47" t="s">
        <v>313</v>
      </c>
      <c r="D47" t="s">
        <v>517</v>
      </c>
      <c r="E47" t="s">
        <v>162</v>
      </c>
      <c r="F47" t="s">
        <v>471</v>
      </c>
      <c r="G47" t="s">
        <v>132</v>
      </c>
      <c r="H47">
        <v>24</v>
      </c>
      <c r="I47" t="s">
        <v>125</v>
      </c>
    </row>
    <row r="48" spans="1:9">
      <c r="A48" t="s">
        <v>316</v>
      </c>
      <c r="B48" t="s">
        <v>127</v>
      </c>
      <c r="C48" t="s">
        <v>317</v>
      </c>
      <c r="D48" t="s">
        <v>518</v>
      </c>
      <c r="E48" t="s">
        <v>318</v>
      </c>
      <c r="F48" t="s">
        <v>479</v>
      </c>
      <c r="G48" t="s">
        <v>132</v>
      </c>
      <c r="H48">
        <v>30</v>
      </c>
      <c r="I48" t="s">
        <v>125</v>
      </c>
    </row>
    <row r="49" spans="1:9">
      <c r="A49" t="s">
        <v>321</v>
      </c>
      <c r="B49" t="s">
        <v>261</v>
      </c>
      <c r="C49" t="s">
        <v>322</v>
      </c>
      <c r="D49" t="s">
        <v>519</v>
      </c>
      <c r="E49" t="s">
        <v>323</v>
      </c>
      <c r="F49" t="s">
        <v>471</v>
      </c>
      <c r="G49" t="s">
        <v>124</v>
      </c>
      <c r="H49">
        <v>23</v>
      </c>
      <c r="I49" t="s">
        <v>125</v>
      </c>
    </row>
    <row r="50" spans="1:9">
      <c r="A50" t="s">
        <v>325</v>
      </c>
      <c r="B50" t="s">
        <v>134</v>
      </c>
      <c r="C50" t="s">
        <v>326</v>
      </c>
      <c r="D50" t="s">
        <v>520</v>
      </c>
      <c r="E50" t="s">
        <v>120</v>
      </c>
      <c r="F50" t="s">
        <v>121</v>
      </c>
      <c r="G50" t="s">
        <v>132</v>
      </c>
      <c r="I50" t="s">
        <v>125</v>
      </c>
    </row>
    <row r="51" spans="1:9">
      <c r="A51" t="s">
        <v>329</v>
      </c>
      <c r="B51" t="s">
        <v>330</v>
      </c>
      <c r="C51" t="s">
        <v>331</v>
      </c>
      <c r="D51" t="s">
        <v>521</v>
      </c>
      <c r="E51" t="s">
        <v>332</v>
      </c>
      <c r="F51" t="s">
        <v>477</v>
      </c>
      <c r="G51" t="s">
        <v>124</v>
      </c>
      <c r="H51">
        <v>22</v>
      </c>
      <c r="I51" t="s">
        <v>138</v>
      </c>
    </row>
    <row r="52" spans="1:9">
      <c r="A52" t="s">
        <v>333</v>
      </c>
      <c r="B52" t="s">
        <v>276</v>
      </c>
      <c r="C52" t="s">
        <v>334</v>
      </c>
      <c r="D52" t="s">
        <v>522</v>
      </c>
      <c r="E52" t="s">
        <v>120</v>
      </c>
      <c r="F52" t="s">
        <v>121</v>
      </c>
      <c r="G52" t="s">
        <v>124</v>
      </c>
      <c r="H52">
        <v>27</v>
      </c>
      <c r="I52" t="s">
        <v>125</v>
      </c>
    </row>
    <row r="53" spans="1:9">
      <c r="A53" t="s">
        <v>337</v>
      </c>
      <c r="B53" t="s">
        <v>127</v>
      </c>
      <c r="C53" t="s">
        <v>338</v>
      </c>
      <c r="D53" t="s">
        <v>523</v>
      </c>
      <c r="E53" t="s">
        <v>120</v>
      </c>
      <c r="F53" t="s">
        <v>471</v>
      </c>
      <c r="G53" t="s">
        <v>124</v>
      </c>
      <c r="H53">
        <v>22</v>
      </c>
      <c r="I53" t="s">
        <v>125</v>
      </c>
    </row>
    <row r="54" spans="1:9">
      <c r="A54" t="s">
        <v>340</v>
      </c>
      <c r="B54" t="s">
        <v>330</v>
      </c>
      <c r="C54" t="s">
        <v>341</v>
      </c>
      <c r="D54" t="s">
        <v>524</v>
      </c>
      <c r="E54" t="s">
        <v>120</v>
      </c>
      <c r="F54" t="s">
        <v>479</v>
      </c>
      <c r="G54" t="s">
        <v>132</v>
      </c>
      <c r="H54">
        <v>35</v>
      </c>
      <c r="I54" t="s">
        <v>138</v>
      </c>
    </row>
    <row r="55" spans="1:9">
      <c r="A55" t="s">
        <v>342</v>
      </c>
      <c r="B55" t="s">
        <v>276</v>
      </c>
      <c r="C55" t="s">
        <v>343</v>
      </c>
      <c r="D55" t="s">
        <v>525</v>
      </c>
      <c r="E55" t="s">
        <v>120</v>
      </c>
      <c r="F55" t="s">
        <v>471</v>
      </c>
      <c r="G55" t="s">
        <v>132</v>
      </c>
      <c r="H55">
        <v>23</v>
      </c>
      <c r="I55" t="s">
        <v>125</v>
      </c>
    </row>
    <row r="56" spans="1:9">
      <c r="A56" t="s">
        <v>344</v>
      </c>
      <c r="B56" t="s">
        <v>127</v>
      </c>
      <c r="C56" t="s">
        <v>345</v>
      </c>
      <c r="D56" t="s">
        <v>526</v>
      </c>
      <c r="E56" t="s">
        <v>120</v>
      </c>
      <c r="F56" t="s">
        <v>471</v>
      </c>
      <c r="G56" t="s">
        <v>132</v>
      </c>
      <c r="H56">
        <v>24</v>
      </c>
      <c r="I56" t="s">
        <v>125</v>
      </c>
    </row>
    <row r="57" spans="1:9">
      <c r="A57" t="s">
        <v>347</v>
      </c>
      <c r="B57" t="s">
        <v>330</v>
      </c>
      <c r="C57" t="s">
        <v>348</v>
      </c>
      <c r="D57" t="s">
        <v>527</v>
      </c>
      <c r="E57" t="s">
        <v>120</v>
      </c>
      <c r="F57" t="s">
        <v>471</v>
      </c>
      <c r="G57" t="s">
        <v>132</v>
      </c>
      <c r="H57">
        <v>30</v>
      </c>
      <c r="I57" t="s">
        <v>125</v>
      </c>
    </row>
    <row r="58" spans="1:9">
      <c r="A58" t="s">
        <v>351</v>
      </c>
      <c r="B58" t="s">
        <v>276</v>
      </c>
      <c r="C58" t="s">
        <v>352</v>
      </c>
      <c r="D58" t="s">
        <v>528</v>
      </c>
      <c r="E58" t="s">
        <v>120</v>
      </c>
      <c r="F58" t="s">
        <v>477</v>
      </c>
      <c r="G58" t="s">
        <v>132</v>
      </c>
      <c r="H58">
        <v>33</v>
      </c>
      <c r="I58" t="s">
        <v>125</v>
      </c>
    </row>
    <row r="59" spans="1:9">
      <c r="A59" t="s">
        <v>355</v>
      </c>
      <c r="B59" t="s">
        <v>127</v>
      </c>
      <c r="C59" t="s">
        <v>356</v>
      </c>
      <c r="D59" t="s">
        <v>529</v>
      </c>
      <c r="E59" t="s">
        <v>233</v>
      </c>
      <c r="F59" t="s">
        <v>479</v>
      </c>
      <c r="G59" t="s">
        <v>132</v>
      </c>
      <c r="H59">
        <v>29</v>
      </c>
      <c r="I59" t="s">
        <v>125</v>
      </c>
    </row>
    <row r="60" spans="1:9">
      <c r="A60" t="s">
        <v>358</v>
      </c>
      <c r="B60" t="s">
        <v>359</v>
      </c>
      <c r="C60" t="s">
        <v>360</v>
      </c>
      <c r="D60" t="s">
        <v>530</v>
      </c>
      <c r="E60" t="s">
        <v>120</v>
      </c>
      <c r="F60" t="s">
        <v>471</v>
      </c>
      <c r="G60" t="s">
        <v>132</v>
      </c>
      <c r="H60">
        <v>22</v>
      </c>
      <c r="I60" t="s">
        <v>125</v>
      </c>
    </row>
    <row r="61" spans="1:9">
      <c r="A61" t="s">
        <v>362</v>
      </c>
      <c r="B61" t="s">
        <v>363</v>
      </c>
      <c r="C61" t="s">
        <v>364</v>
      </c>
      <c r="D61" t="s">
        <v>531</v>
      </c>
      <c r="E61" t="s">
        <v>120</v>
      </c>
      <c r="F61" t="s">
        <v>471</v>
      </c>
      <c r="G61" t="s">
        <v>132</v>
      </c>
      <c r="I61" t="s">
        <v>125</v>
      </c>
    </row>
    <row r="62" spans="1:9">
      <c r="A62" t="s">
        <v>367</v>
      </c>
      <c r="B62" t="s">
        <v>330</v>
      </c>
      <c r="C62" t="s">
        <v>368</v>
      </c>
      <c r="D62" t="s">
        <v>532</v>
      </c>
      <c r="E62" t="s">
        <v>120</v>
      </c>
      <c r="F62" t="s">
        <v>471</v>
      </c>
      <c r="G62" t="s">
        <v>132</v>
      </c>
      <c r="H62">
        <v>21</v>
      </c>
      <c r="I62" t="s">
        <v>125</v>
      </c>
    </row>
    <row r="63" spans="1:9">
      <c r="A63" t="s">
        <v>370</v>
      </c>
      <c r="B63" t="s">
        <v>276</v>
      </c>
      <c r="C63" t="s">
        <v>371</v>
      </c>
      <c r="D63" t="s">
        <v>533</v>
      </c>
      <c r="E63" t="s">
        <v>120</v>
      </c>
      <c r="F63" t="s">
        <v>471</v>
      </c>
      <c r="G63" t="s">
        <v>124</v>
      </c>
      <c r="H63">
        <v>26</v>
      </c>
      <c r="I63" t="s">
        <v>125</v>
      </c>
    </row>
    <row r="64" spans="1:9">
      <c r="A64" t="s">
        <v>373</v>
      </c>
      <c r="B64" t="s">
        <v>127</v>
      </c>
      <c r="C64" t="s">
        <v>374</v>
      </c>
      <c r="D64" t="s">
        <v>534</v>
      </c>
      <c r="E64" t="s">
        <v>120</v>
      </c>
      <c r="F64" t="s">
        <v>121</v>
      </c>
      <c r="G64" t="s">
        <v>132</v>
      </c>
      <c r="H64">
        <v>34</v>
      </c>
      <c r="I64" t="s">
        <v>125</v>
      </c>
    </row>
    <row r="65" spans="1:9">
      <c r="A65" t="s">
        <v>376</v>
      </c>
      <c r="B65" t="s">
        <v>377</v>
      </c>
      <c r="C65" t="s">
        <v>378</v>
      </c>
      <c r="D65" t="s">
        <v>535</v>
      </c>
      <c r="E65" t="s">
        <v>332</v>
      </c>
      <c r="F65" t="s">
        <v>471</v>
      </c>
      <c r="G65" t="s">
        <v>132</v>
      </c>
      <c r="H65">
        <v>30</v>
      </c>
      <c r="I65" t="s">
        <v>125</v>
      </c>
    </row>
    <row r="66" spans="1:9">
      <c r="A66" t="s">
        <v>379</v>
      </c>
      <c r="B66" t="s">
        <v>377</v>
      </c>
      <c r="C66" t="s">
        <v>380</v>
      </c>
      <c r="D66" t="s">
        <v>536</v>
      </c>
      <c r="E66" t="s">
        <v>381</v>
      </c>
      <c r="F66" t="s">
        <v>479</v>
      </c>
      <c r="G66" t="s">
        <v>132</v>
      </c>
      <c r="H66">
        <v>39</v>
      </c>
      <c r="I66" t="s">
        <v>125</v>
      </c>
    </row>
    <row r="67" spans="1:9">
      <c r="A67" t="s">
        <v>383</v>
      </c>
      <c r="B67" t="s">
        <v>127</v>
      </c>
      <c r="C67" t="s">
        <v>384</v>
      </c>
      <c r="D67" t="s">
        <v>537</v>
      </c>
      <c r="E67" t="s">
        <v>120</v>
      </c>
      <c r="F67" t="s">
        <v>479</v>
      </c>
      <c r="G67" t="s">
        <v>132</v>
      </c>
      <c r="H67">
        <v>33</v>
      </c>
      <c r="I67" t="s">
        <v>125</v>
      </c>
    </row>
    <row r="68" spans="1:9">
      <c r="A68" t="s">
        <v>387</v>
      </c>
      <c r="B68" t="s">
        <v>252</v>
      </c>
      <c r="C68" t="s">
        <v>388</v>
      </c>
      <c r="D68" t="s">
        <v>538</v>
      </c>
      <c r="E68" t="s">
        <v>120</v>
      </c>
      <c r="F68" t="s">
        <v>471</v>
      </c>
      <c r="G68" t="s">
        <v>132</v>
      </c>
      <c r="H68">
        <v>22</v>
      </c>
      <c r="I68" t="s">
        <v>138</v>
      </c>
    </row>
    <row r="69" spans="1:9">
      <c r="A69" t="s">
        <v>390</v>
      </c>
      <c r="B69" t="s">
        <v>145</v>
      </c>
      <c r="C69" t="s">
        <v>391</v>
      </c>
      <c r="D69" t="s">
        <v>539</v>
      </c>
      <c r="E69" t="s">
        <v>120</v>
      </c>
      <c r="F69" t="s">
        <v>471</v>
      </c>
      <c r="G69" t="s">
        <v>132</v>
      </c>
      <c r="H69">
        <v>26</v>
      </c>
      <c r="I69" t="s">
        <v>125</v>
      </c>
    </row>
    <row r="70" spans="1:9">
      <c r="A70" t="s">
        <v>392</v>
      </c>
      <c r="B70" t="s">
        <v>271</v>
      </c>
      <c r="C70" t="s">
        <v>393</v>
      </c>
      <c r="D70" t="s">
        <v>540</v>
      </c>
      <c r="E70" t="s">
        <v>394</v>
      </c>
      <c r="F70" t="s">
        <v>477</v>
      </c>
      <c r="G70" t="s">
        <v>132</v>
      </c>
      <c r="H70">
        <v>50</v>
      </c>
      <c r="I70" t="s">
        <v>138</v>
      </c>
    </row>
    <row r="71" spans="1:9">
      <c r="A71" t="s">
        <v>396</v>
      </c>
      <c r="B71" t="s">
        <v>397</v>
      </c>
      <c r="C71" t="s">
        <v>398</v>
      </c>
      <c r="D71" t="s">
        <v>541</v>
      </c>
      <c r="E71" t="s">
        <v>120</v>
      </c>
      <c r="F71" t="s">
        <v>399</v>
      </c>
      <c r="G71" t="s">
        <v>132</v>
      </c>
      <c r="H71">
        <v>27</v>
      </c>
      <c r="I71" t="s">
        <v>125</v>
      </c>
    </row>
    <row r="72" spans="1:9">
      <c r="A72" t="s">
        <v>401</v>
      </c>
      <c r="B72" t="s">
        <v>330</v>
      </c>
      <c r="C72" t="s">
        <v>402</v>
      </c>
      <c r="D72" t="s">
        <v>542</v>
      </c>
      <c r="E72" t="s">
        <v>120</v>
      </c>
      <c r="F72" t="s">
        <v>471</v>
      </c>
      <c r="G72" t="s">
        <v>124</v>
      </c>
      <c r="H72">
        <v>22</v>
      </c>
      <c r="I72" t="s">
        <v>125</v>
      </c>
    </row>
    <row r="73" spans="1:9">
      <c r="A73" t="s">
        <v>403</v>
      </c>
      <c r="B73" t="s">
        <v>271</v>
      </c>
      <c r="C73" t="s">
        <v>404</v>
      </c>
      <c r="D73" t="s">
        <v>543</v>
      </c>
      <c r="E73" t="s">
        <v>120</v>
      </c>
      <c r="F73" t="s">
        <v>471</v>
      </c>
      <c r="G73" t="s">
        <v>132</v>
      </c>
      <c r="H73">
        <v>22</v>
      </c>
      <c r="I73" t="s">
        <v>138</v>
      </c>
    </row>
    <row r="74" spans="1:9">
      <c r="A74" t="s">
        <v>407</v>
      </c>
      <c r="B74" t="s">
        <v>397</v>
      </c>
      <c r="C74" t="s">
        <v>408</v>
      </c>
      <c r="D74" t="s">
        <v>544</v>
      </c>
      <c r="E74" t="s">
        <v>120</v>
      </c>
      <c r="F74" t="s">
        <v>471</v>
      </c>
      <c r="G74" t="s">
        <v>124</v>
      </c>
      <c r="H74">
        <v>27</v>
      </c>
      <c r="I74" t="s">
        <v>125</v>
      </c>
    </row>
    <row r="75" spans="1:9">
      <c r="A75" t="s">
        <v>411</v>
      </c>
      <c r="B75" t="s">
        <v>330</v>
      </c>
      <c r="C75" t="s">
        <v>412</v>
      </c>
      <c r="D75" t="s">
        <v>545</v>
      </c>
      <c r="E75" t="s">
        <v>120</v>
      </c>
      <c r="F75" t="s">
        <v>471</v>
      </c>
      <c r="G75" t="s">
        <v>132</v>
      </c>
      <c r="H75">
        <v>32</v>
      </c>
      <c r="I75" t="s">
        <v>125</v>
      </c>
    </row>
    <row r="76" spans="1:9">
      <c r="A76" t="s">
        <v>415</v>
      </c>
      <c r="B76" t="s">
        <v>271</v>
      </c>
      <c r="C76" t="s">
        <v>220</v>
      </c>
      <c r="D76" t="s">
        <v>546</v>
      </c>
      <c r="E76" t="s">
        <v>120</v>
      </c>
      <c r="F76" t="s">
        <v>471</v>
      </c>
      <c r="G76" t="s">
        <v>132</v>
      </c>
      <c r="H76">
        <v>21</v>
      </c>
      <c r="I76" t="s">
        <v>125</v>
      </c>
    </row>
    <row r="77" spans="1:9">
      <c r="A77" t="s">
        <v>417</v>
      </c>
      <c r="B77" t="s">
        <v>397</v>
      </c>
      <c r="C77" t="s">
        <v>418</v>
      </c>
      <c r="D77" t="s">
        <v>547</v>
      </c>
      <c r="E77" t="s">
        <v>120</v>
      </c>
      <c r="F77" t="s">
        <v>471</v>
      </c>
      <c r="G77" t="s">
        <v>132</v>
      </c>
      <c r="H77">
        <v>22</v>
      </c>
      <c r="I77" t="s">
        <v>138</v>
      </c>
    </row>
    <row r="78" spans="1:9">
      <c r="A78" t="s">
        <v>420</v>
      </c>
      <c r="B78" t="s">
        <v>330</v>
      </c>
      <c r="C78" t="s">
        <v>421</v>
      </c>
      <c r="D78" t="s">
        <v>548</v>
      </c>
      <c r="E78" t="s">
        <v>120</v>
      </c>
      <c r="F78" t="s">
        <v>422</v>
      </c>
      <c r="G78" t="s">
        <v>124</v>
      </c>
      <c r="H78">
        <v>22</v>
      </c>
      <c r="I78" t="s">
        <v>125</v>
      </c>
    </row>
    <row r="79" spans="1:9">
      <c r="A79" t="s">
        <v>425</v>
      </c>
      <c r="B79" t="s">
        <v>426</v>
      </c>
      <c r="C79" t="s">
        <v>427</v>
      </c>
      <c r="D79" t="s">
        <v>549</v>
      </c>
      <c r="E79" t="s">
        <v>120</v>
      </c>
      <c r="F79" t="s">
        <v>471</v>
      </c>
      <c r="G79" t="s">
        <v>132</v>
      </c>
      <c r="H79">
        <v>22</v>
      </c>
      <c r="I79" t="s">
        <v>125</v>
      </c>
    </row>
    <row r="80" spans="1:9">
      <c r="A80" t="s">
        <v>428</v>
      </c>
      <c r="B80" t="s">
        <v>330</v>
      </c>
      <c r="C80" t="s">
        <v>429</v>
      </c>
      <c r="D80" t="s">
        <v>550</v>
      </c>
      <c r="E80" t="s">
        <v>430</v>
      </c>
      <c r="F80" t="s">
        <v>471</v>
      </c>
      <c r="G80" t="s">
        <v>132</v>
      </c>
      <c r="H80">
        <v>23</v>
      </c>
      <c r="I80" t="s">
        <v>125</v>
      </c>
    </row>
    <row r="81" spans="1:9">
      <c r="A81" t="s">
        <v>433</v>
      </c>
      <c r="B81" t="s">
        <v>145</v>
      </c>
      <c r="C81" t="s">
        <v>434</v>
      </c>
      <c r="D81" t="s">
        <v>551</v>
      </c>
      <c r="E81" t="s">
        <v>120</v>
      </c>
      <c r="F81" t="s">
        <v>471</v>
      </c>
      <c r="G81" t="s">
        <v>132</v>
      </c>
      <c r="H81">
        <v>23</v>
      </c>
      <c r="I81" t="s">
        <v>125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CD7C1-8282-48D9-8A8D-0F94671F87E3}">
  <sheetPr>
    <tabColor rgb="FF7030A0"/>
  </sheetPr>
  <dimension ref="A1:K81"/>
  <sheetViews>
    <sheetView workbookViewId="0">
      <selection activeCell="D8" sqref="D8"/>
    </sheetView>
  </sheetViews>
  <sheetFormatPr defaultRowHeight="14.4"/>
  <cols>
    <col min="1" max="1" width="10.109375" bestFit="1" customWidth="1"/>
    <col min="2" max="2" width="12.33203125" bestFit="1" customWidth="1"/>
    <col min="3" max="3" width="11.88671875" bestFit="1" customWidth="1"/>
    <col min="4" max="4" width="21.88671875" bestFit="1" customWidth="1"/>
    <col min="5" max="5" width="7.6640625" bestFit="1" customWidth="1"/>
    <col min="6" max="6" width="22.44140625" bestFit="1" customWidth="1"/>
    <col min="7" max="8" width="80.88671875" bestFit="1" customWidth="1"/>
    <col min="9" max="9" width="11.77734375" bestFit="1" customWidth="1"/>
    <col min="10" max="10" width="6.5546875" bestFit="1" customWidth="1"/>
    <col min="11" max="11" width="19.88671875" bestFit="1" customWidth="1"/>
  </cols>
  <sheetData>
    <row r="1" spans="1:11">
      <c r="A1" t="s">
        <v>108</v>
      </c>
      <c r="B1" t="s">
        <v>109</v>
      </c>
      <c r="C1" t="s">
        <v>110</v>
      </c>
      <c r="D1" t="s">
        <v>468</v>
      </c>
      <c r="E1" t="s">
        <v>31</v>
      </c>
      <c r="F1" t="s">
        <v>111</v>
      </c>
      <c r="G1" t="s">
        <v>112</v>
      </c>
      <c r="H1" t="s">
        <v>113</v>
      </c>
      <c r="I1" t="s">
        <v>114</v>
      </c>
      <c r="J1" t="s">
        <v>115</v>
      </c>
      <c r="K1" t="s">
        <v>116</v>
      </c>
    </row>
    <row r="2" spans="1:11">
      <c r="A2" t="s">
        <v>117</v>
      </c>
      <c r="B2" t="s">
        <v>118</v>
      </c>
      <c r="C2" t="s">
        <v>119</v>
      </c>
      <c r="D2" t="s">
        <v>469</v>
      </c>
      <c r="E2" t="s">
        <v>120</v>
      </c>
      <c r="F2" t="s">
        <v>121</v>
      </c>
      <c r="G2" t="s">
        <v>122</v>
      </c>
      <c r="H2" t="s">
        <v>123</v>
      </c>
      <c r="I2" t="s">
        <v>124</v>
      </c>
      <c r="J2">
        <v>26</v>
      </c>
      <c r="K2" t="s">
        <v>125</v>
      </c>
    </row>
    <row r="3" spans="1:11">
      <c r="A3" t="s">
        <v>126</v>
      </c>
      <c r="B3" t="s">
        <v>127</v>
      </c>
      <c r="C3" t="s">
        <v>128</v>
      </c>
      <c r="D3" t="s">
        <v>470</v>
      </c>
      <c r="E3" t="s">
        <v>120</v>
      </c>
      <c r="F3" t="s">
        <v>471</v>
      </c>
      <c r="G3" t="s">
        <v>130</v>
      </c>
      <c r="H3" t="s">
        <v>131</v>
      </c>
      <c r="I3" t="s">
        <v>132</v>
      </c>
      <c r="J3">
        <v>25</v>
      </c>
      <c r="K3" t="s">
        <v>125</v>
      </c>
    </row>
    <row r="4" spans="1:11">
      <c r="A4" t="s">
        <v>133</v>
      </c>
      <c r="B4" t="s">
        <v>134</v>
      </c>
      <c r="C4" t="s">
        <v>135</v>
      </c>
      <c r="D4" t="s">
        <v>472</v>
      </c>
      <c r="E4" t="s">
        <v>120</v>
      </c>
      <c r="F4" t="s">
        <v>471</v>
      </c>
      <c r="G4" t="s">
        <v>136</v>
      </c>
      <c r="H4" t="s">
        <v>137</v>
      </c>
      <c r="I4" t="s">
        <v>124</v>
      </c>
      <c r="J4">
        <v>21</v>
      </c>
      <c r="K4" t="s">
        <v>138</v>
      </c>
    </row>
    <row r="5" spans="1:11">
      <c r="A5" t="s">
        <v>139</v>
      </c>
      <c r="B5" t="s">
        <v>140</v>
      </c>
      <c r="C5" t="s">
        <v>141</v>
      </c>
      <c r="D5" t="s">
        <v>473</v>
      </c>
      <c r="E5" t="s">
        <v>120</v>
      </c>
      <c r="F5" t="s">
        <v>121</v>
      </c>
      <c r="G5" t="s">
        <v>142</v>
      </c>
      <c r="H5" t="s">
        <v>143</v>
      </c>
      <c r="I5" t="s">
        <v>132</v>
      </c>
      <c r="J5">
        <v>25</v>
      </c>
      <c r="K5" t="s">
        <v>138</v>
      </c>
    </row>
    <row r="6" spans="1:11">
      <c r="A6" t="s">
        <v>144</v>
      </c>
      <c r="B6" t="s">
        <v>145</v>
      </c>
      <c r="C6" t="s">
        <v>146</v>
      </c>
      <c r="D6" t="s">
        <v>474</v>
      </c>
      <c r="E6" t="s">
        <v>147</v>
      </c>
      <c r="F6" t="s">
        <v>471</v>
      </c>
      <c r="G6" t="s">
        <v>148</v>
      </c>
      <c r="H6" t="s">
        <v>149</v>
      </c>
      <c r="I6" t="s">
        <v>132</v>
      </c>
      <c r="J6">
        <v>45</v>
      </c>
      <c r="K6" t="s">
        <v>125</v>
      </c>
    </row>
    <row r="7" spans="1:11">
      <c r="A7" t="s">
        <v>150</v>
      </c>
      <c r="B7" t="s">
        <v>118</v>
      </c>
      <c r="C7" t="s">
        <v>151</v>
      </c>
      <c r="D7" t="s">
        <v>475</v>
      </c>
      <c r="E7" t="s">
        <v>120</v>
      </c>
      <c r="F7" t="s">
        <v>471</v>
      </c>
      <c r="G7" t="s">
        <v>152</v>
      </c>
      <c r="H7" t="s">
        <v>153</v>
      </c>
      <c r="I7" t="s">
        <v>132</v>
      </c>
      <c r="J7">
        <v>27</v>
      </c>
      <c r="K7" t="s">
        <v>138</v>
      </c>
    </row>
    <row r="8" spans="1:11">
      <c r="A8" t="s">
        <v>154</v>
      </c>
      <c r="B8" t="s">
        <v>127</v>
      </c>
      <c r="C8" t="s">
        <v>155</v>
      </c>
      <c r="D8" t="s">
        <v>476</v>
      </c>
      <c r="E8" t="s">
        <v>156</v>
      </c>
      <c r="F8" t="s">
        <v>477</v>
      </c>
      <c r="G8" t="s">
        <v>158</v>
      </c>
      <c r="H8" t="s">
        <v>159</v>
      </c>
      <c r="I8" t="s">
        <v>132</v>
      </c>
      <c r="J8">
        <v>23</v>
      </c>
      <c r="K8" t="s">
        <v>125</v>
      </c>
    </row>
    <row r="9" spans="1:11">
      <c r="A9" t="s">
        <v>160</v>
      </c>
      <c r="B9" t="s">
        <v>134</v>
      </c>
      <c r="C9" t="s">
        <v>161</v>
      </c>
      <c r="D9" t="s">
        <v>478</v>
      </c>
      <c r="E9" t="s">
        <v>162</v>
      </c>
      <c r="F9" t="s">
        <v>479</v>
      </c>
      <c r="G9" t="s">
        <v>130</v>
      </c>
      <c r="H9" t="s">
        <v>164</v>
      </c>
      <c r="I9" t="s">
        <v>124</v>
      </c>
      <c r="J9">
        <v>41</v>
      </c>
      <c r="K9" t="s">
        <v>138</v>
      </c>
    </row>
    <row r="10" spans="1:11">
      <c r="A10" t="s">
        <v>165</v>
      </c>
      <c r="B10" t="s">
        <v>140</v>
      </c>
      <c r="C10" t="s">
        <v>166</v>
      </c>
      <c r="D10" t="s">
        <v>480</v>
      </c>
      <c r="E10" t="s">
        <v>120</v>
      </c>
      <c r="F10" t="s">
        <v>471</v>
      </c>
      <c r="G10" t="s">
        <v>167</v>
      </c>
      <c r="H10" t="s">
        <v>168</v>
      </c>
      <c r="I10" t="s">
        <v>132</v>
      </c>
      <c r="J10">
        <v>48</v>
      </c>
      <c r="K10" t="s">
        <v>125</v>
      </c>
    </row>
    <row r="11" spans="1:11">
      <c r="A11" t="s">
        <v>169</v>
      </c>
      <c r="B11" t="s">
        <v>145</v>
      </c>
      <c r="C11" t="s">
        <v>170</v>
      </c>
      <c r="D11" t="s">
        <v>481</v>
      </c>
      <c r="E11" t="s">
        <v>120</v>
      </c>
      <c r="F11" t="s">
        <v>477</v>
      </c>
      <c r="G11" t="s">
        <v>171</v>
      </c>
      <c r="H11" t="s">
        <v>172</v>
      </c>
      <c r="I11" t="s">
        <v>132</v>
      </c>
      <c r="J11">
        <v>22</v>
      </c>
      <c r="K11" t="s">
        <v>125</v>
      </c>
    </row>
    <row r="12" spans="1:11">
      <c r="A12" t="s">
        <v>173</v>
      </c>
      <c r="B12" t="s">
        <v>118</v>
      </c>
      <c r="C12" t="s">
        <v>174</v>
      </c>
      <c r="D12" t="s">
        <v>482</v>
      </c>
      <c r="E12" t="s">
        <v>120</v>
      </c>
      <c r="F12" t="s">
        <v>471</v>
      </c>
      <c r="G12" t="s">
        <v>175</v>
      </c>
      <c r="H12" t="s">
        <v>176</v>
      </c>
      <c r="I12" t="s">
        <v>132</v>
      </c>
      <c r="J12">
        <v>35</v>
      </c>
      <c r="K12" t="s">
        <v>125</v>
      </c>
    </row>
    <row r="13" spans="1:11">
      <c r="A13" t="s">
        <v>177</v>
      </c>
      <c r="B13" t="s">
        <v>127</v>
      </c>
      <c r="C13" t="s">
        <v>178</v>
      </c>
      <c r="D13" t="s">
        <v>483</v>
      </c>
      <c r="E13" t="s">
        <v>120</v>
      </c>
      <c r="F13" t="s">
        <v>471</v>
      </c>
      <c r="G13" t="s">
        <v>179</v>
      </c>
      <c r="H13" t="s">
        <v>149</v>
      </c>
      <c r="I13" t="s">
        <v>132</v>
      </c>
      <c r="J13">
        <v>23</v>
      </c>
      <c r="K13" t="s">
        <v>138</v>
      </c>
    </row>
    <row r="14" spans="1:11">
      <c r="A14" t="s">
        <v>180</v>
      </c>
      <c r="B14" t="s">
        <v>134</v>
      </c>
      <c r="C14" t="s">
        <v>181</v>
      </c>
      <c r="D14" t="s">
        <v>484</v>
      </c>
      <c r="E14" t="s">
        <v>120</v>
      </c>
      <c r="F14" t="s">
        <v>471</v>
      </c>
      <c r="G14" t="s">
        <v>182</v>
      </c>
      <c r="H14" t="s">
        <v>183</v>
      </c>
      <c r="I14" t="s">
        <v>132</v>
      </c>
      <c r="J14">
        <v>51</v>
      </c>
      <c r="K14" t="s">
        <v>125</v>
      </c>
    </row>
    <row r="15" spans="1:11">
      <c r="A15" t="s">
        <v>184</v>
      </c>
      <c r="B15" t="s">
        <v>140</v>
      </c>
      <c r="C15" t="s">
        <v>185</v>
      </c>
      <c r="D15" t="s">
        <v>485</v>
      </c>
      <c r="E15" t="s">
        <v>120</v>
      </c>
      <c r="F15" t="s">
        <v>471</v>
      </c>
      <c r="G15" t="s">
        <v>186</v>
      </c>
      <c r="H15" t="s">
        <v>187</v>
      </c>
      <c r="I15" t="s">
        <v>132</v>
      </c>
      <c r="J15">
        <v>24</v>
      </c>
      <c r="K15" t="s">
        <v>125</v>
      </c>
    </row>
    <row r="16" spans="1:11">
      <c r="A16" t="s">
        <v>188</v>
      </c>
      <c r="B16" t="s">
        <v>145</v>
      </c>
      <c r="C16" t="s">
        <v>189</v>
      </c>
      <c r="D16" t="s">
        <v>486</v>
      </c>
      <c r="E16" t="s">
        <v>162</v>
      </c>
      <c r="F16" t="s">
        <v>471</v>
      </c>
      <c r="G16" t="s">
        <v>171</v>
      </c>
      <c r="H16" t="s">
        <v>190</v>
      </c>
      <c r="I16" t="s">
        <v>132</v>
      </c>
      <c r="J16">
        <v>34</v>
      </c>
      <c r="K16" t="s">
        <v>125</v>
      </c>
    </row>
    <row r="17" spans="1:11">
      <c r="A17" t="s">
        <v>191</v>
      </c>
      <c r="B17" t="s">
        <v>118</v>
      </c>
      <c r="C17" t="s">
        <v>192</v>
      </c>
      <c r="D17" t="s">
        <v>487</v>
      </c>
      <c r="E17" t="s">
        <v>120</v>
      </c>
      <c r="F17" t="s">
        <v>471</v>
      </c>
      <c r="G17" t="s">
        <v>193</v>
      </c>
      <c r="H17" t="s">
        <v>194</v>
      </c>
      <c r="I17" t="s">
        <v>124</v>
      </c>
      <c r="J17">
        <v>21</v>
      </c>
      <c r="K17" t="s">
        <v>125</v>
      </c>
    </row>
    <row r="18" spans="1:11">
      <c r="A18" t="s">
        <v>195</v>
      </c>
      <c r="B18" t="s">
        <v>127</v>
      </c>
      <c r="C18" t="s">
        <v>196</v>
      </c>
      <c r="D18" t="s">
        <v>488</v>
      </c>
      <c r="E18" t="s">
        <v>120</v>
      </c>
      <c r="F18" t="s">
        <v>471</v>
      </c>
      <c r="G18" t="s">
        <v>197</v>
      </c>
      <c r="H18" t="s">
        <v>198</v>
      </c>
      <c r="I18" t="s">
        <v>124</v>
      </c>
      <c r="J18">
        <v>21</v>
      </c>
      <c r="K18" t="s">
        <v>138</v>
      </c>
    </row>
    <row r="19" spans="1:11">
      <c r="A19" t="s">
        <v>199</v>
      </c>
      <c r="B19" t="s">
        <v>134</v>
      </c>
      <c r="C19" t="s">
        <v>200</v>
      </c>
      <c r="D19" t="s">
        <v>489</v>
      </c>
      <c r="E19" t="s">
        <v>120</v>
      </c>
      <c r="F19" t="s">
        <v>471</v>
      </c>
      <c r="G19" t="s">
        <v>201</v>
      </c>
      <c r="H19" t="s">
        <v>202</v>
      </c>
      <c r="I19" t="s">
        <v>132</v>
      </c>
      <c r="J19">
        <v>24</v>
      </c>
      <c r="K19" t="s">
        <v>125</v>
      </c>
    </row>
    <row r="20" spans="1:11">
      <c r="A20" t="s">
        <v>203</v>
      </c>
      <c r="B20" t="s">
        <v>140</v>
      </c>
      <c r="C20" t="s">
        <v>204</v>
      </c>
      <c r="D20" t="s">
        <v>490</v>
      </c>
      <c r="E20" t="s">
        <v>162</v>
      </c>
      <c r="F20" t="s">
        <v>479</v>
      </c>
      <c r="G20" t="s">
        <v>205</v>
      </c>
      <c r="H20" t="s">
        <v>206</v>
      </c>
      <c r="I20" t="s">
        <v>132</v>
      </c>
      <c r="J20">
        <v>29</v>
      </c>
      <c r="K20" t="s">
        <v>125</v>
      </c>
    </row>
    <row r="21" spans="1:11">
      <c r="A21" t="s">
        <v>207</v>
      </c>
      <c r="B21" t="s">
        <v>145</v>
      </c>
      <c r="C21" t="s">
        <v>208</v>
      </c>
      <c r="D21" t="s">
        <v>491</v>
      </c>
      <c r="E21" t="s">
        <v>120</v>
      </c>
      <c r="F21" t="s">
        <v>471</v>
      </c>
      <c r="G21" t="s">
        <v>209</v>
      </c>
      <c r="H21" t="s">
        <v>210</v>
      </c>
      <c r="I21" t="s">
        <v>132</v>
      </c>
      <c r="J21">
        <v>21</v>
      </c>
      <c r="K21" t="s">
        <v>125</v>
      </c>
    </row>
    <row r="22" spans="1:11">
      <c r="A22" t="s">
        <v>211</v>
      </c>
      <c r="B22" t="s">
        <v>118</v>
      </c>
      <c r="C22" t="s">
        <v>212</v>
      </c>
      <c r="D22" t="s">
        <v>492</v>
      </c>
      <c r="E22" t="s">
        <v>120</v>
      </c>
      <c r="F22" t="s">
        <v>471</v>
      </c>
      <c r="G22" t="s">
        <v>213</v>
      </c>
      <c r="H22" t="s">
        <v>214</v>
      </c>
      <c r="I22" t="s">
        <v>132</v>
      </c>
      <c r="J22">
        <v>55</v>
      </c>
      <c r="K22" t="s">
        <v>138</v>
      </c>
    </row>
    <row r="23" spans="1:11">
      <c r="A23" t="s">
        <v>215</v>
      </c>
      <c r="B23" t="s">
        <v>127</v>
      </c>
      <c r="C23" t="s">
        <v>216</v>
      </c>
      <c r="D23" t="s">
        <v>493</v>
      </c>
      <c r="E23" t="s">
        <v>120</v>
      </c>
      <c r="F23" t="s">
        <v>471</v>
      </c>
      <c r="G23" t="s">
        <v>217</v>
      </c>
      <c r="H23" t="s">
        <v>218</v>
      </c>
      <c r="I23" t="s">
        <v>132</v>
      </c>
      <c r="J23">
        <v>27</v>
      </c>
      <c r="K23" t="s">
        <v>125</v>
      </c>
    </row>
    <row r="24" spans="1:11">
      <c r="A24" t="s">
        <v>219</v>
      </c>
      <c r="B24" t="s">
        <v>134</v>
      </c>
      <c r="C24" t="s">
        <v>220</v>
      </c>
      <c r="D24" t="s">
        <v>494</v>
      </c>
      <c r="E24" t="s">
        <v>120</v>
      </c>
      <c r="F24" t="s">
        <v>477</v>
      </c>
      <c r="G24" t="s">
        <v>221</v>
      </c>
      <c r="H24" t="s">
        <v>222</v>
      </c>
      <c r="I24" t="s">
        <v>132</v>
      </c>
      <c r="J24">
        <v>30</v>
      </c>
      <c r="K24" t="s">
        <v>125</v>
      </c>
    </row>
    <row r="25" spans="1:11">
      <c r="A25" t="s">
        <v>223</v>
      </c>
      <c r="B25" t="s">
        <v>118</v>
      </c>
      <c r="C25" t="s">
        <v>224</v>
      </c>
      <c r="D25" t="s">
        <v>495</v>
      </c>
      <c r="E25" t="s">
        <v>120</v>
      </c>
      <c r="F25" t="s">
        <v>121</v>
      </c>
      <c r="G25" t="s">
        <v>225</v>
      </c>
      <c r="H25" t="s">
        <v>226</v>
      </c>
      <c r="I25" t="s">
        <v>124</v>
      </c>
      <c r="J25">
        <v>31</v>
      </c>
      <c r="K25" t="s">
        <v>125</v>
      </c>
    </row>
    <row r="26" spans="1:11">
      <c r="A26" t="s">
        <v>227</v>
      </c>
      <c r="B26" t="s">
        <v>127</v>
      </c>
      <c r="C26" t="s">
        <v>228</v>
      </c>
      <c r="D26" t="s">
        <v>496</v>
      </c>
      <c r="E26" t="s">
        <v>120</v>
      </c>
      <c r="F26" t="s">
        <v>121</v>
      </c>
      <c r="G26" t="s">
        <v>229</v>
      </c>
      <c r="H26" t="s">
        <v>230</v>
      </c>
      <c r="I26" t="s">
        <v>124</v>
      </c>
      <c r="J26">
        <v>24</v>
      </c>
      <c r="K26" t="s">
        <v>138</v>
      </c>
    </row>
    <row r="27" spans="1:11">
      <c r="A27" t="s">
        <v>231</v>
      </c>
      <c r="B27" t="s">
        <v>134</v>
      </c>
      <c r="C27" t="s">
        <v>232</v>
      </c>
      <c r="D27" t="s">
        <v>497</v>
      </c>
      <c r="E27" t="s">
        <v>233</v>
      </c>
      <c r="F27" t="s">
        <v>471</v>
      </c>
      <c r="G27" t="s">
        <v>234</v>
      </c>
      <c r="H27" t="s">
        <v>235</v>
      </c>
      <c r="I27" t="s">
        <v>132</v>
      </c>
      <c r="J27">
        <v>26</v>
      </c>
      <c r="K27" t="s">
        <v>125</v>
      </c>
    </row>
    <row r="28" spans="1:11">
      <c r="A28" t="s">
        <v>236</v>
      </c>
      <c r="B28" t="s">
        <v>140</v>
      </c>
      <c r="C28" t="s">
        <v>237</v>
      </c>
      <c r="D28" t="s">
        <v>498</v>
      </c>
      <c r="E28" t="s">
        <v>120</v>
      </c>
      <c r="F28" t="s">
        <v>471</v>
      </c>
      <c r="G28" t="s">
        <v>130</v>
      </c>
      <c r="H28" t="s">
        <v>238</v>
      </c>
      <c r="I28" t="s">
        <v>132</v>
      </c>
      <c r="J28">
        <v>24</v>
      </c>
      <c r="K28" t="s">
        <v>138</v>
      </c>
    </row>
    <row r="29" spans="1:11">
      <c r="A29" t="s">
        <v>239</v>
      </c>
      <c r="B29" t="s">
        <v>145</v>
      </c>
      <c r="C29" t="s">
        <v>240</v>
      </c>
      <c r="D29" t="s">
        <v>499</v>
      </c>
      <c r="E29" t="s">
        <v>120</v>
      </c>
      <c r="F29" t="s">
        <v>471</v>
      </c>
      <c r="G29" t="s">
        <v>241</v>
      </c>
      <c r="H29" t="s">
        <v>242</v>
      </c>
      <c r="I29" t="s">
        <v>124</v>
      </c>
      <c r="J29">
        <v>24</v>
      </c>
      <c r="K29" t="s">
        <v>125</v>
      </c>
    </row>
    <row r="30" spans="1:11">
      <c r="A30" t="s">
        <v>243</v>
      </c>
      <c r="B30" t="s">
        <v>118</v>
      </c>
      <c r="C30" t="s">
        <v>244</v>
      </c>
      <c r="D30" t="s">
        <v>500</v>
      </c>
      <c r="E30" t="s">
        <v>120</v>
      </c>
      <c r="F30" t="s">
        <v>471</v>
      </c>
      <c r="G30" t="s">
        <v>245</v>
      </c>
      <c r="H30" t="s">
        <v>246</v>
      </c>
      <c r="I30" t="s">
        <v>132</v>
      </c>
      <c r="J30">
        <v>38</v>
      </c>
      <c r="K30" t="s">
        <v>125</v>
      </c>
    </row>
    <row r="31" spans="1:11">
      <c r="A31" t="s">
        <v>247</v>
      </c>
      <c r="B31" t="s">
        <v>127</v>
      </c>
      <c r="C31" t="s">
        <v>248</v>
      </c>
      <c r="D31" t="s">
        <v>501</v>
      </c>
      <c r="E31" t="s">
        <v>120</v>
      </c>
      <c r="F31" t="s">
        <v>479</v>
      </c>
      <c r="G31" t="s">
        <v>249</v>
      </c>
      <c r="H31" t="s">
        <v>250</v>
      </c>
      <c r="I31" t="s">
        <v>132</v>
      </c>
      <c r="J31">
        <v>44</v>
      </c>
      <c r="K31" t="s">
        <v>125</v>
      </c>
    </row>
    <row r="32" spans="1:11">
      <c r="A32" t="s">
        <v>251</v>
      </c>
      <c r="B32" t="s">
        <v>252</v>
      </c>
      <c r="C32" t="s">
        <v>253</v>
      </c>
      <c r="D32" t="s">
        <v>502</v>
      </c>
      <c r="E32" t="s">
        <v>120</v>
      </c>
      <c r="F32" t="s">
        <v>121</v>
      </c>
      <c r="G32" t="s">
        <v>254</v>
      </c>
      <c r="H32" t="s">
        <v>255</v>
      </c>
      <c r="I32" t="s">
        <v>132</v>
      </c>
      <c r="J32">
        <v>26</v>
      </c>
      <c r="K32" t="s">
        <v>125</v>
      </c>
    </row>
    <row r="33" spans="1:11">
      <c r="A33" t="s">
        <v>256</v>
      </c>
      <c r="B33" t="s">
        <v>252</v>
      </c>
      <c r="C33" t="s">
        <v>257</v>
      </c>
      <c r="D33" t="s">
        <v>503</v>
      </c>
      <c r="E33" t="s">
        <v>258</v>
      </c>
      <c r="F33" t="s">
        <v>471</v>
      </c>
      <c r="G33" t="s">
        <v>130</v>
      </c>
      <c r="H33" t="s">
        <v>259</v>
      </c>
      <c r="I33" t="s">
        <v>124</v>
      </c>
      <c r="J33">
        <v>22</v>
      </c>
      <c r="K33" t="s">
        <v>125</v>
      </c>
    </row>
    <row r="34" spans="1:11">
      <c r="A34" t="s">
        <v>260</v>
      </c>
      <c r="B34" t="s">
        <v>261</v>
      </c>
      <c r="C34" t="s">
        <v>262</v>
      </c>
      <c r="D34" t="s">
        <v>504</v>
      </c>
      <c r="E34" t="s">
        <v>120</v>
      </c>
      <c r="F34" t="s">
        <v>479</v>
      </c>
      <c r="G34" t="s">
        <v>263</v>
      </c>
      <c r="H34" t="s">
        <v>264</v>
      </c>
      <c r="I34" t="s">
        <v>132</v>
      </c>
      <c r="J34">
        <v>34</v>
      </c>
      <c r="K34" t="s">
        <v>125</v>
      </c>
    </row>
    <row r="35" spans="1:11">
      <c r="A35" t="s">
        <v>265</v>
      </c>
      <c r="B35" t="s">
        <v>266</v>
      </c>
      <c r="C35" t="s">
        <v>267</v>
      </c>
      <c r="D35" t="s">
        <v>505</v>
      </c>
      <c r="E35" t="s">
        <v>268</v>
      </c>
      <c r="F35" t="s">
        <v>471</v>
      </c>
      <c r="G35" t="s">
        <v>234</v>
      </c>
      <c r="H35" t="s">
        <v>269</v>
      </c>
      <c r="I35" t="s">
        <v>132</v>
      </c>
      <c r="J35">
        <v>44</v>
      </c>
      <c r="K35" t="s">
        <v>125</v>
      </c>
    </row>
    <row r="36" spans="1:11">
      <c r="A36" t="s">
        <v>270</v>
      </c>
      <c r="B36" t="s">
        <v>271</v>
      </c>
      <c r="C36" t="s">
        <v>272</v>
      </c>
      <c r="D36" t="s">
        <v>506</v>
      </c>
      <c r="E36" t="s">
        <v>162</v>
      </c>
      <c r="F36" t="s">
        <v>471</v>
      </c>
      <c r="G36" t="s">
        <v>273</v>
      </c>
      <c r="H36" t="s">
        <v>274</v>
      </c>
      <c r="I36" t="s">
        <v>132</v>
      </c>
      <c r="J36">
        <v>27</v>
      </c>
      <c r="K36" t="s">
        <v>138</v>
      </c>
    </row>
    <row r="37" spans="1:11">
      <c r="A37" t="s">
        <v>275</v>
      </c>
      <c r="B37" t="s">
        <v>276</v>
      </c>
      <c r="C37" t="s">
        <v>277</v>
      </c>
      <c r="D37" t="s">
        <v>507</v>
      </c>
      <c r="E37" t="s">
        <v>120</v>
      </c>
      <c r="F37" t="s">
        <v>121</v>
      </c>
      <c r="G37" t="s">
        <v>278</v>
      </c>
      <c r="H37" t="s">
        <v>279</v>
      </c>
      <c r="I37" t="s">
        <v>132</v>
      </c>
      <c r="J37">
        <v>39</v>
      </c>
      <c r="K37" t="s">
        <v>125</v>
      </c>
    </row>
    <row r="38" spans="1:11">
      <c r="A38" t="s">
        <v>280</v>
      </c>
      <c r="B38" t="s">
        <v>261</v>
      </c>
      <c r="C38" t="s">
        <v>281</v>
      </c>
      <c r="D38" t="s">
        <v>508</v>
      </c>
      <c r="E38" t="s">
        <v>120</v>
      </c>
      <c r="F38" t="s">
        <v>479</v>
      </c>
      <c r="G38" t="s">
        <v>282</v>
      </c>
      <c r="H38" t="s">
        <v>283</v>
      </c>
      <c r="I38" t="s">
        <v>132</v>
      </c>
      <c r="J38">
        <v>31</v>
      </c>
      <c r="K38" t="s">
        <v>125</v>
      </c>
    </row>
    <row r="39" spans="1:11">
      <c r="A39" t="s">
        <v>284</v>
      </c>
      <c r="B39" t="s">
        <v>261</v>
      </c>
      <c r="C39" t="s">
        <v>285</v>
      </c>
      <c r="D39" t="s">
        <v>509</v>
      </c>
      <c r="E39" t="s">
        <v>120</v>
      </c>
      <c r="F39" t="s">
        <v>479</v>
      </c>
      <c r="G39" t="s">
        <v>130</v>
      </c>
      <c r="H39" t="s">
        <v>286</v>
      </c>
      <c r="I39" t="s">
        <v>132</v>
      </c>
      <c r="J39">
        <v>21</v>
      </c>
      <c r="K39" t="s">
        <v>138</v>
      </c>
    </row>
    <row r="40" spans="1:11">
      <c r="A40" t="s">
        <v>287</v>
      </c>
      <c r="B40" t="s">
        <v>266</v>
      </c>
      <c r="C40" t="s">
        <v>288</v>
      </c>
      <c r="D40" t="s">
        <v>510</v>
      </c>
      <c r="E40" t="s">
        <v>268</v>
      </c>
      <c r="F40" t="s">
        <v>479</v>
      </c>
      <c r="G40" t="s">
        <v>130</v>
      </c>
      <c r="H40" t="s">
        <v>289</v>
      </c>
      <c r="I40" t="s">
        <v>132</v>
      </c>
      <c r="J40">
        <v>45</v>
      </c>
      <c r="K40" t="s">
        <v>138</v>
      </c>
    </row>
    <row r="41" spans="1:11">
      <c r="A41" t="s">
        <v>290</v>
      </c>
      <c r="B41" t="s">
        <v>271</v>
      </c>
      <c r="C41" t="s">
        <v>291</v>
      </c>
      <c r="D41" t="s">
        <v>511</v>
      </c>
      <c r="E41" t="s">
        <v>120</v>
      </c>
      <c r="F41" t="s">
        <v>479</v>
      </c>
      <c r="G41" t="s">
        <v>292</v>
      </c>
      <c r="H41" t="s">
        <v>293</v>
      </c>
      <c r="I41" t="s">
        <v>132</v>
      </c>
      <c r="J41">
        <v>26</v>
      </c>
      <c r="K41" t="s">
        <v>125</v>
      </c>
    </row>
    <row r="42" spans="1:11">
      <c r="A42" t="s">
        <v>294</v>
      </c>
      <c r="B42" t="s">
        <v>276</v>
      </c>
      <c r="C42" t="s">
        <v>295</v>
      </c>
      <c r="D42" t="s">
        <v>512</v>
      </c>
      <c r="E42" t="s">
        <v>120</v>
      </c>
      <c r="F42" t="s">
        <v>479</v>
      </c>
      <c r="G42" t="s">
        <v>213</v>
      </c>
      <c r="H42" t="s">
        <v>296</v>
      </c>
      <c r="I42" t="s">
        <v>124</v>
      </c>
      <c r="J42">
        <v>25</v>
      </c>
      <c r="K42" t="s">
        <v>125</v>
      </c>
    </row>
    <row r="43" spans="1:11">
      <c r="A43" t="s">
        <v>297</v>
      </c>
      <c r="B43" t="s">
        <v>261</v>
      </c>
      <c r="C43" t="s">
        <v>298</v>
      </c>
      <c r="D43" t="s">
        <v>513</v>
      </c>
      <c r="E43" t="s">
        <v>120</v>
      </c>
      <c r="F43" t="s">
        <v>471</v>
      </c>
      <c r="G43" t="s">
        <v>299</v>
      </c>
      <c r="H43" t="s">
        <v>300</v>
      </c>
      <c r="I43" t="s">
        <v>132</v>
      </c>
      <c r="J43">
        <v>23</v>
      </c>
      <c r="K43" t="s">
        <v>125</v>
      </c>
    </row>
    <row r="44" spans="1:11">
      <c r="A44" t="s">
        <v>301</v>
      </c>
      <c r="B44" t="s">
        <v>261</v>
      </c>
      <c r="C44" t="s">
        <v>302</v>
      </c>
      <c r="D44" t="s">
        <v>514</v>
      </c>
      <c r="E44" t="s">
        <v>120</v>
      </c>
      <c r="F44" t="s">
        <v>471</v>
      </c>
      <c r="G44" t="s">
        <v>303</v>
      </c>
      <c r="H44" t="s">
        <v>304</v>
      </c>
      <c r="I44" t="s">
        <v>124</v>
      </c>
      <c r="J44">
        <v>21</v>
      </c>
      <c r="K44" t="s">
        <v>125</v>
      </c>
    </row>
    <row r="45" spans="1:11">
      <c r="A45" t="s">
        <v>305</v>
      </c>
      <c r="B45" t="s">
        <v>127</v>
      </c>
      <c r="C45" t="s">
        <v>306</v>
      </c>
      <c r="D45" t="s">
        <v>515</v>
      </c>
      <c r="E45" t="s">
        <v>120</v>
      </c>
      <c r="F45" t="s">
        <v>471</v>
      </c>
      <c r="G45" t="s">
        <v>307</v>
      </c>
      <c r="H45" t="s">
        <v>131</v>
      </c>
      <c r="I45" t="s">
        <v>124</v>
      </c>
      <c r="J45">
        <v>22</v>
      </c>
      <c r="K45" t="s">
        <v>125</v>
      </c>
    </row>
    <row r="46" spans="1:11">
      <c r="A46" t="s">
        <v>308</v>
      </c>
      <c r="B46" t="s">
        <v>261</v>
      </c>
      <c r="C46" t="s">
        <v>309</v>
      </c>
      <c r="D46" t="s">
        <v>516</v>
      </c>
      <c r="E46" t="s">
        <v>162</v>
      </c>
      <c r="F46" t="s">
        <v>471</v>
      </c>
      <c r="G46" t="s">
        <v>310</v>
      </c>
      <c r="H46" t="s">
        <v>311</v>
      </c>
      <c r="I46" t="s">
        <v>124</v>
      </c>
      <c r="J46">
        <v>22</v>
      </c>
      <c r="K46" t="s">
        <v>138</v>
      </c>
    </row>
    <row r="47" spans="1:11">
      <c r="A47" t="s">
        <v>312</v>
      </c>
      <c r="B47" t="s">
        <v>134</v>
      </c>
      <c r="C47" t="s">
        <v>313</v>
      </c>
      <c r="D47" t="s">
        <v>517</v>
      </c>
      <c r="E47" t="s">
        <v>162</v>
      </c>
      <c r="F47" t="s">
        <v>471</v>
      </c>
      <c r="G47" t="s">
        <v>314</v>
      </c>
      <c r="H47" t="s">
        <v>315</v>
      </c>
      <c r="I47" t="s">
        <v>132</v>
      </c>
      <c r="J47">
        <v>24</v>
      </c>
      <c r="K47" t="s">
        <v>125</v>
      </c>
    </row>
    <row r="48" spans="1:11">
      <c r="A48" t="s">
        <v>316</v>
      </c>
      <c r="B48" t="s">
        <v>127</v>
      </c>
      <c r="C48" t="s">
        <v>317</v>
      </c>
      <c r="D48" t="s">
        <v>518</v>
      </c>
      <c r="E48" t="s">
        <v>318</v>
      </c>
      <c r="F48" t="s">
        <v>479</v>
      </c>
      <c r="G48" t="s">
        <v>319</v>
      </c>
      <c r="H48" t="s">
        <v>320</v>
      </c>
      <c r="I48" t="s">
        <v>132</v>
      </c>
      <c r="J48">
        <v>30</v>
      </c>
      <c r="K48" t="s">
        <v>125</v>
      </c>
    </row>
    <row r="49" spans="1:11">
      <c r="A49" t="s">
        <v>321</v>
      </c>
      <c r="B49" t="s">
        <v>261</v>
      </c>
      <c r="C49" t="s">
        <v>322</v>
      </c>
      <c r="D49" t="s">
        <v>519</v>
      </c>
      <c r="E49" t="s">
        <v>323</v>
      </c>
      <c r="F49" t="s">
        <v>471</v>
      </c>
      <c r="G49" t="s">
        <v>122</v>
      </c>
      <c r="H49" t="s">
        <v>324</v>
      </c>
      <c r="I49" t="s">
        <v>124</v>
      </c>
      <c r="J49">
        <v>23</v>
      </c>
      <c r="K49" t="s">
        <v>125</v>
      </c>
    </row>
    <row r="50" spans="1:11">
      <c r="A50" t="s">
        <v>325</v>
      </c>
      <c r="B50" t="s">
        <v>134</v>
      </c>
      <c r="C50" t="s">
        <v>326</v>
      </c>
      <c r="D50" t="s">
        <v>520</v>
      </c>
      <c r="E50" t="s">
        <v>120</v>
      </c>
      <c r="F50" t="s">
        <v>121</v>
      </c>
      <c r="G50" t="s">
        <v>197</v>
      </c>
      <c r="H50" t="s">
        <v>327</v>
      </c>
      <c r="I50" t="s">
        <v>132</v>
      </c>
      <c r="K50" t="s">
        <v>125</v>
      </c>
    </row>
    <row r="51" spans="1:11">
      <c r="A51" t="s">
        <v>329</v>
      </c>
      <c r="B51" t="s">
        <v>330</v>
      </c>
      <c r="C51" t="s">
        <v>331</v>
      </c>
      <c r="D51" t="s">
        <v>521</v>
      </c>
      <c r="E51" t="s">
        <v>332</v>
      </c>
      <c r="F51" t="s">
        <v>477</v>
      </c>
      <c r="G51" t="s">
        <v>171</v>
      </c>
      <c r="H51" t="s">
        <v>259</v>
      </c>
      <c r="I51" t="s">
        <v>124</v>
      </c>
      <c r="J51">
        <v>22</v>
      </c>
      <c r="K51" t="s">
        <v>138</v>
      </c>
    </row>
    <row r="52" spans="1:11">
      <c r="A52" t="s">
        <v>333</v>
      </c>
      <c r="B52" t="s">
        <v>276</v>
      </c>
      <c r="C52" t="s">
        <v>334</v>
      </c>
      <c r="D52" t="s">
        <v>522</v>
      </c>
      <c r="E52" t="s">
        <v>120</v>
      </c>
      <c r="F52" t="s">
        <v>121</v>
      </c>
      <c r="G52" t="s">
        <v>335</v>
      </c>
      <c r="H52" t="s">
        <v>336</v>
      </c>
      <c r="I52" t="s">
        <v>124</v>
      </c>
      <c r="J52">
        <v>27</v>
      </c>
      <c r="K52" t="s">
        <v>125</v>
      </c>
    </row>
    <row r="53" spans="1:11">
      <c r="A53" t="s">
        <v>337</v>
      </c>
      <c r="B53" t="s">
        <v>127</v>
      </c>
      <c r="C53" t="s">
        <v>338</v>
      </c>
      <c r="D53" t="s">
        <v>523</v>
      </c>
      <c r="E53" t="s">
        <v>120</v>
      </c>
      <c r="F53" t="s">
        <v>471</v>
      </c>
      <c r="G53" t="s">
        <v>130</v>
      </c>
      <c r="H53" t="s">
        <v>339</v>
      </c>
      <c r="I53" t="s">
        <v>124</v>
      </c>
      <c r="J53">
        <v>22</v>
      </c>
      <c r="K53" t="s">
        <v>125</v>
      </c>
    </row>
    <row r="54" spans="1:11">
      <c r="A54" t="s">
        <v>340</v>
      </c>
      <c r="B54" t="s">
        <v>330</v>
      </c>
      <c r="C54" t="s">
        <v>341</v>
      </c>
      <c r="D54" t="s">
        <v>524</v>
      </c>
      <c r="E54" t="s">
        <v>120</v>
      </c>
      <c r="F54" t="s">
        <v>479</v>
      </c>
      <c r="G54" t="s">
        <v>292</v>
      </c>
      <c r="H54" t="s">
        <v>279</v>
      </c>
      <c r="I54" t="s">
        <v>132</v>
      </c>
      <c r="J54">
        <v>35</v>
      </c>
      <c r="K54" t="s">
        <v>138</v>
      </c>
    </row>
    <row r="55" spans="1:11">
      <c r="A55" t="s">
        <v>342</v>
      </c>
      <c r="B55" t="s">
        <v>276</v>
      </c>
      <c r="C55" t="s">
        <v>343</v>
      </c>
      <c r="D55" t="s">
        <v>525</v>
      </c>
      <c r="E55" t="s">
        <v>120</v>
      </c>
      <c r="F55" t="s">
        <v>471</v>
      </c>
      <c r="G55" t="s">
        <v>254</v>
      </c>
      <c r="H55" t="s">
        <v>339</v>
      </c>
      <c r="I55" t="s">
        <v>132</v>
      </c>
      <c r="J55">
        <v>23</v>
      </c>
      <c r="K55" t="s">
        <v>125</v>
      </c>
    </row>
    <row r="56" spans="1:11">
      <c r="A56" t="s">
        <v>344</v>
      </c>
      <c r="B56" t="s">
        <v>127</v>
      </c>
      <c r="C56" t="s">
        <v>345</v>
      </c>
      <c r="D56" t="s">
        <v>526</v>
      </c>
      <c r="E56" t="s">
        <v>120</v>
      </c>
      <c r="F56" t="s">
        <v>471</v>
      </c>
      <c r="G56" t="s">
        <v>346</v>
      </c>
      <c r="H56" t="s">
        <v>131</v>
      </c>
      <c r="I56" t="s">
        <v>132</v>
      </c>
      <c r="J56">
        <v>24</v>
      </c>
      <c r="K56" t="s">
        <v>125</v>
      </c>
    </row>
    <row r="57" spans="1:11">
      <c r="A57" t="s">
        <v>347</v>
      </c>
      <c r="B57" t="s">
        <v>330</v>
      </c>
      <c r="C57" t="s">
        <v>348</v>
      </c>
      <c r="D57" t="s">
        <v>527</v>
      </c>
      <c r="E57" t="s">
        <v>120</v>
      </c>
      <c r="F57" t="s">
        <v>471</v>
      </c>
      <c r="G57" t="s">
        <v>349</v>
      </c>
      <c r="H57" t="s">
        <v>350</v>
      </c>
      <c r="I57" t="s">
        <v>132</v>
      </c>
      <c r="J57">
        <v>30</v>
      </c>
      <c r="K57" t="s">
        <v>125</v>
      </c>
    </row>
    <row r="58" spans="1:11">
      <c r="A58" t="s">
        <v>351</v>
      </c>
      <c r="B58" t="s">
        <v>276</v>
      </c>
      <c r="C58" t="s">
        <v>352</v>
      </c>
      <c r="D58" t="s">
        <v>528</v>
      </c>
      <c r="E58" t="s">
        <v>120</v>
      </c>
      <c r="F58" t="s">
        <v>477</v>
      </c>
      <c r="G58" t="s">
        <v>353</v>
      </c>
      <c r="H58" t="s">
        <v>354</v>
      </c>
      <c r="I58" t="s">
        <v>132</v>
      </c>
      <c r="J58">
        <v>33</v>
      </c>
      <c r="K58" t="s">
        <v>125</v>
      </c>
    </row>
    <row r="59" spans="1:11">
      <c r="A59" t="s">
        <v>355</v>
      </c>
      <c r="B59" t="s">
        <v>127</v>
      </c>
      <c r="C59" t="s">
        <v>356</v>
      </c>
      <c r="D59" t="s">
        <v>529</v>
      </c>
      <c r="E59" t="s">
        <v>233</v>
      </c>
      <c r="F59" t="s">
        <v>479</v>
      </c>
      <c r="G59" t="s">
        <v>234</v>
      </c>
      <c r="H59" t="s">
        <v>357</v>
      </c>
      <c r="I59" t="s">
        <v>132</v>
      </c>
      <c r="J59">
        <v>29</v>
      </c>
      <c r="K59" t="s">
        <v>125</v>
      </c>
    </row>
    <row r="60" spans="1:11">
      <c r="A60" t="s">
        <v>358</v>
      </c>
      <c r="B60" t="s">
        <v>359</v>
      </c>
      <c r="C60" t="s">
        <v>360</v>
      </c>
      <c r="D60" t="s">
        <v>530</v>
      </c>
      <c r="E60" t="s">
        <v>120</v>
      </c>
      <c r="F60" t="s">
        <v>471</v>
      </c>
      <c r="G60" t="s">
        <v>361</v>
      </c>
      <c r="H60" t="s">
        <v>320</v>
      </c>
      <c r="I60" t="s">
        <v>132</v>
      </c>
      <c r="J60">
        <v>22</v>
      </c>
      <c r="K60" t="s">
        <v>125</v>
      </c>
    </row>
    <row r="61" spans="1:11">
      <c r="A61" t="s">
        <v>362</v>
      </c>
      <c r="B61" t="s">
        <v>363</v>
      </c>
      <c r="C61" t="s">
        <v>364</v>
      </c>
      <c r="D61" t="s">
        <v>531</v>
      </c>
      <c r="E61" t="s">
        <v>120</v>
      </c>
      <c r="F61" t="s">
        <v>471</v>
      </c>
      <c r="G61" t="s">
        <v>365</v>
      </c>
      <c r="H61" t="s">
        <v>366</v>
      </c>
      <c r="I61" t="s">
        <v>132</v>
      </c>
      <c r="K61" t="s">
        <v>125</v>
      </c>
    </row>
    <row r="62" spans="1:11">
      <c r="A62" t="s">
        <v>367</v>
      </c>
      <c r="B62" t="s">
        <v>330</v>
      </c>
      <c r="C62" t="s">
        <v>368</v>
      </c>
      <c r="D62" t="s">
        <v>532</v>
      </c>
      <c r="E62" t="s">
        <v>120</v>
      </c>
      <c r="F62" t="s">
        <v>471</v>
      </c>
      <c r="G62" t="s">
        <v>369</v>
      </c>
      <c r="H62" t="s">
        <v>327</v>
      </c>
      <c r="I62" t="s">
        <v>132</v>
      </c>
      <c r="J62">
        <v>21</v>
      </c>
      <c r="K62" t="s">
        <v>125</v>
      </c>
    </row>
    <row r="63" spans="1:11">
      <c r="A63" t="s">
        <v>370</v>
      </c>
      <c r="B63" t="s">
        <v>276</v>
      </c>
      <c r="C63" t="s">
        <v>371</v>
      </c>
      <c r="D63" t="s">
        <v>533</v>
      </c>
      <c r="E63" t="s">
        <v>120</v>
      </c>
      <c r="F63" t="s">
        <v>471</v>
      </c>
      <c r="G63" t="s">
        <v>158</v>
      </c>
      <c r="H63" t="s">
        <v>372</v>
      </c>
      <c r="I63" t="s">
        <v>124</v>
      </c>
      <c r="J63">
        <v>26</v>
      </c>
      <c r="K63" t="s">
        <v>125</v>
      </c>
    </row>
    <row r="64" spans="1:11">
      <c r="A64" t="s">
        <v>373</v>
      </c>
      <c r="B64" t="s">
        <v>127</v>
      </c>
      <c r="C64" t="s">
        <v>374</v>
      </c>
      <c r="D64" t="s">
        <v>534</v>
      </c>
      <c r="E64" t="s">
        <v>120</v>
      </c>
      <c r="F64" t="s">
        <v>121</v>
      </c>
      <c r="G64" t="s">
        <v>375</v>
      </c>
      <c r="H64" t="s">
        <v>293</v>
      </c>
      <c r="I64" t="s">
        <v>132</v>
      </c>
      <c r="J64">
        <v>34</v>
      </c>
      <c r="K64" t="s">
        <v>125</v>
      </c>
    </row>
    <row r="65" spans="1:11">
      <c r="A65" t="s">
        <v>376</v>
      </c>
      <c r="B65" t="s">
        <v>377</v>
      </c>
      <c r="C65" t="s">
        <v>378</v>
      </c>
      <c r="D65" t="s">
        <v>535</v>
      </c>
      <c r="E65" t="s">
        <v>332</v>
      </c>
      <c r="F65" t="s">
        <v>471</v>
      </c>
      <c r="G65" t="s">
        <v>171</v>
      </c>
      <c r="H65" t="s">
        <v>315</v>
      </c>
      <c r="I65" t="s">
        <v>132</v>
      </c>
      <c r="J65">
        <v>30</v>
      </c>
      <c r="K65" t="s">
        <v>125</v>
      </c>
    </row>
    <row r="66" spans="1:11">
      <c r="A66" t="s">
        <v>379</v>
      </c>
      <c r="B66" t="s">
        <v>377</v>
      </c>
      <c r="C66" t="s">
        <v>380</v>
      </c>
      <c r="D66" t="s">
        <v>536</v>
      </c>
      <c r="E66" t="s">
        <v>381</v>
      </c>
      <c r="F66" t="s">
        <v>479</v>
      </c>
      <c r="G66" t="s">
        <v>130</v>
      </c>
      <c r="H66" t="s">
        <v>382</v>
      </c>
      <c r="I66" t="s">
        <v>132</v>
      </c>
      <c r="J66">
        <v>39</v>
      </c>
      <c r="K66" t="s">
        <v>125</v>
      </c>
    </row>
    <row r="67" spans="1:11">
      <c r="A67" t="s">
        <v>383</v>
      </c>
      <c r="B67" t="s">
        <v>127</v>
      </c>
      <c r="C67" t="s">
        <v>384</v>
      </c>
      <c r="D67" t="s">
        <v>537</v>
      </c>
      <c r="E67" t="s">
        <v>120</v>
      </c>
      <c r="F67" t="s">
        <v>479</v>
      </c>
      <c r="G67" t="s">
        <v>385</v>
      </c>
      <c r="H67" t="s">
        <v>386</v>
      </c>
      <c r="I67" t="s">
        <v>132</v>
      </c>
      <c r="J67">
        <v>33</v>
      </c>
      <c r="K67" t="s">
        <v>125</v>
      </c>
    </row>
    <row r="68" spans="1:11">
      <c r="A68" t="s">
        <v>387</v>
      </c>
      <c r="B68" t="s">
        <v>252</v>
      </c>
      <c r="C68" t="s">
        <v>388</v>
      </c>
      <c r="D68" t="s">
        <v>538</v>
      </c>
      <c r="E68" t="s">
        <v>120</v>
      </c>
      <c r="F68" t="s">
        <v>471</v>
      </c>
      <c r="G68" t="s">
        <v>389</v>
      </c>
      <c r="H68" t="s">
        <v>269</v>
      </c>
      <c r="I68" t="s">
        <v>132</v>
      </c>
      <c r="J68">
        <v>22</v>
      </c>
      <c r="K68" t="s">
        <v>138</v>
      </c>
    </row>
    <row r="69" spans="1:11">
      <c r="A69" t="s">
        <v>390</v>
      </c>
      <c r="B69" t="s">
        <v>145</v>
      </c>
      <c r="C69" t="s">
        <v>391</v>
      </c>
      <c r="D69" t="s">
        <v>539</v>
      </c>
      <c r="E69" t="s">
        <v>120</v>
      </c>
      <c r="F69" t="s">
        <v>471</v>
      </c>
      <c r="G69" t="s">
        <v>209</v>
      </c>
      <c r="H69" t="s">
        <v>187</v>
      </c>
      <c r="I69" t="s">
        <v>132</v>
      </c>
      <c r="J69">
        <v>26</v>
      </c>
      <c r="K69" t="s">
        <v>125</v>
      </c>
    </row>
    <row r="70" spans="1:11">
      <c r="A70" t="s">
        <v>392</v>
      </c>
      <c r="B70" t="s">
        <v>271</v>
      </c>
      <c r="C70" t="s">
        <v>393</v>
      </c>
      <c r="D70" t="s">
        <v>540</v>
      </c>
      <c r="E70" t="s">
        <v>394</v>
      </c>
      <c r="F70" t="s">
        <v>477</v>
      </c>
      <c r="G70" t="s">
        <v>130</v>
      </c>
      <c r="H70" t="s">
        <v>395</v>
      </c>
      <c r="I70" t="s">
        <v>132</v>
      </c>
      <c r="J70">
        <v>50</v>
      </c>
      <c r="K70" t="s">
        <v>138</v>
      </c>
    </row>
    <row r="71" spans="1:11">
      <c r="A71" t="s">
        <v>396</v>
      </c>
      <c r="B71" t="s">
        <v>397</v>
      </c>
      <c r="C71" t="s">
        <v>398</v>
      </c>
      <c r="D71" t="s">
        <v>541</v>
      </c>
      <c r="E71" t="s">
        <v>120</v>
      </c>
      <c r="F71" t="s">
        <v>399</v>
      </c>
      <c r="G71" t="s">
        <v>400</v>
      </c>
      <c r="H71" t="s">
        <v>269</v>
      </c>
      <c r="I71" t="s">
        <v>132</v>
      </c>
      <c r="J71">
        <v>27</v>
      </c>
      <c r="K71" t="s">
        <v>125</v>
      </c>
    </row>
    <row r="72" spans="1:11">
      <c r="A72" t="s">
        <v>401</v>
      </c>
      <c r="B72" t="s">
        <v>330</v>
      </c>
      <c r="C72" t="s">
        <v>402</v>
      </c>
      <c r="D72" t="s">
        <v>542</v>
      </c>
      <c r="E72" t="s">
        <v>120</v>
      </c>
      <c r="F72" t="s">
        <v>471</v>
      </c>
      <c r="G72" t="s">
        <v>158</v>
      </c>
      <c r="H72" t="s">
        <v>320</v>
      </c>
      <c r="I72" t="s">
        <v>124</v>
      </c>
      <c r="J72">
        <v>22</v>
      </c>
      <c r="K72" t="s">
        <v>125</v>
      </c>
    </row>
    <row r="73" spans="1:11">
      <c r="A73" t="s">
        <v>403</v>
      </c>
      <c r="B73" t="s">
        <v>271</v>
      </c>
      <c r="C73" t="s">
        <v>404</v>
      </c>
      <c r="D73" t="s">
        <v>543</v>
      </c>
      <c r="E73" t="s">
        <v>120</v>
      </c>
      <c r="F73" t="s">
        <v>471</v>
      </c>
      <c r="G73" t="s">
        <v>405</v>
      </c>
      <c r="H73" t="s">
        <v>406</v>
      </c>
      <c r="I73" t="s">
        <v>132</v>
      </c>
      <c r="J73">
        <v>22</v>
      </c>
      <c r="K73" t="s">
        <v>138</v>
      </c>
    </row>
    <row r="74" spans="1:11">
      <c r="A74" t="s">
        <v>407</v>
      </c>
      <c r="B74" t="s">
        <v>397</v>
      </c>
      <c r="C74" t="s">
        <v>408</v>
      </c>
      <c r="D74" t="s">
        <v>544</v>
      </c>
      <c r="E74" t="s">
        <v>120</v>
      </c>
      <c r="F74" t="s">
        <v>471</v>
      </c>
      <c r="G74" t="s">
        <v>409</v>
      </c>
      <c r="H74" t="s">
        <v>410</v>
      </c>
      <c r="I74" t="s">
        <v>124</v>
      </c>
      <c r="J74">
        <v>27</v>
      </c>
      <c r="K74" t="s">
        <v>125</v>
      </c>
    </row>
    <row r="75" spans="1:11">
      <c r="A75" t="s">
        <v>411</v>
      </c>
      <c r="B75" t="s">
        <v>330</v>
      </c>
      <c r="C75" t="s">
        <v>412</v>
      </c>
      <c r="D75" t="s">
        <v>545</v>
      </c>
      <c r="E75" t="s">
        <v>120</v>
      </c>
      <c r="F75" t="s">
        <v>471</v>
      </c>
      <c r="G75" t="s">
        <v>413</v>
      </c>
      <c r="H75" t="s">
        <v>414</v>
      </c>
      <c r="I75" t="s">
        <v>132</v>
      </c>
      <c r="J75">
        <v>32</v>
      </c>
      <c r="K75" t="s">
        <v>125</v>
      </c>
    </row>
    <row r="76" spans="1:11">
      <c r="A76" t="s">
        <v>415</v>
      </c>
      <c r="B76" t="s">
        <v>271</v>
      </c>
      <c r="C76" t="s">
        <v>220</v>
      </c>
      <c r="D76" t="s">
        <v>546</v>
      </c>
      <c r="E76" t="s">
        <v>120</v>
      </c>
      <c r="F76" t="s">
        <v>471</v>
      </c>
      <c r="G76" t="s">
        <v>416</v>
      </c>
      <c r="H76" t="s">
        <v>357</v>
      </c>
      <c r="I76" t="s">
        <v>132</v>
      </c>
      <c r="J76">
        <v>21</v>
      </c>
      <c r="K76" t="s">
        <v>125</v>
      </c>
    </row>
    <row r="77" spans="1:11">
      <c r="A77" t="s">
        <v>417</v>
      </c>
      <c r="B77" t="s">
        <v>397</v>
      </c>
      <c r="C77" t="s">
        <v>418</v>
      </c>
      <c r="D77" t="s">
        <v>547</v>
      </c>
      <c r="E77" t="s">
        <v>120</v>
      </c>
      <c r="F77" t="s">
        <v>471</v>
      </c>
      <c r="G77" t="s">
        <v>419</v>
      </c>
      <c r="H77" t="s">
        <v>357</v>
      </c>
      <c r="I77" t="s">
        <v>132</v>
      </c>
      <c r="J77">
        <v>22</v>
      </c>
      <c r="K77" t="s">
        <v>138</v>
      </c>
    </row>
    <row r="78" spans="1:11">
      <c r="A78" t="s">
        <v>420</v>
      </c>
      <c r="B78" t="s">
        <v>330</v>
      </c>
      <c r="C78" t="s">
        <v>421</v>
      </c>
      <c r="D78" t="s">
        <v>548</v>
      </c>
      <c r="E78" t="s">
        <v>120</v>
      </c>
      <c r="F78" t="s">
        <v>422</v>
      </c>
      <c r="G78" t="s">
        <v>423</v>
      </c>
      <c r="H78" t="s">
        <v>424</v>
      </c>
      <c r="I78" t="s">
        <v>124</v>
      </c>
      <c r="J78">
        <v>22</v>
      </c>
      <c r="K78" t="s">
        <v>125</v>
      </c>
    </row>
    <row r="79" spans="1:11">
      <c r="A79" t="s">
        <v>425</v>
      </c>
      <c r="B79" t="s">
        <v>426</v>
      </c>
      <c r="C79" t="s">
        <v>427</v>
      </c>
      <c r="D79" t="s">
        <v>549</v>
      </c>
      <c r="E79" t="s">
        <v>120</v>
      </c>
      <c r="F79" t="s">
        <v>471</v>
      </c>
      <c r="G79" t="s">
        <v>310</v>
      </c>
      <c r="H79" t="s">
        <v>269</v>
      </c>
      <c r="I79" t="s">
        <v>132</v>
      </c>
      <c r="J79">
        <v>22</v>
      </c>
      <c r="K79" t="s">
        <v>125</v>
      </c>
    </row>
    <row r="80" spans="1:11">
      <c r="A80" t="s">
        <v>428</v>
      </c>
      <c r="B80" t="s">
        <v>330</v>
      </c>
      <c r="C80" t="s">
        <v>429</v>
      </c>
      <c r="D80" t="s">
        <v>550</v>
      </c>
      <c r="E80" t="s">
        <v>430</v>
      </c>
      <c r="F80" t="s">
        <v>471</v>
      </c>
      <c r="G80" t="s">
        <v>431</v>
      </c>
      <c r="H80" t="s">
        <v>432</v>
      </c>
      <c r="I80" t="s">
        <v>132</v>
      </c>
      <c r="J80">
        <v>23</v>
      </c>
      <c r="K80" t="s">
        <v>125</v>
      </c>
    </row>
    <row r="81" spans="1:11">
      <c r="A81" t="s">
        <v>433</v>
      </c>
      <c r="B81" t="s">
        <v>145</v>
      </c>
      <c r="C81" t="s">
        <v>434</v>
      </c>
      <c r="D81" t="s">
        <v>551</v>
      </c>
      <c r="E81" t="s">
        <v>120</v>
      </c>
      <c r="F81" t="s">
        <v>471</v>
      </c>
      <c r="G81" t="s">
        <v>130</v>
      </c>
      <c r="H81" t="s">
        <v>149</v>
      </c>
      <c r="I81" t="s">
        <v>132</v>
      </c>
      <c r="J81">
        <v>23</v>
      </c>
      <c r="K81" t="s">
        <v>125</v>
      </c>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B3BF4-E815-4887-BA43-DFFEBE46D3C3}">
  <sheetPr codeName="Sheet11">
    <tabColor rgb="FF7030A0"/>
  </sheetPr>
  <dimension ref="A1:L215"/>
  <sheetViews>
    <sheetView workbookViewId="0"/>
  </sheetViews>
  <sheetFormatPr defaultRowHeight="14.4"/>
  <cols>
    <col min="1" max="1" width="11.6640625" bestFit="1" customWidth="1"/>
    <col min="2" max="2" width="10.77734375" bestFit="1" customWidth="1"/>
    <col min="3" max="3" width="19.5546875" bestFit="1" customWidth="1"/>
    <col min="4" max="4" width="12.21875" bestFit="1" customWidth="1"/>
    <col min="5" max="5" width="11.77734375" bestFit="1" customWidth="1"/>
    <col min="7" max="7" width="22.77734375" bestFit="1" customWidth="1"/>
    <col min="8" max="8" width="41.77734375" customWidth="1"/>
    <col min="9" max="9" width="18.21875" customWidth="1"/>
    <col min="10" max="10" width="11.77734375" bestFit="1" customWidth="1"/>
    <col min="12" max="12" width="17.21875" bestFit="1" customWidth="1"/>
  </cols>
  <sheetData>
    <row r="1" spans="1:12">
      <c r="A1" t="s">
        <v>436</v>
      </c>
      <c r="B1" t="s">
        <v>437</v>
      </c>
      <c r="C1" t="s">
        <v>108</v>
      </c>
      <c r="D1" t="s">
        <v>109</v>
      </c>
      <c r="E1" t="s">
        <v>110</v>
      </c>
      <c r="F1" t="s">
        <v>31</v>
      </c>
      <c r="G1" t="s">
        <v>111</v>
      </c>
      <c r="H1" t="s">
        <v>112</v>
      </c>
      <c r="I1" t="s">
        <v>113</v>
      </c>
      <c r="J1" t="s">
        <v>114</v>
      </c>
      <c r="K1" t="s">
        <v>115</v>
      </c>
      <c r="L1" t="s">
        <v>116</v>
      </c>
    </row>
    <row r="2" spans="1:12" s="85" customFormat="1">
      <c r="A2" s="85" t="s">
        <v>448</v>
      </c>
      <c r="B2" s="85" t="s">
        <v>449</v>
      </c>
      <c r="C2" s="85" t="s">
        <v>438</v>
      </c>
      <c r="D2" s="85" t="s">
        <v>439</v>
      </c>
      <c r="E2" s="85" t="s">
        <v>440</v>
      </c>
      <c r="F2" s="85" t="s">
        <v>442</v>
      </c>
      <c r="G2" s="85" t="s">
        <v>441</v>
      </c>
      <c r="H2" s="85" t="s">
        <v>443</v>
      </c>
      <c r="I2" s="85" t="s">
        <v>444</v>
      </c>
      <c r="J2" s="85" t="s">
        <v>445</v>
      </c>
      <c r="K2" s="85" t="s">
        <v>446</v>
      </c>
      <c r="L2" s="85" t="s">
        <v>447</v>
      </c>
    </row>
    <row r="3" spans="1:12" ht="51" customHeight="1">
      <c r="A3" s="84">
        <v>44927</v>
      </c>
      <c r="B3" s="84">
        <v>44927</v>
      </c>
      <c r="C3" t="s">
        <v>117</v>
      </c>
      <c r="D3" t="s">
        <v>118</v>
      </c>
      <c r="E3" t="s">
        <v>119</v>
      </c>
      <c r="F3" t="s">
        <v>120</v>
      </c>
      <c r="G3" t="s">
        <v>121</v>
      </c>
      <c r="H3" t="s">
        <v>122</v>
      </c>
      <c r="I3" t="s">
        <v>123</v>
      </c>
      <c r="J3" t="s">
        <v>124</v>
      </c>
      <c r="K3">
        <v>26</v>
      </c>
      <c r="L3" t="s">
        <v>125</v>
      </c>
    </row>
    <row r="4" spans="1:12" ht="51" customHeight="1">
      <c r="A4" s="84">
        <v>44927</v>
      </c>
      <c r="B4" s="84">
        <v>44927</v>
      </c>
      <c r="C4" t="s">
        <v>126</v>
      </c>
      <c r="D4" t="s">
        <v>127</v>
      </c>
      <c r="E4" t="s">
        <v>128</v>
      </c>
      <c r="F4" t="s">
        <v>120</v>
      </c>
      <c r="G4" t="s">
        <v>129</v>
      </c>
      <c r="H4" t="s">
        <v>130</v>
      </c>
      <c r="I4" t="s">
        <v>131</v>
      </c>
      <c r="J4" t="s">
        <v>132</v>
      </c>
      <c r="K4">
        <v>25</v>
      </c>
      <c r="L4" t="s">
        <v>125</v>
      </c>
    </row>
    <row r="5" spans="1:12" ht="51" customHeight="1">
      <c r="A5" s="84">
        <v>44927</v>
      </c>
      <c r="B5" s="84">
        <v>44927</v>
      </c>
      <c r="C5" t="s">
        <v>133</v>
      </c>
      <c r="D5" t="s">
        <v>134</v>
      </c>
      <c r="E5" t="s">
        <v>135</v>
      </c>
      <c r="F5" t="s">
        <v>120</v>
      </c>
      <c r="G5" t="s">
        <v>129</v>
      </c>
      <c r="H5" t="s">
        <v>136</v>
      </c>
      <c r="I5" t="s">
        <v>137</v>
      </c>
      <c r="J5" t="s">
        <v>124</v>
      </c>
      <c r="K5">
        <v>21</v>
      </c>
      <c r="L5" t="s">
        <v>138</v>
      </c>
    </row>
    <row r="6" spans="1:12" ht="51" customHeight="1">
      <c r="A6" s="84">
        <v>44927</v>
      </c>
      <c r="B6" s="84">
        <v>44927</v>
      </c>
      <c r="C6" t="s">
        <v>139</v>
      </c>
      <c r="D6" t="s">
        <v>140</v>
      </c>
      <c r="E6" t="s">
        <v>141</v>
      </c>
      <c r="F6" t="s">
        <v>120</v>
      </c>
      <c r="G6" t="s">
        <v>121</v>
      </c>
      <c r="H6" t="s">
        <v>142</v>
      </c>
      <c r="I6" t="s">
        <v>143</v>
      </c>
      <c r="J6" t="s">
        <v>132</v>
      </c>
      <c r="K6">
        <v>25</v>
      </c>
      <c r="L6" t="s">
        <v>138</v>
      </c>
    </row>
    <row r="7" spans="1:12" ht="51" customHeight="1">
      <c r="A7" s="84">
        <v>44927</v>
      </c>
      <c r="B7" s="84">
        <v>44927</v>
      </c>
      <c r="C7" t="s">
        <v>144</v>
      </c>
      <c r="D7" t="s">
        <v>145</v>
      </c>
      <c r="E7" t="s">
        <v>146</v>
      </c>
      <c r="F7" t="s">
        <v>147</v>
      </c>
      <c r="G7" t="s">
        <v>129</v>
      </c>
      <c r="H7" t="s">
        <v>148</v>
      </c>
      <c r="I7" t="s">
        <v>149</v>
      </c>
      <c r="J7" t="s">
        <v>132</v>
      </c>
      <c r="K7">
        <v>45</v>
      </c>
      <c r="L7" t="s">
        <v>125</v>
      </c>
    </row>
    <row r="8" spans="1:12" ht="51" customHeight="1">
      <c r="A8" s="84">
        <v>44927</v>
      </c>
      <c r="B8" s="84">
        <v>44927</v>
      </c>
      <c r="C8" t="s">
        <v>144</v>
      </c>
      <c r="D8" t="s">
        <v>145</v>
      </c>
      <c r="E8" t="s">
        <v>146</v>
      </c>
      <c r="F8" t="s">
        <v>147</v>
      </c>
      <c r="G8" t="s">
        <v>129</v>
      </c>
      <c r="H8" t="s">
        <v>148</v>
      </c>
      <c r="I8" t="s">
        <v>149</v>
      </c>
      <c r="J8" t="s">
        <v>132</v>
      </c>
      <c r="K8">
        <v>45</v>
      </c>
      <c r="L8" t="s">
        <v>125</v>
      </c>
    </row>
    <row r="9" spans="1:12" ht="51" customHeight="1">
      <c r="A9" s="84">
        <v>44927</v>
      </c>
      <c r="B9" s="84">
        <v>44927</v>
      </c>
      <c r="C9" t="s">
        <v>150</v>
      </c>
      <c r="D9" t="s">
        <v>118</v>
      </c>
      <c r="E9" t="s">
        <v>151</v>
      </c>
      <c r="F9" t="s">
        <v>120</v>
      </c>
      <c r="G9" t="s">
        <v>129</v>
      </c>
      <c r="H9" t="s">
        <v>152</v>
      </c>
      <c r="I9" t="s">
        <v>153</v>
      </c>
      <c r="J9" t="s">
        <v>132</v>
      </c>
      <c r="K9">
        <v>27</v>
      </c>
      <c r="L9" t="s">
        <v>138</v>
      </c>
    </row>
    <row r="10" spans="1:12" ht="51" customHeight="1">
      <c r="A10" s="84">
        <v>44927</v>
      </c>
      <c r="B10" s="84">
        <v>44927</v>
      </c>
      <c r="C10" t="s">
        <v>154</v>
      </c>
      <c r="D10" t="s">
        <v>127</v>
      </c>
      <c r="E10" t="s">
        <v>155</v>
      </c>
      <c r="F10" t="s">
        <v>156</v>
      </c>
      <c r="G10" t="s">
        <v>157</v>
      </c>
      <c r="H10" t="s">
        <v>158</v>
      </c>
      <c r="I10" t="s">
        <v>159</v>
      </c>
      <c r="J10" t="s">
        <v>132</v>
      </c>
      <c r="K10">
        <v>23</v>
      </c>
      <c r="L10" t="s">
        <v>125</v>
      </c>
    </row>
    <row r="11" spans="1:12" ht="51" customHeight="1">
      <c r="A11" s="84">
        <v>44927</v>
      </c>
      <c r="B11" s="84">
        <v>44927</v>
      </c>
      <c r="C11" t="s">
        <v>160</v>
      </c>
      <c r="D11" t="s">
        <v>134</v>
      </c>
      <c r="E11" t="s">
        <v>161</v>
      </c>
      <c r="F11" t="s">
        <v>162</v>
      </c>
      <c r="G11" t="s">
        <v>163</v>
      </c>
      <c r="H11" t="s">
        <v>130</v>
      </c>
      <c r="I11" t="s">
        <v>164</v>
      </c>
      <c r="J11" t="s">
        <v>124</v>
      </c>
      <c r="K11">
        <v>41</v>
      </c>
      <c r="L11" t="s">
        <v>138</v>
      </c>
    </row>
    <row r="12" spans="1:12" ht="51" customHeight="1">
      <c r="A12" s="84">
        <v>44927</v>
      </c>
      <c r="B12" s="84">
        <v>44927</v>
      </c>
      <c r="C12" t="s">
        <v>165</v>
      </c>
      <c r="D12" t="s">
        <v>140</v>
      </c>
      <c r="E12" t="s">
        <v>166</v>
      </c>
      <c r="F12" t="s">
        <v>120</v>
      </c>
      <c r="G12" t="s">
        <v>129</v>
      </c>
      <c r="H12" t="s">
        <v>167</v>
      </c>
      <c r="I12" t="s">
        <v>168</v>
      </c>
      <c r="J12" t="s">
        <v>132</v>
      </c>
      <c r="K12">
        <v>48</v>
      </c>
      <c r="L12" t="s">
        <v>125</v>
      </c>
    </row>
    <row r="13" spans="1:12" ht="51" customHeight="1">
      <c r="A13" s="84">
        <v>44927</v>
      </c>
      <c r="B13" s="84">
        <v>44927</v>
      </c>
      <c r="C13" t="s">
        <v>169</v>
      </c>
      <c r="D13" t="s">
        <v>145</v>
      </c>
      <c r="E13" t="s">
        <v>170</v>
      </c>
      <c r="F13" t="s">
        <v>120</v>
      </c>
      <c r="G13" t="s">
        <v>157</v>
      </c>
      <c r="H13" t="s">
        <v>171</v>
      </c>
      <c r="I13" t="s">
        <v>172</v>
      </c>
      <c r="J13" t="s">
        <v>132</v>
      </c>
      <c r="K13">
        <v>22</v>
      </c>
      <c r="L13" t="s">
        <v>125</v>
      </c>
    </row>
    <row r="14" spans="1:12" ht="51" customHeight="1">
      <c r="A14" s="84">
        <v>44927</v>
      </c>
      <c r="B14" s="84">
        <v>44927</v>
      </c>
      <c r="C14" t="s">
        <v>169</v>
      </c>
      <c r="D14" t="s">
        <v>145</v>
      </c>
      <c r="E14" t="s">
        <v>170</v>
      </c>
      <c r="F14" t="s">
        <v>120</v>
      </c>
      <c r="G14" t="s">
        <v>157</v>
      </c>
      <c r="H14" t="s">
        <v>171</v>
      </c>
      <c r="I14" t="s">
        <v>172</v>
      </c>
      <c r="J14" t="s">
        <v>132</v>
      </c>
      <c r="K14">
        <v>22</v>
      </c>
      <c r="L14" t="s">
        <v>125</v>
      </c>
    </row>
    <row r="15" spans="1:12" ht="51" customHeight="1">
      <c r="A15" s="84">
        <v>44927</v>
      </c>
      <c r="B15" s="84">
        <v>44927</v>
      </c>
      <c r="C15" t="s">
        <v>173</v>
      </c>
      <c r="D15" t="s">
        <v>118</v>
      </c>
      <c r="E15" t="s">
        <v>174</v>
      </c>
      <c r="F15" t="s">
        <v>120</v>
      </c>
      <c r="G15" t="s">
        <v>129</v>
      </c>
      <c r="H15" t="s">
        <v>175</v>
      </c>
      <c r="I15" t="s">
        <v>176</v>
      </c>
      <c r="J15" t="s">
        <v>132</v>
      </c>
      <c r="K15">
        <v>35</v>
      </c>
      <c r="L15" t="s">
        <v>125</v>
      </c>
    </row>
    <row r="16" spans="1:12" ht="51" customHeight="1">
      <c r="A16" s="84">
        <v>44927</v>
      </c>
      <c r="B16" s="84">
        <v>44927</v>
      </c>
      <c r="C16" t="s">
        <v>177</v>
      </c>
      <c r="D16" t="s">
        <v>127</v>
      </c>
      <c r="E16" t="s">
        <v>178</v>
      </c>
      <c r="F16" t="s">
        <v>120</v>
      </c>
      <c r="G16" t="s">
        <v>129</v>
      </c>
      <c r="H16" t="s">
        <v>179</v>
      </c>
      <c r="I16" t="s">
        <v>149</v>
      </c>
      <c r="J16" t="s">
        <v>132</v>
      </c>
      <c r="K16">
        <v>23</v>
      </c>
      <c r="L16" t="s">
        <v>138</v>
      </c>
    </row>
    <row r="17" spans="1:12" ht="51" customHeight="1">
      <c r="A17" s="84">
        <v>44927</v>
      </c>
      <c r="B17" s="84">
        <v>44927</v>
      </c>
      <c r="C17" t="s">
        <v>180</v>
      </c>
      <c r="D17" t="s">
        <v>134</v>
      </c>
      <c r="E17" t="s">
        <v>181</v>
      </c>
      <c r="F17" t="s">
        <v>120</v>
      </c>
      <c r="G17" t="s">
        <v>129</v>
      </c>
      <c r="H17" t="s">
        <v>182</v>
      </c>
      <c r="I17" t="s">
        <v>183</v>
      </c>
      <c r="J17" t="s">
        <v>132</v>
      </c>
      <c r="K17">
        <v>51</v>
      </c>
      <c r="L17" t="s">
        <v>125</v>
      </c>
    </row>
    <row r="18" spans="1:12" ht="51" customHeight="1">
      <c r="A18" s="84">
        <v>44927</v>
      </c>
      <c r="B18" s="84">
        <v>44927</v>
      </c>
      <c r="C18" t="s">
        <v>184</v>
      </c>
      <c r="D18" t="s">
        <v>140</v>
      </c>
      <c r="E18" t="s">
        <v>185</v>
      </c>
      <c r="F18" t="s">
        <v>120</v>
      </c>
      <c r="G18" t="s">
        <v>129</v>
      </c>
      <c r="H18" t="s">
        <v>186</v>
      </c>
      <c r="I18" t="s">
        <v>187</v>
      </c>
      <c r="J18" t="s">
        <v>132</v>
      </c>
      <c r="K18">
        <v>24</v>
      </c>
      <c r="L18" t="s">
        <v>125</v>
      </c>
    </row>
    <row r="19" spans="1:12" ht="51" customHeight="1">
      <c r="A19" s="84">
        <v>44927</v>
      </c>
      <c r="B19" s="84">
        <v>44927</v>
      </c>
      <c r="C19" t="s">
        <v>188</v>
      </c>
      <c r="D19" t="s">
        <v>145</v>
      </c>
      <c r="E19" t="s">
        <v>189</v>
      </c>
      <c r="F19" t="s">
        <v>162</v>
      </c>
      <c r="G19" t="s">
        <v>129</v>
      </c>
      <c r="H19" t="s">
        <v>171</v>
      </c>
      <c r="I19" t="s">
        <v>190</v>
      </c>
      <c r="J19" t="s">
        <v>132</v>
      </c>
      <c r="K19">
        <v>34</v>
      </c>
      <c r="L19" t="s">
        <v>125</v>
      </c>
    </row>
    <row r="20" spans="1:12" ht="51" customHeight="1">
      <c r="A20" s="84">
        <v>44927</v>
      </c>
      <c r="B20" s="84">
        <v>44927</v>
      </c>
      <c r="C20" t="s">
        <v>191</v>
      </c>
      <c r="D20" t="s">
        <v>118</v>
      </c>
      <c r="E20" t="s">
        <v>192</v>
      </c>
      <c r="F20" t="s">
        <v>120</v>
      </c>
      <c r="G20" t="s">
        <v>129</v>
      </c>
      <c r="H20" t="s">
        <v>193</v>
      </c>
      <c r="I20" t="s">
        <v>194</v>
      </c>
      <c r="J20" t="s">
        <v>124</v>
      </c>
      <c r="K20">
        <v>21</v>
      </c>
      <c r="L20" t="s">
        <v>125</v>
      </c>
    </row>
    <row r="21" spans="1:12" ht="51" customHeight="1">
      <c r="A21" s="84">
        <v>44927</v>
      </c>
      <c r="B21" s="84">
        <v>44927</v>
      </c>
      <c r="C21" t="s">
        <v>195</v>
      </c>
      <c r="D21" t="s">
        <v>127</v>
      </c>
      <c r="E21" t="s">
        <v>196</v>
      </c>
      <c r="F21" t="s">
        <v>120</v>
      </c>
      <c r="G21" t="s">
        <v>129</v>
      </c>
      <c r="H21" t="s">
        <v>197</v>
      </c>
      <c r="I21" t="s">
        <v>198</v>
      </c>
      <c r="J21" t="s">
        <v>124</v>
      </c>
      <c r="K21">
        <v>21</v>
      </c>
      <c r="L21" t="s">
        <v>138</v>
      </c>
    </row>
    <row r="22" spans="1:12" ht="51" customHeight="1">
      <c r="A22" s="84">
        <v>44927</v>
      </c>
      <c r="B22" s="84">
        <v>44927</v>
      </c>
      <c r="C22" t="s">
        <v>199</v>
      </c>
      <c r="D22" t="s">
        <v>134</v>
      </c>
      <c r="E22" t="s">
        <v>200</v>
      </c>
      <c r="F22" t="s">
        <v>120</v>
      </c>
      <c r="G22" t="s">
        <v>129</v>
      </c>
      <c r="H22" t="s">
        <v>201</v>
      </c>
      <c r="I22" t="s">
        <v>202</v>
      </c>
      <c r="J22" t="s">
        <v>132</v>
      </c>
      <c r="K22">
        <v>24</v>
      </c>
      <c r="L22" t="s">
        <v>125</v>
      </c>
    </row>
    <row r="23" spans="1:12" ht="51" customHeight="1">
      <c r="A23" s="84">
        <v>44927</v>
      </c>
      <c r="B23" s="84">
        <v>44927</v>
      </c>
      <c r="C23" t="s">
        <v>203</v>
      </c>
      <c r="D23" t="s">
        <v>140</v>
      </c>
      <c r="E23" t="s">
        <v>204</v>
      </c>
      <c r="F23" t="s">
        <v>162</v>
      </c>
      <c r="G23" t="s">
        <v>163</v>
      </c>
      <c r="H23" t="s">
        <v>205</v>
      </c>
      <c r="I23" t="s">
        <v>206</v>
      </c>
      <c r="J23" t="s">
        <v>132</v>
      </c>
      <c r="K23">
        <v>29</v>
      </c>
      <c r="L23" t="s">
        <v>125</v>
      </c>
    </row>
    <row r="24" spans="1:12" ht="51" customHeight="1">
      <c r="A24" s="84">
        <v>44927</v>
      </c>
      <c r="B24" s="84">
        <v>44927</v>
      </c>
      <c r="C24" t="s">
        <v>207</v>
      </c>
      <c r="D24" t="s">
        <v>145</v>
      </c>
      <c r="E24" t="s">
        <v>208</v>
      </c>
      <c r="F24" t="s">
        <v>120</v>
      </c>
      <c r="G24" t="s">
        <v>129</v>
      </c>
      <c r="H24" t="s">
        <v>209</v>
      </c>
      <c r="I24" t="s">
        <v>210</v>
      </c>
      <c r="J24" t="s">
        <v>132</v>
      </c>
      <c r="K24">
        <v>21</v>
      </c>
      <c r="L24" t="s">
        <v>125</v>
      </c>
    </row>
    <row r="25" spans="1:12" ht="51" customHeight="1">
      <c r="A25" s="84">
        <v>44927</v>
      </c>
      <c r="B25" s="84">
        <v>44927</v>
      </c>
      <c r="C25" t="s">
        <v>211</v>
      </c>
      <c r="D25" t="s">
        <v>118</v>
      </c>
      <c r="E25" t="s">
        <v>212</v>
      </c>
      <c r="F25" t="s">
        <v>120</v>
      </c>
      <c r="G25" t="s">
        <v>129</v>
      </c>
      <c r="H25" t="s">
        <v>213</v>
      </c>
      <c r="I25" t="s">
        <v>214</v>
      </c>
      <c r="J25" t="s">
        <v>132</v>
      </c>
      <c r="K25">
        <v>55</v>
      </c>
      <c r="L25" t="s">
        <v>138</v>
      </c>
    </row>
    <row r="26" spans="1:12" ht="51" customHeight="1">
      <c r="A26" s="84">
        <v>44927</v>
      </c>
      <c r="B26" s="84">
        <v>44927</v>
      </c>
      <c r="C26" t="s">
        <v>215</v>
      </c>
      <c r="D26" t="s">
        <v>127</v>
      </c>
      <c r="E26" t="s">
        <v>216</v>
      </c>
      <c r="F26" t="s">
        <v>120</v>
      </c>
      <c r="G26" t="s">
        <v>129</v>
      </c>
      <c r="H26" t="s">
        <v>217</v>
      </c>
      <c r="I26" t="s">
        <v>218</v>
      </c>
      <c r="J26" t="s">
        <v>132</v>
      </c>
      <c r="K26">
        <v>27</v>
      </c>
      <c r="L26" t="s">
        <v>125</v>
      </c>
    </row>
    <row r="27" spans="1:12" ht="51" customHeight="1">
      <c r="A27" s="84">
        <v>44927</v>
      </c>
      <c r="B27" s="84">
        <v>44927</v>
      </c>
      <c r="C27" t="s">
        <v>219</v>
      </c>
      <c r="D27" t="s">
        <v>134</v>
      </c>
      <c r="E27" t="s">
        <v>220</v>
      </c>
      <c r="F27" t="s">
        <v>120</v>
      </c>
      <c r="G27" t="s">
        <v>157</v>
      </c>
      <c r="H27" t="s">
        <v>221</v>
      </c>
      <c r="I27" t="s">
        <v>222</v>
      </c>
      <c r="J27" t="s">
        <v>132</v>
      </c>
      <c r="K27">
        <v>30</v>
      </c>
      <c r="L27" t="s">
        <v>125</v>
      </c>
    </row>
    <row r="28" spans="1:12" ht="51" customHeight="1">
      <c r="A28" s="84">
        <v>44927</v>
      </c>
      <c r="B28" s="84">
        <v>44927</v>
      </c>
      <c r="C28" t="s">
        <v>223</v>
      </c>
      <c r="D28" t="s">
        <v>118</v>
      </c>
      <c r="E28" t="s">
        <v>224</v>
      </c>
      <c r="F28" t="s">
        <v>120</v>
      </c>
      <c r="G28" t="s">
        <v>121</v>
      </c>
      <c r="H28" t="s">
        <v>225</v>
      </c>
      <c r="I28" t="s">
        <v>226</v>
      </c>
      <c r="J28" t="s">
        <v>124</v>
      </c>
      <c r="K28">
        <v>31</v>
      </c>
      <c r="L28" t="s">
        <v>125</v>
      </c>
    </row>
    <row r="29" spans="1:12" ht="51" customHeight="1">
      <c r="A29" s="84">
        <v>44927</v>
      </c>
      <c r="B29" s="84">
        <v>44927</v>
      </c>
      <c r="C29" t="s">
        <v>227</v>
      </c>
      <c r="D29" t="s">
        <v>127</v>
      </c>
      <c r="E29" t="s">
        <v>228</v>
      </c>
      <c r="F29" t="s">
        <v>120</v>
      </c>
      <c r="G29" t="s">
        <v>121</v>
      </c>
      <c r="H29" t="s">
        <v>229</v>
      </c>
      <c r="I29" t="s">
        <v>230</v>
      </c>
      <c r="J29" t="s">
        <v>124</v>
      </c>
      <c r="K29">
        <v>24</v>
      </c>
      <c r="L29" t="s">
        <v>138</v>
      </c>
    </row>
    <row r="30" spans="1:12" ht="51" customHeight="1">
      <c r="A30" s="84">
        <v>44927</v>
      </c>
      <c r="B30" s="84">
        <v>44927</v>
      </c>
      <c r="C30" t="s">
        <v>231</v>
      </c>
      <c r="D30" t="s">
        <v>134</v>
      </c>
      <c r="E30" t="s">
        <v>232</v>
      </c>
      <c r="F30" t="s">
        <v>233</v>
      </c>
      <c r="G30" t="s">
        <v>129</v>
      </c>
      <c r="H30" t="s">
        <v>234</v>
      </c>
      <c r="I30" t="s">
        <v>235</v>
      </c>
      <c r="J30" t="s">
        <v>132</v>
      </c>
      <c r="K30">
        <v>26</v>
      </c>
      <c r="L30" t="s">
        <v>125</v>
      </c>
    </row>
    <row r="31" spans="1:12" ht="51" customHeight="1">
      <c r="A31" s="84">
        <v>44927</v>
      </c>
      <c r="B31" s="84">
        <v>44927</v>
      </c>
      <c r="C31" t="s">
        <v>236</v>
      </c>
      <c r="D31" t="s">
        <v>140</v>
      </c>
      <c r="E31" t="s">
        <v>237</v>
      </c>
      <c r="F31" t="s">
        <v>120</v>
      </c>
      <c r="G31" t="s">
        <v>129</v>
      </c>
      <c r="H31" t="s">
        <v>130</v>
      </c>
      <c r="I31" t="s">
        <v>238</v>
      </c>
      <c r="J31" t="s">
        <v>132</v>
      </c>
      <c r="K31">
        <v>24</v>
      </c>
      <c r="L31" t="s">
        <v>138</v>
      </c>
    </row>
    <row r="32" spans="1:12" ht="51" customHeight="1">
      <c r="A32" s="84">
        <v>44927</v>
      </c>
      <c r="B32" s="84">
        <v>44927</v>
      </c>
      <c r="C32" t="s">
        <v>239</v>
      </c>
      <c r="D32" t="s">
        <v>145</v>
      </c>
      <c r="E32" t="s">
        <v>240</v>
      </c>
      <c r="F32" t="s">
        <v>120</v>
      </c>
      <c r="G32" t="s">
        <v>129</v>
      </c>
      <c r="H32" t="s">
        <v>241</v>
      </c>
      <c r="I32" t="s">
        <v>242</v>
      </c>
      <c r="J32" t="s">
        <v>124</v>
      </c>
      <c r="K32">
        <v>24</v>
      </c>
      <c r="L32" t="s">
        <v>125</v>
      </c>
    </row>
    <row r="33" spans="1:12" ht="51" customHeight="1">
      <c r="A33" s="84">
        <v>44927</v>
      </c>
      <c r="B33" s="84">
        <v>44927</v>
      </c>
      <c r="C33" t="s">
        <v>243</v>
      </c>
      <c r="D33" t="s">
        <v>118</v>
      </c>
      <c r="E33" t="s">
        <v>244</v>
      </c>
      <c r="F33" t="s">
        <v>120</v>
      </c>
      <c r="G33" t="s">
        <v>129</v>
      </c>
      <c r="H33" t="s">
        <v>245</v>
      </c>
      <c r="I33" t="s">
        <v>246</v>
      </c>
      <c r="J33" t="s">
        <v>132</v>
      </c>
      <c r="K33">
        <v>38</v>
      </c>
      <c r="L33" t="s">
        <v>125</v>
      </c>
    </row>
    <row r="34" spans="1:12" ht="51" customHeight="1">
      <c r="A34" s="84">
        <v>44927</v>
      </c>
      <c r="B34" s="84">
        <v>44927</v>
      </c>
      <c r="C34" t="s">
        <v>247</v>
      </c>
      <c r="D34" t="s">
        <v>127</v>
      </c>
      <c r="E34" t="s">
        <v>248</v>
      </c>
      <c r="F34" t="s">
        <v>120</v>
      </c>
      <c r="G34" t="s">
        <v>163</v>
      </c>
      <c r="H34" t="s">
        <v>249</v>
      </c>
      <c r="I34" t="s">
        <v>250</v>
      </c>
      <c r="J34" t="s">
        <v>132</v>
      </c>
      <c r="K34">
        <v>44</v>
      </c>
      <c r="L34" t="s">
        <v>125</v>
      </c>
    </row>
    <row r="35" spans="1:12" ht="51" customHeight="1">
      <c r="A35" s="84">
        <v>44927</v>
      </c>
      <c r="B35" s="84">
        <v>44927</v>
      </c>
      <c r="C35" t="s">
        <v>247</v>
      </c>
      <c r="D35" t="s">
        <v>127</v>
      </c>
      <c r="E35" t="s">
        <v>248</v>
      </c>
      <c r="F35" t="s">
        <v>120</v>
      </c>
      <c r="G35" t="s">
        <v>163</v>
      </c>
      <c r="H35" t="s">
        <v>249</v>
      </c>
      <c r="I35" t="s">
        <v>250</v>
      </c>
      <c r="J35" t="s">
        <v>132</v>
      </c>
      <c r="K35">
        <v>44</v>
      </c>
      <c r="L35" t="s">
        <v>125</v>
      </c>
    </row>
    <row r="36" spans="1:12" ht="51" customHeight="1">
      <c r="A36" s="84">
        <v>44927</v>
      </c>
      <c r="B36" s="84">
        <v>44927</v>
      </c>
      <c r="C36" t="s">
        <v>251</v>
      </c>
      <c r="D36" t="s">
        <v>252</v>
      </c>
      <c r="E36" t="s">
        <v>253</v>
      </c>
      <c r="F36" t="s">
        <v>120</v>
      </c>
      <c r="G36" t="s">
        <v>121</v>
      </c>
      <c r="H36" t="s">
        <v>254</v>
      </c>
      <c r="I36" t="s">
        <v>255</v>
      </c>
      <c r="J36" t="s">
        <v>132</v>
      </c>
      <c r="K36">
        <v>26</v>
      </c>
      <c r="L36" t="s">
        <v>125</v>
      </c>
    </row>
    <row r="37" spans="1:12" ht="51" customHeight="1">
      <c r="A37" s="84">
        <v>44927</v>
      </c>
      <c r="B37" s="84">
        <v>44927</v>
      </c>
      <c r="C37" t="s">
        <v>256</v>
      </c>
      <c r="D37" t="s">
        <v>252</v>
      </c>
      <c r="E37" t="s">
        <v>257</v>
      </c>
      <c r="F37" t="s">
        <v>258</v>
      </c>
      <c r="G37" t="s">
        <v>129</v>
      </c>
      <c r="H37" t="s">
        <v>130</v>
      </c>
      <c r="I37" t="s">
        <v>259</v>
      </c>
      <c r="J37" t="s">
        <v>124</v>
      </c>
      <c r="K37">
        <v>22</v>
      </c>
      <c r="L37" t="s">
        <v>125</v>
      </c>
    </row>
    <row r="38" spans="1:12" ht="51" customHeight="1">
      <c r="A38" s="84">
        <v>44927</v>
      </c>
      <c r="B38" s="84">
        <v>44927</v>
      </c>
      <c r="C38" t="s">
        <v>260</v>
      </c>
      <c r="D38" t="s">
        <v>261</v>
      </c>
      <c r="E38" t="s">
        <v>262</v>
      </c>
      <c r="F38" t="s">
        <v>120</v>
      </c>
      <c r="G38" t="s">
        <v>163</v>
      </c>
      <c r="H38" t="s">
        <v>263</v>
      </c>
      <c r="I38" t="s">
        <v>264</v>
      </c>
      <c r="J38" t="s">
        <v>132</v>
      </c>
      <c r="K38">
        <v>34</v>
      </c>
      <c r="L38" t="s">
        <v>125</v>
      </c>
    </row>
    <row r="39" spans="1:12" ht="51" customHeight="1">
      <c r="A39" s="84">
        <v>44927</v>
      </c>
      <c r="B39" s="84">
        <v>44927</v>
      </c>
    </row>
    <row r="40" spans="1:12" ht="51" customHeight="1">
      <c r="A40" s="84">
        <v>44927</v>
      </c>
      <c r="B40" s="84">
        <v>44927</v>
      </c>
      <c r="C40" t="s">
        <v>265</v>
      </c>
      <c r="D40" t="s">
        <v>266</v>
      </c>
      <c r="E40" t="s">
        <v>267</v>
      </c>
      <c r="F40" t="s">
        <v>268</v>
      </c>
      <c r="G40" t="s">
        <v>129</v>
      </c>
      <c r="H40" t="s">
        <v>234</v>
      </c>
      <c r="I40" t="s">
        <v>269</v>
      </c>
      <c r="J40" t="s">
        <v>132</v>
      </c>
      <c r="K40">
        <v>44</v>
      </c>
      <c r="L40" t="s">
        <v>125</v>
      </c>
    </row>
    <row r="41" spans="1:12" ht="51" customHeight="1">
      <c r="A41" s="84">
        <v>44927</v>
      </c>
      <c r="B41" s="84">
        <v>44927</v>
      </c>
      <c r="C41" t="s">
        <v>270</v>
      </c>
      <c r="D41" t="s">
        <v>271</v>
      </c>
      <c r="E41" t="s">
        <v>272</v>
      </c>
      <c r="F41" t="s">
        <v>162</v>
      </c>
      <c r="G41" t="s">
        <v>129</v>
      </c>
      <c r="H41" t="s">
        <v>273</v>
      </c>
      <c r="I41" t="s">
        <v>274</v>
      </c>
      <c r="J41" t="s">
        <v>132</v>
      </c>
      <c r="K41">
        <v>27</v>
      </c>
      <c r="L41" t="s">
        <v>138</v>
      </c>
    </row>
    <row r="42" spans="1:12" ht="51" customHeight="1">
      <c r="A42" s="84">
        <v>44927</v>
      </c>
      <c r="B42" s="84">
        <v>44927</v>
      </c>
      <c r="C42" t="s">
        <v>275</v>
      </c>
      <c r="D42" t="s">
        <v>276</v>
      </c>
      <c r="E42" t="s">
        <v>277</v>
      </c>
      <c r="F42" t="s">
        <v>120</v>
      </c>
      <c r="G42" t="s">
        <v>121</v>
      </c>
      <c r="H42" t="s">
        <v>278</v>
      </c>
      <c r="I42" t="s">
        <v>279</v>
      </c>
      <c r="J42" t="s">
        <v>132</v>
      </c>
      <c r="K42">
        <v>39</v>
      </c>
      <c r="L42" t="s">
        <v>125</v>
      </c>
    </row>
    <row r="43" spans="1:12" ht="51" customHeight="1">
      <c r="A43" s="84">
        <v>44927</v>
      </c>
      <c r="B43" s="84">
        <v>44927</v>
      </c>
      <c r="C43" t="s">
        <v>280</v>
      </c>
      <c r="D43" t="s">
        <v>261</v>
      </c>
      <c r="E43" t="s">
        <v>281</v>
      </c>
      <c r="F43" t="s">
        <v>120</v>
      </c>
      <c r="G43" t="s">
        <v>163</v>
      </c>
      <c r="H43" t="s">
        <v>282</v>
      </c>
      <c r="I43" t="s">
        <v>283</v>
      </c>
      <c r="J43" t="s">
        <v>132</v>
      </c>
      <c r="K43">
        <v>31</v>
      </c>
      <c r="L43" t="s">
        <v>125</v>
      </c>
    </row>
    <row r="44" spans="1:12" ht="51" customHeight="1">
      <c r="A44" s="84">
        <v>44927</v>
      </c>
      <c r="B44" s="84">
        <v>44927</v>
      </c>
      <c r="C44" t="s">
        <v>284</v>
      </c>
      <c r="D44" t="s">
        <v>261</v>
      </c>
      <c r="E44" t="s">
        <v>285</v>
      </c>
      <c r="F44" t="s">
        <v>120</v>
      </c>
      <c r="G44" t="s">
        <v>163</v>
      </c>
      <c r="H44" t="s">
        <v>130</v>
      </c>
      <c r="I44" t="s">
        <v>286</v>
      </c>
      <c r="J44" t="s">
        <v>132</v>
      </c>
      <c r="K44">
        <v>21</v>
      </c>
      <c r="L44" t="s">
        <v>138</v>
      </c>
    </row>
    <row r="45" spans="1:12" ht="51" customHeight="1">
      <c r="A45" s="84">
        <v>44927</v>
      </c>
      <c r="B45" s="84">
        <v>44927</v>
      </c>
      <c r="C45" t="s">
        <v>287</v>
      </c>
      <c r="D45" t="s">
        <v>266</v>
      </c>
      <c r="E45" t="s">
        <v>288</v>
      </c>
      <c r="F45" t="s">
        <v>268</v>
      </c>
      <c r="G45" t="s">
        <v>163</v>
      </c>
      <c r="H45" t="s">
        <v>130</v>
      </c>
      <c r="I45" t="s">
        <v>289</v>
      </c>
      <c r="J45" t="s">
        <v>132</v>
      </c>
      <c r="K45">
        <v>45</v>
      </c>
      <c r="L45" t="s">
        <v>138</v>
      </c>
    </row>
    <row r="46" spans="1:12" ht="51" customHeight="1">
      <c r="A46" s="84">
        <v>44927</v>
      </c>
      <c r="B46" s="84">
        <v>44927</v>
      </c>
      <c r="C46" t="s">
        <v>290</v>
      </c>
      <c r="D46" t="s">
        <v>271</v>
      </c>
      <c r="E46" t="s">
        <v>291</v>
      </c>
      <c r="F46" t="s">
        <v>120</v>
      </c>
      <c r="G46" t="s">
        <v>163</v>
      </c>
      <c r="H46" t="s">
        <v>292</v>
      </c>
      <c r="I46" t="s">
        <v>293</v>
      </c>
      <c r="J46" t="s">
        <v>132</v>
      </c>
      <c r="K46">
        <v>26</v>
      </c>
      <c r="L46" t="s">
        <v>125</v>
      </c>
    </row>
    <row r="47" spans="1:12" ht="51" customHeight="1">
      <c r="A47" s="84">
        <v>44927</v>
      </c>
      <c r="B47" s="84">
        <v>44927</v>
      </c>
      <c r="C47" t="s">
        <v>294</v>
      </c>
      <c r="D47" t="s">
        <v>276</v>
      </c>
      <c r="E47" t="s">
        <v>295</v>
      </c>
      <c r="F47" t="s">
        <v>120</v>
      </c>
      <c r="G47" t="s">
        <v>163</v>
      </c>
      <c r="H47" t="s">
        <v>213</v>
      </c>
      <c r="I47" t="s">
        <v>296</v>
      </c>
      <c r="J47" t="s">
        <v>124</v>
      </c>
      <c r="K47">
        <v>25</v>
      </c>
      <c r="L47" t="s">
        <v>125</v>
      </c>
    </row>
    <row r="48" spans="1:12" ht="51" customHeight="1">
      <c r="A48" s="84">
        <v>44927</v>
      </c>
      <c r="B48" s="84">
        <v>44927</v>
      </c>
      <c r="C48" t="s">
        <v>297</v>
      </c>
      <c r="D48" t="s">
        <v>261</v>
      </c>
      <c r="E48" t="s">
        <v>298</v>
      </c>
      <c r="F48" t="s">
        <v>120</v>
      </c>
      <c r="G48" t="s">
        <v>129</v>
      </c>
      <c r="H48" t="s">
        <v>299</v>
      </c>
      <c r="I48" t="s">
        <v>300</v>
      </c>
      <c r="J48" t="s">
        <v>132</v>
      </c>
      <c r="K48">
        <v>23</v>
      </c>
      <c r="L48" t="s">
        <v>125</v>
      </c>
    </row>
    <row r="49" spans="1:12" ht="51" customHeight="1">
      <c r="A49" s="84">
        <v>44927</v>
      </c>
      <c r="B49" s="84">
        <v>44927</v>
      </c>
      <c r="C49" t="s">
        <v>301</v>
      </c>
      <c r="D49" t="s">
        <v>261</v>
      </c>
      <c r="E49" t="s">
        <v>302</v>
      </c>
      <c r="F49" t="s">
        <v>120</v>
      </c>
      <c r="G49" t="s">
        <v>129</v>
      </c>
      <c r="H49" t="s">
        <v>303</v>
      </c>
      <c r="I49" t="s">
        <v>304</v>
      </c>
      <c r="J49" t="s">
        <v>124</v>
      </c>
      <c r="K49">
        <v>21</v>
      </c>
      <c r="L49" t="s">
        <v>125</v>
      </c>
    </row>
    <row r="50" spans="1:12" ht="51" customHeight="1">
      <c r="A50" s="84">
        <v>44927</v>
      </c>
      <c r="B50" s="84">
        <v>44927</v>
      </c>
      <c r="C50" t="s">
        <v>301</v>
      </c>
      <c r="D50" t="s">
        <v>261</v>
      </c>
      <c r="E50" t="s">
        <v>302</v>
      </c>
      <c r="F50" t="s">
        <v>120</v>
      </c>
      <c r="G50" t="s">
        <v>129</v>
      </c>
      <c r="H50" t="s">
        <v>303</v>
      </c>
      <c r="I50" t="s">
        <v>304</v>
      </c>
      <c r="J50" t="s">
        <v>124</v>
      </c>
      <c r="K50">
        <v>21</v>
      </c>
      <c r="L50" t="s">
        <v>125</v>
      </c>
    </row>
    <row r="51" spans="1:12" ht="51" customHeight="1">
      <c r="A51" s="84">
        <v>44927</v>
      </c>
      <c r="B51" s="84">
        <v>44927</v>
      </c>
      <c r="C51" t="s">
        <v>305</v>
      </c>
      <c r="D51" t="s">
        <v>127</v>
      </c>
      <c r="E51" t="s">
        <v>306</v>
      </c>
      <c r="F51" t="s">
        <v>120</v>
      </c>
      <c r="G51" t="s">
        <v>129</v>
      </c>
      <c r="H51" t="s">
        <v>307</v>
      </c>
      <c r="I51" t="s">
        <v>131</v>
      </c>
      <c r="J51" t="s">
        <v>124</v>
      </c>
      <c r="K51">
        <v>22</v>
      </c>
      <c r="L51" t="s">
        <v>125</v>
      </c>
    </row>
    <row r="52" spans="1:12" ht="51" customHeight="1">
      <c r="A52" s="84">
        <v>44927</v>
      </c>
      <c r="B52" s="84">
        <v>44927</v>
      </c>
      <c r="C52" t="s">
        <v>308</v>
      </c>
      <c r="D52" t="s">
        <v>261</v>
      </c>
      <c r="E52" t="s">
        <v>309</v>
      </c>
      <c r="F52" t="s">
        <v>162</v>
      </c>
      <c r="G52" t="s">
        <v>129</v>
      </c>
      <c r="H52" t="s">
        <v>310</v>
      </c>
      <c r="I52" t="s">
        <v>311</v>
      </c>
      <c r="J52" t="s">
        <v>124</v>
      </c>
      <c r="K52">
        <v>22</v>
      </c>
      <c r="L52" t="s">
        <v>138</v>
      </c>
    </row>
    <row r="53" spans="1:12" ht="51" customHeight="1">
      <c r="A53" s="84">
        <v>44927</v>
      </c>
      <c r="B53" s="84">
        <v>44927</v>
      </c>
      <c r="C53" t="s">
        <v>312</v>
      </c>
      <c r="D53" t="s">
        <v>134</v>
      </c>
      <c r="E53" t="s">
        <v>313</v>
      </c>
      <c r="F53" t="s">
        <v>162</v>
      </c>
      <c r="G53" t="s">
        <v>129</v>
      </c>
      <c r="H53" t="s">
        <v>314</v>
      </c>
      <c r="I53" t="s">
        <v>315</v>
      </c>
      <c r="J53" t="s">
        <v>132</v>
      </c>
      <c r="K53">
        <v>24</v>
      </c>
      <c r="L53" t="s">
        <v>125</v>
      </c>
    </row>
    <row r="54" spans="1:12" ht="51" customHeight="1">
      <c r="A54" s="84">
        <v>44927</v>
      </c>
      <c r="B54" s="84">
        <v>44927</v>
      </c>
    </row>
    <row r="55" spans="1:12" ht="51" customHeight="1">
      <c r="A55" s="84">
        <v>44927</v>
      </c>
      <c r="B55" s="84">
        <v>44927</v>
      </c>
      <c r="C55" t="s">
        <v>316</v>
      </c>
      <c r="D55" t="s">
        <v>127</v>
      </c>
      <c r="E55" t="s">
        <v>317</v>
      </c>
      <c r="F55" t="s">
        <v>318</v>
      </c>
      <c r="G55" t="s">
        <v>163</v>
      </c>
      <c r="H55" t="s">
        <v>319</v>
      </c>
      <c r="I55" t="s">
        <v>320</v>
      </c>
      <c r="J55" t="s">
        <v>132</v>
      </c>
      <c r="K55">
        <v>30</v>
      </c>
      <c r="L55" t="s">
        <v>125</v>
      </c>
    </row>
    <row r="56" spans="1:12" ht="51" customHeight="1">
      <c r="A56" s="84">
        <v>44927</v>
      </c>
      <c r="B56" s="84">
        <v>44927</v>
      </c>
      <c r="C56" t="s">
        <v>321</v>
      </c>
      <c r="D56" t="s">
        <v>261</v>
      </c>
      <c r="E56" t="s">
        <v>322</v>
      </c>
      <c r="F56" t="s">
        <v>323</v>
      </c>
      <c r="G56" t="s">
        <v>129</v>
      </c>
      <c r="H56" t="s">
        <v>122</v>
      </c>
      <c r="I56" t="s">
        <v>324</v>
      </c>
      <c r="J56" t="s">
        <v>124</v>
      </c>
      <c r="K56">
        <v>23</v>
      </c>
      <c r="L56" t="s">
        <v>125</v>
      </c>
    </row>
    <row r="57" spans="1:12" ht="51" customHeight="1">
      <c r="A57" s="84">
        <v>44927</v>
      </c>
      <c r="B57" s="84">
        <v>44927</v>
      </c>
      <c r="C57" t="s">
        <v>325</v>
      </c>
      <c r="D57" t="s">
        <v>134</v>
      </c>
      <c r="E57" t="s">
        <v>326</v>
      </c>
      <c r="F57" t="s">
        <v>120</v>
      </c>
      <c r="G57" t="s">
        <v>121</v>
      </c>
      <c r="H57" t="s">
        <v>197</v>
      </c>
      <c r="I57" t="s">
        <v>327</v>
      </c>
      <c r="J57" t="s">
        <v>132</v>
      </c>
      <c r="K57" t="s">
        <v>328</v>
      </c>
      <c r="L57" t="s">
        <v>125</v>
      </c>
    </row>
    <row r="58" spans="1:12" ht="51" customHeight="1">
      <c r="A58" s="84">
        <v>44927</v>
      </c>
      <c r="B58" s="84">
        <v>44927</v>
      </c>
    </row>
    <row r="59" spans="1:12" ht="51" customHeight="1">
      <c r="A59" s="84">
        <v>44927</v>
      </c>
      <c r="B59" s="84">
        <v>44927</v>
      </c>
      <c r="C59" t="s">
        <v>329</v>
      </c>
      <c r="D59" t="s">
        <v>330</v>
      </c>
      <c r="E59" t="s">
        <v>331</v>
      </c>
      <c r="F59" t="s">
        <v>332</v>
      </c>
      <c r="G59" t="s">
        <v>157</v>
      </c>
      <c r="H59" t="s">
        <v>171</v>
      </c>
      <c r="I59" t="s">
        <v>259</v>
      </c>
      <c r="J59" t="s">
        <v>124</v>
      </c>
      <c r="K59">
        <v>22</v>
      </c>
      <c r="L59" t="s">
        <v>138</v>
      </c>
    </row>
    <row r="60" spans="1:12" ht="51" customHeight="1">
      <c r="A60" s="84">
        <v>44927</v>
      </c>
      <c r="B60" s="84">
        <v>44927</v>
      </c>
      <c r="C60" t="s">
        <v>333</v>
      </c>
      <c r="D60" t="s">
        <v>276</v>
      </c>
      <c r="E60" t="s">
        <v>334</v>
      </c>
      <c r="F60" t="s">
        <v>120</v>
      </c>
      <c r="G60" t="s">
        <v>121</v>
      </c>
      <c r="H60" t="s">
        <v>335</v>
      </c>
      <c r="I60" t="s">
        <v>336</v>
      </c>
      <c r="J60" t="s">
        <v>124</v>
      </c>
      <c r="K60">
        <v>27</v>
      </c>
      <c r="L60" t="s">
        <v>125</v>
      </c>
    </row>
    <row r="61" spans="1:12" ht="51" customHeight="1">
      <c r="A61" s="84">
        <v>44927</v>
      </c>
      <c r="B61" s="84">
        <v>44927</v>
      </c>
      <c r="C61" t="s">
        <v>337</v>
      </c>
      <c r="D61" t="s">
        <v>127</v>
      </c>
      <c r="E61" t="s">
        <v>338</v>
      </c>
      <c r="F61" t="s">
        <v>120</v>
      </c>
      <c r="G61" t="s">
        <v>129</v>
      </c>
      <c r="H61" t="s">
        <v>130</v>
      </c>
      <c r="I61" t="s">
        <v>339</v>
      </c>
      <c r="J61" t="s">
        <v>124</v>
      </c>
      <c r="K61">
        <v>22</v>
      </c>
      <c r="L61" t="s">
        <v>125</v>
      </c>
    </row>
    <row r="62" spans="1:12" ht="51" customHeight="1">
      <c r="A62" s="84">
        <v>44927</v>
      </c>
      <c r="B62" s="84">
        <v>44927</v>
      </c>
    </row>
    <row r="63" spans="1:12" ht="51" customHeight="1">
      <c r="A63" s="84">
        <v>44927</v>
      </c>
      <c r="B63" s="84">
        <v>44927</v>
      </c>
      <c r="C63" t="s">
        <v>340</v>
      </c>
      <c r="D63" t="s">
        <v>330</v>
      </c>
      <c r="E63" t="s">
        <v>341</v>
      </c>
      <c r="F63" t="s">
        <v>120</v>
      </c>
      <c r="G63" t="s">
        <v>163</v>
      </c>
      <c r="H63" t="s">
        <v>292</v>
      </c>
      <c r="I63" t="s">
        <v>279</v>
      </c>
      <c r="J63" t="s">
        <v>132</v>
      </c>
      <c r="K63">
        <v>35</v>
      </c>
      <c r="L63" t="s">
        <v>138</v>
      </c>
    </row>
    <row r="64" spans="1:12" ht="51" customHeight="1">
      <c r="A64" s="84">
        <v>44927</v>
      </c>
      <c r="B64" s="84">
        <v>44927</v>
      </c>
      <c r="C64" t="s">
        <v>342</v>
      </c>
      <c r="D64" t="s">
        <v>276</v>
      </c>
      <c r="E64" t="s">
        <v>343</v>
      </c>
      <c r="F64" t="s">
        <v>120</v>
      </c>
      <c r="G64" t="s">
        <v>129</v>
      </c>
      <c r="H64" t="s">
        <v>254</v>
      </c>
      <c r="I64" t="s">
        <v>339</v>
      </c>
      <c r="J64" t="s">
        <v>132</v>
      </c>
      <c r="K64">
        <v>23</v>
      </c>
      <c r="L64" t="s">
        <v>125</v>
      </c>
    </row>
    <row r="65" spans="1:12" ht="51" customHeight="1">
      <c r="A65" s="84">
        <v>44927</v>
      </c>
      <c r="B65" s="84">
        <v>44927</v>
      </c>
      <c r="C65" t="s">
        <v>344</v>
      </c>
      <c r="D65" t="s">
        <v>127</v>
      </c>
      <c r="E65" t="s">
        <v>345</v>
      </c>
      <c r="F65" t="s">
        <v>120</v>
      </c>
      <c r="G65" t="s">
        <v>129</v>
      </c>
      <c r="H65" t="s">
        <v>346</v>
      </c>
      <c r="I65" t="s">
        <v>131</v>
      </c>
      <c r="J65" t="s">
        <v>132</v>
      </c>
      <c r="K65">
        <v>24</v>
      </c>
      <c r="L65" t="s">
        <v>125</v>
      </c>
    </row>
    <row r="66" spans="1:12" ht="51" customHeight="1">
      <c r="A66" s="84">
        <v>44927</v>
      </c>
      <c r="B66" s="84">
        <v>44927</v>
      </c>
      <c r="C66" t="s">
        <v>347</v>
      </c>
      <c r="D66" t="s">
        <v>330</v>
      </c>
      <c r="E66" t="s">
        <v>348</v>
      </c>
      <c r="F66" t="s">
        <v>120</v>
      </c>
      <c r="G66" t="s">
        <v>129</v>
      </c>
      <c r="H66" t="s">
        <v>349</v>
      </c>
      <c r="I66" t="s">
        <v>350</v>
      </c>
      <c r="J66" t="s">
        <v>132</v>
      </c>
      <c r="K66">
        <v>30</v>
      </c>
      <c r="L66" t="s">
        <v>125</v>
      </c>
    </row>
    <row r="67" spans="1:12" ht="51" customHeight="1">
      <c r="A67" s="84">
        <v>44927</v>
      </c>
      <c r="B67" s="84">
        <v>44927</v>
      </c>
      <c r="C67" t="s">
        <v>351</v>
      </c>
      <c r="D67" t="s">
        <v>276</v>
      </c>
      <c r="E67" t="s">
        <v>352</v>
      </c>
      <c r="F67" t="s">
        <v>120</v>
      </c>
      <c r="G67" t="s">
        <v>157</v>
      </c>
      <c r="H67" t="s">
        <v>353</v>
      </c>
      <c r="I67" t="s">
        <v>354</v>
      </c>
      <c r="J67" t="s">
        <v>132</v>
      </c>
      <c r="K67">
        <v>33</v>
      </c>
      <c r="L67" t="s">
        <v>125</v>
      </c>
    </row>
    <row r="68" spans="1:12" ht="51" customHeight="1">
      <c r="A68" s="84">
        <v>44927</v>
      </c>
      <c r="B68" s="84">
        <v>44927</v>
      </c>
      <c r="C68" t="s">
        <v>355</v>
      </c>
      <c r="D68" t="s">
        <v>127</v>
      </c>
      <c r="E68" t="s">
        <v>356</v>
      </c>
      <c r="F68" t="s">
        <v>233</v>
      </c>
      <c r="G68" t="s">
        <v>163</v>
      </c>
      <c r="H68" t="s">
        <v>234</v>
      </c>
      <c r="I68" t="s">
        <v>357</v>
      </c>
      <c r="J68" t="s">
        <v>132</v>
      </c>
      <c r="K68">
        <v>29</v>
      </c>
      <c r="L68" t="s">
        <v>125</v>
      </c>
    </row>
    <row r="69" spans="1:12" ht="51" customHeight="1">
      <c r="A69" s="84">
        <v>44927</v>
      </c>
      <c r="B69" s="84">
        <v>44927</v>
      </c>
      <c r="C69" t="s">
        <v>358</v>
      </c>
      <c r="D69" t="s">
        <v>359</v>
      </c>
      <c r="E69" t="s">
        <v>360</v>
      </c>
      <c r="F69" t="s">
        <v>120</v>
      </c>
      <c r="G69" t="s">
        <v>129</v>
      </c>
      <c r="H69" t="s">
        <v>361</v>
      </c>
      <c r="I69" t="s">
        <v>320</v>
      </c>
      <c r="J69" t="s">
        <v>132</v>
      </c>
      <c r="K69">
        <v>22</v>
      </c>
      <c r="L69" t="s">
        <v>125</v>
      </c>
    </row>
    <row r="70" spans="1:12" ht="51" customHeight="1">
      <c r="A70" s="84">
        <v>44927</v>
      </c>
      <c r="B70" s="84">
        <v>44927</v>
      </c>
      <c r="C70" t="s">
        <v>362</v>
      </c>
      <c r="D70" t="s">
        <v>363</v>
      </c>
      <c r="E70" t="s">
        <v>364</v>
      </c>
      <c r="F70" t="s">
        <v>120</v>
      </c>
      <c r="G70" t="s">
        <v>129</v>
      </c>
      <c r="H70" t="s">
        <v>365</v>
      </c>
      <c r="I70" t="s">
        <v>366</v>
      </c>
      <c r="J70" t="s">
        <v>132</v>
      </c>
      <c r="K70" t="s">
        <v>328</v>
      </c>
      <c r="L70" t="s">
        <v>125</v>
      </c>
    </row>
    <row r="71" spans="1:12" ht="51" customHeight="1">
      <c r="A71" s="84">
        <v>44927</v>
      </c>
      <c r="B71" s="84">
        <v>44927</v>
      </c>
    </row>
    <row r="72" spans="1:12" ht="51" customHeight="1">
      <c r="A72" s="84">
        <v>44927</v>
      </c>
      <c r="B72" s="84">
        <v>44927</v>
      </c>
      <c r="C72" t="s">
        <v>367</v>
      </c>
      <c r="D72" t="s">
        <v>330</v>
      </c>
      <c r="E72" t="s">
        <v>368</v>
      </c>
      <c r="F72" t="s">
        <v>120</v>
      </c>
      <c r="G72" t="s">
        <v>129</v>
      </c>
      <c r="H72" t="s">
        <v>369</v>
      </c>
      <c r="I72" t="s">
        <v>327</v>
      </c>
      <c r="J72" t="s">
        <v>132</v>
      </c>
      <c r="K72">
        <v>21</v>
      </c>
      <c r="L72" t="s">
        <v>125</v>
      </c>
    </row>
    <row r="73" spans="1:12" ht="51" customHeight="1">
      <c r="A73" s="84">
        <v>44927</v>
      </c>
      <c r="B73" s="84">
        <v>44927</v>
      </c>
      <c r="C73" t="s">
        <v>370</v>
      </c>
      <c r="D73" t="s">
        <v>276</v>
      </c>
      <c r="E73" t="s">
        <v>371</v>
      </c>
      <c r="F73" t="s">
        <v>120</v>
      </c>
      <c r="G73" t="s">
        <v>129</v>
      </c>
      <c r="H73" t="s">
        <v>158</v>
      </c>
      <c r="I73" t="s">
        <v>372</v>
      </c>
      <c r="J73" t="s">
        <v>124</v>
      </c>
      <c r="K73">
        <v>26</v>
      </c>
      <c r="L73" t="s">
        <v>125</v>
      </c>
    </row>
    <row r="74" spans="1:12" ht="51" customHeight="1">
      <c r="A74" s="84">
        <v>44927</v>
      </c>
      <c r="B74" s="84">
        <v>44927</v>
      </c>
      <c r="C74" t="s">
        <v>373</v>
      </c>
      <c r="D74" t="s">
        <v>127</v>
      </c>
      <c r="E74" t="s">
        <v>374</v>
      </c>
      <c r="F74" t="s">
        <v>120</v>
      </c>
      <c r="G74" t="s">
        <v>121</v>
      </c>
      <c r="H74" t="s">
        <v>375</v>
      </c>
      <c r="I74" t="s">
        <v>293</v>
      </c>
      <c r="J74" t="s">
        <v>132</v>
      </c>
      <c r="K74">
        <v>34</v>
      </c>
      <c r="L74" t="s">
        <v>125</v>
      </c>
    </row>
    <row r="75" spans="1:12" ht="51" customHeight="1">
      <c r="A75" s="84">
        <v>44927</v>
      </c>
      <c r="B75" s="84">
        <v>44927</v>
      </c>
      <c r="C75" t="s">
        <v>376</v>
      </c>
      <c r="D75" t="s">
        <v>377</v>
      </c>
      <c r="E75" t="s">
        <v>378</v>
      </c>
      <c r="F75" t="s">
        <v>332</v>
      </c>
      <c r="G75" t="s">
        <v>129</v>
      </c>
      <c r="H75" t="s">
        <v>171</v>
      </c>
      <c r="I75" t="s">
        <v>315</v>
      </c>
      <c r="J75" t="s">
        <v>132</v>
      </c>
      <c r="K75">
        <v>30</v>
      </c>
      <c r="L75" t="s">
        <v>125</v>
      </c>
    </row>
    <row r="76" spans="1:12" ht="51" customHeight="1">
      <c r="A76" s="84">
        <v>44927</v>
      </c>
      <c r="B76" s="84">
        <v>44927</v>
      </c>
      <c r="C76" t="s">
        <v>379</v>
      </c>
      <c r="D76" t="s">
        <v>377</v>
      </c>
      <c r="E76" t="s">
        <v>380</v>
      </c>
      <c r="F76" t="s">
        <v>381</v>
      </c>
      <c r="G76" t="s">
        <v>163</v>
      </c>
      <c r="H76" t="s">
        <v>130</v>
      </c>
      <c r="I76" t="s">
        <v>382</v>
      </c>
      <c r="J76" t="s">
        <v>132</v>
      </c>
      <c r="K76">
        <v>39</v>
      </c>
      <c r="L76" t="s">
        <v>125</v>
      </c>
    </row>
    <row r="77" spans="1:12" ht="51" customHeight="1">
      <c r="A77" s="84">
        <v>44927</v>
      </c>
      <c r="B77" s="84">
        <v>44927</v>
      </c>
      <c r="C77" t="s">
        <v>383</v>
      </c>
      <c r="D77" t="s">
        <v>127</v>
      </c>
      <c r="E77" t="s">
        <v>384</v>
      </c>
      <c r="F77" t="s">
        <v>120</v>
      </c>
      <c r="G77" t="s">
        <v>163</v>
      </c>
      <c r="H77" t="s">
        <v>385</v>
      </c>
      <c r="I77" t="s">
        <v>386</v>
      </c>
      <c r="J77" t="s">
        <v>132</v>
      </c>
      <c r="K77">
        <v>33</v>
      </c>
      <c r="L77" t="s">
        <v>125</v>
      </c>
    </row>
    <row r="78" spans="1:12" ht="51" customHeight="1">
      <c r="A78" s="84">
        <v>44927</v>
      </c>
      <c r="B78" s="84">
        <v>44927</v>
      </c>
      <c r="C78" t="s">
        <v>383</v>
      </c>
      <c r="D78" t="s">
        <v>127</v>
      </c>
      <c r="E78" t="s">
        <v>384</v>
      </c>
      <c r="F78" t="s">
        <v>120</v>
      </c>
      <c r="G78" t="s">
        <v>163</v>
      </c>
      <c r="H78" t="s">
        <v>385</v>
      </c>
      <c r="I78" t="s">
        <v>386</v>
      </c>
      <c r="J78" t="s">
        <v>132</v>
      </c>
      <c r="K78">
        <v>33</v>
      </c>
      <c r="L78" t="s">
        <v>125</v>
      </c>
    </row>
    <row r="79" spans="1:12" ht="51" customHeight="1">
      <c r="A79" s="84">
        <v>44927</v>
      </c>
      <c r="B79" s="84">
        <v>44927</v>
      </c>
      <c r="C79" t="s">
        <v>387</v>
      </c>
      <c r="D79" t="s">
        <v>252</v>
      </c>
      <c r="E79" t="s">
        <v>388</v>
      </c>
      <c r="F79" t="s">
        <v>120</v>
      </c>
      <c r="G79" t="s">
        <v>129</v>
      </c>
      <c r="H79" t="s">
        <v>389</v>
      </c>
      <c r="I79" t="s">
        <v>269</v>
      </c>
      <c r="J79" t="s">
        <v>132</v>
      </c>
      <c r="K79">
        <v>22</v>
      </c>
      <c r="L79" t="s">
        <v>138</v>
      </c>
    </row>
    <row r="80" spans="1:12" ht="51" customHeight="1">
      <c r="A80" s="84">
        <v>44927</v>
      </c>
      <c r="B80" s="84">
        <v>44927</v>
      </c>
      <c r="C80" t="s">
        <v>390</v>
      </c>
      <c r="D80" t="s">
        <v>145</v>
      </c>
      <c r="E80" t="s">
        <v>391</v>
      </c>
      <c r="F80" t="s">
        <v>120</v>
      </c>
      <c r="G80" t="s">
        <v>129</v>
      </c>
      <c r="H80" t="s">
        <v>209</v>
      </c>
      <c r="I80" t="s">
        <v>187</v>
      </c>
      <c r="J80" t="s">
        <v>132</v>
      </c>
      <c r="K80">
        <v>26</v>
      </c>
      <c r="L80" t="s">
        <v>125</v>
      </c>
    </row>
    <row r="81" spans="1:12" ht="51" customHeight="1">
      <c r="A81" s="84">
        <v>44927</v>
      </c>
      <c r="B81" s="84">
        <v>44927</v>
      </c>
      <c r="C81" t="s">
        <v>392</v>
      </c>
      <c r="D81" t="s">
        <v>271</v>
      </c>
      <c r="E81" t="s">
        <v>393</v>
      </c>
      <c r="F81" t="s">
        <v>394</v>
      </c>
      <c r="G81" t="s">
        <v>157</v>
      </c>
      <c r="H81" t="s">
        <v>130</v>
      </c>
      <c r="I81" t="s">
        <v>395</v>
      </c>
      <c r="J81" t="s">
        <v>132</v>
      </c>
      <c r="K81">
        <v>50</v>
      </c>
      <c r="L81" t="s">
        <v>138</v>
      </c>
    </row>
    <row r="82" spans="1:12" ht="51" customHeight="1">
      <c r="A82" s="84">
        <v>44927</v>
      </c>
      <c r="B82" s="84">
        <v>44927</v>
      </c>
      <c r="C82" t="s">
        <v>396</v>
      </c>
      <c r="D82" t="s">
        <v>397</v>
      </c>
      <c r="E82" t="s">
        <v>398</v>
      </c>
      <c r="F82" t="s">
        <v>120</v>
      </c>
      <c r="G82" t="s">
        <v>399</v>
      </c>
      <c r="H82" t="s">
        <v>400</v>
      </c>
      <c r="I82" t="s">
        <v>269</v>
      </c>
      <c r="J82" t="s">
        <v>132</v>
      </c>
      <c r="K82">
        <v>27</v>
      </c>
      <c r="L82" t="s">
        <v>125</v>
      </c>
    </row>
    <row r="83" spans="1:12" ht="51" customHeight="1">
      <c r="A83" s="84">
        <v>44927</v>
      </c>
      <c r="B83" s="84">
        <v>44927</v>
      </c>
      <c r="C83" t="s">
        <v>401</v>
      </c>
      <c r="D83" t="s">
        <v>330</v>
      </c>
      <c r="E83" t="s">
        <v>402</v>
      </c>
      <c r="F83" t="s">
        <v>120</v>
      </c>
      <c r="G83" t="s">
        <v>129</v>
      </c>
      <c r="H83" t="s">
        <v>158</v>
      </c>
      <c r="I83" t="s">
        <v>320</v>
      </c>
      <c r="J83" t="s">
        <v>124</v>
      </c>
      <c r="K83">
        <v>22</v>
      </c>
      <c r="L83" t="s">
        <v>125</v>
      </c>
    </row>
    <row r="84" spans="1:12" ht="51" customHeight="1">
      <c r="A84" s="84">
        <v>44927</v>
      </c>
      <c r="B84" s="84">
        <v>44927</v>
      </c>
    </row>
    <row r="85" spans="1:12" ht="51" customHeight="1">
      <c r="A85" s="84">
        <v>44927</v>
      </c>
      <c r="B85" s="84">
        <v>44927</v>
      </c>
      <c r="C85" t="s">
        <v>403</v>
      </c>
      <c r="D85" t="s">
        <v>271</v>
      </c>
      <c r="E85" t="s">
        <v>404</v>
      </c>
      <c r="F85" t="s">
        <v>120</v>
      </c>
      <c r="G85" t="s">
        <v>129</v>
      </c>
      <c r="H85" t="s">
        <v>405</v>
      </c>
      <c r="I85" t="s">
        <v>406</v>
      </c>
      <c r="J85" t="s">
        <v>132</v>
      </c>
      <c r="K85">
        <v>22</v>
      </c>
      <c r="L85" t="s">
        <v>138</v>
      </c>
    </row>
    <row r="86" spans="1:12" ht="51" customHeight="1">
      <c r="A86" s="84">
        <v>44927</v>
      </c>
      <c r="B86" s="84">
        <v>44927</v>
      </c>
      <c r="C86" t="s">
        <v>407</v>
      </c>
      <c r="D86" t="s">
        <v>397</v>
      </c>
      <c r="E86" t="s">
        <v>408</v>
      </c>
      <c r="F86" t="s">
        <v>120</v>
      </c>
      <c r="G86" t="s">
        <v>129</v>
      </c>
      <c r="H86" t="s">
        <v>409</v>
      </c>
      <c r="I86" t="s">
        <v>410</v>
      </c>
      <c r="J86" t="s">
        <v>124</v>
      </c>
      <c r="K86">
        <v>27</v>
      </c>
      <c r="L86" t="s">
        <v>125</v>
      </c>
    </row>
    <row r="87" spans="1:12" ht="51" customHeight="1">
      <c r="A87" s="84">
        <v>44927</v>
      </c>
      <c r="B87" s="84">
        <v>44927</v>
      </c>
      <c r="C87" t="s">
        <v>407</v>
      </c>
      <c r="D87" t="s">
        <v>397</v>
      </c>
      <c r="E87" t="s">
        <v>408</v>
      </c>
      <c r="F87" t="s">
        <v>120</v>
      </c>
      <c r="G87" t="s">
        <v>129</v>
      </c>
      <c r="H87" t="s">
        <v>409</v>
      </c>
      <c r="I87" t="s">
        <v>410</v>
      </c>
      <c r="J87" t="s">
        <v>124</v>
      </c>
      <c r="K87">
        <v>27</v>
      </c>
      <c r="L87" t="s">
        <v>125</v>
      </c>
    </row>
    <row r="88" spans="1:12" ht="51" customHeight="1">
      <c r="A88" s="84">
        <v>44927</v>
      </c>
      <c r="B88" s="84">
        <v>44927</v>
      </c>
      <c r="C88" t="s">
        <v>411</v>
      </c>
      <c r="D88" t="s">
        <v>330</v>
      </c>
      <c r="E88" t="s">
        <v>412</v>
      </c>
      <c r="F88" t="s">
        <v>120</v>
      </c>
      <c r="G88" t="s">
        <v>129</v>
      </c>
      <c r="H88" t="s">
        <v>413</v>
      </c>
      <c r="I88" t="s">
        <v>414</v>
      </c>
      <c r="J88" t="s">
        <v>132</v>
      </c>
      <c r="K88">
        <v>32</v>
      </c>
      <c r="L88" t="s">
        <v>125</v>
      </c>
    </row>
    <row r="89" spans="1:12" ht="51" customHeight="1">
      <c r="A89" s="84">
        <v>44927</v>
      </c>
      <c r="B89" s="84">
        <v>44927</v>
      </c>
      <c r="C89" t="s">
        <v>415</v>
      </c>
      <c r="D89" t="s">
        <v>271</v>
      </c>
      <c r="E89" t="s">
        <v>220</v>
      </c>
      <c r="F89" t="s">
        <v>120</v>
      </c>
      <c r="G89" t="s">
        <v>129</v>
      </c>
      <c r="H89" t="s">
        <v>416</v>
      </c>
      <c r="I89" t="s">
        <v>357</v>
      </c>
      <c r="J89" t="s">
        <v>132</v>
      </c>
      <c r="K89">
        <v>21</v>
      </c>
      <c r="L89" t="s">
        <v>125</v>
      </c>
    </row>
    <row r="90" spans="1:12" ht="51" customHeight="1">
      <c r="A90" s="84">
        <v>44927</v>
      </c>
      <c r="B90" s="84">
        <v>44927</v>
      </c>
      <c r="C90" t="s">
        <v>417</v>
      </c>
      <c r="D90" t="s">
        <v>397</v>
      </c>
      <c r="E90" t="s">
        <v>418</v>
      </c>
      <c r="F90" t="s">
        <v>120</v>
      </c>
      <c r="G90" t="s">
        <v>129</v>
      </c>
      <c r="H90" t="s">
        <v>419</v>
      </c>
      <c r="I90" t="s">
        <v>357</v>
      </c>
      <c r="J90" t="s">
        <v>132</v>
      </c>
      <c r="K90">
        <v>22</v>
      </c>
      <c r="L90" t="s">
        <v>138</v>
      </c>
    </row>
    <row r="91" spans="1:12" ht="51" customHeight="1">
      <c r="A91" s="84">
        <v>44927</v>
      </c>
      <c r="B91" s="84">
        <v>44927</v>
      </c>
      <c r="C91" t="s">
        <v>420</v>
      </c>
      <c r="D91" t="s">
        <v>330</v>
      </c>
      <c r="E91" t="s">
        <v>421</v>
      </c>
      <c r="F91" t="s">
        <v>120</v>
      </c>
      <c r="G91" t="s">
        <v>422</v>
      </c>
      <c r="H91" t="s">
        <v>423</v>
      </c>
      <c r="I91" t="s">
        <v>424</v>
      </c>
      <c r="J91" t="s">
        <v>124</v>
      </c>
      <c r="K91">
        <v>22</v>
      </c>
      <c r="L91" t="s">
        <v>125</v>
      </c>
    </row>
    <row r="92" spans="1:12" ht="51" customHeight="1">
      <c r="A92" s="84">
        <v>44927</v>
      </c>
      <c r="B92" s="84">
        <v>44927</v>
      </c>
      <c r="C92" t="s">
        <v>425</v>
      </c>
      <c r="D92" t="s">
        <v>426</v>
      </c>
      <c r="E92" t="s">
        <v>427</v>
      </c>
      <c r="F92" t="s">
        <v>120</v>
      </c>
      <c r="G92" t="s">
        <v>129</v>
      </c>
      <c r="H92" t="s">
        <v>310</v>
      </c>
      <c r="I92" t="s">
        <v>269</v>
      </c>
      <c r="J92" t="s">
        <v>132</v>
      </c>
      <c r="K92">
        <v>22</v>
      </c>
      <c r="L92" t="s">
        <v>125</v>
      </c>
    </row>
    <row r="93" spans="1:12" ht="51" customHeight="1">
      <c r="A93" s="84">
        <v>44927</v>
      </c>
      <c r="B93" s="84">
        <v>44927</v>
      </c>
      <c r="C93" t="s">
        <v>428</v>
      </c>
      <c r="D93" t="s">
        <v>330</v>
      </c>
      <c r="E93" t="s">
        <v>429</v>
      </c>
      <c r="F93" t="s">
        <v>430</v>
      </c>
      <c r="G93" t="s">
        <v>129</v>
      </c>
      <c r="H93" t="s">
        <v>431</v>
      </c>
      <c r="I93" t="s">
        <v>432</v>
      </c>
      <c r="J93" t="s">
        <v>132</v>
      </c>
      <c r="K93">
        <v>23</v>
      </c>
      <c r="L93" t="s">
        <v>125</v>
      </c>
    </row>
    <row r="94" spans="1:12" ht="51" customHeight="1">
      <c r="A94" s="84">
        <v>44927</v>
      </c>
      <c r="B94" s="84">
        <v>44927</v>
      </c>
      <c r="C94" t="s">
        <v>433</v>
      </c>
      <c r="D94" t="s">
        <v>145</v>
      </c>
      <c r="E94" t="s">
        <v>434</v>
      </c>
      <c r="F94" t="s">
        <v>120</v>
      </c>
      <c r="G94" t="s">
        <v>129</v>
      </c>
      <c r="H94" t="s">
        <v>130</v>
      </c>
      <c r="I94" t="s">
        <v>149</v>
      </c>
      <c r="J94" t="s">
        <v>132</v>
      </c>
      <c r="K94">
        <v>23</v>
      </c>
      <c r="L94" t="s">
        <v>125</v>
      </c>
    </row>
    <row r="95" spans="1:12" ht="51" customHeight="1">
      <c r="C95" s="82"/>
    </row>
    <row r="96" spans="1:12" ht="51" customHeight="1">
      <c r="C96" s="78"/>
    </row>
    <row r="97" spans="3:3" ht="51" customHeight="1">
      <c r="C97" s="79"/>
    </row>
    <row r="98" spans="3:3">
      <c r="C98" s="80"/>
    </row>
    <row r="99" spans="3:3">
      <c r="C99" s="81"/>
    </row>
    <row r="100" spans="3:3" ht="17.399999999999999">
      <c r="C100" s="82"/>
    </row>
    <row r="101" spans="3:3">
      <c r="C101" s="78"/>
    </row>
    <row r="102" spans="3:3">
      <c r="C102" s="79"/>
    </row>
    <row r="103" spans="3:3">
      <c r="C103" s="80"/>
    </row>
    <row r="104" spans="3:3">
      <c r="C104" s="81"/>
    </row>
    <row r="105" spans="3:3" ht="17.399999999999999">
      <c r="C105" s="82"/>
    </row>
    <row r="106" spans="3:3">
      <c r="C106" s="78"/>
    </row>
    <row r="107" spans="3:3">
      <c r="C107" s="79"/>
    </row>
    <row r="108" spans="3:3">
      <c r="C108" s="80"/>
    </row>
    <row r="109" spans="3:3">
      <c r="C109" s="81"/>
    </row>
    <row r="110" spans="3:3" ht="17.399999999999999">
      <c r="C110" s="82"/>
    </row>
    <row r="111" spans="3:3">
      <c r="C111" s="78"/>
    </row>
    <row r="112" spans="3:3">
      <c r="C112" s="79"/>
    </row>
    <row r="113" spans="3:3">
      <c r="C113" s="80"/>
    </row>
    <row r="114" spans="3:3">
      <c r="C114" s="81"/>
    </row>
    <row r="115" spans="3:3" ht="17.399999999999999">
      <c r="C115" s="82"/>
    </row>
    <row r="116" spans="3:3">
      <c r="C116" s="78"/>
    </row>
    <row r="117" spans="3:3">
      <c r="C117" s="79"/>
    </row>
    <row r="118" spans="3:3">
      <c r="C118" s="80"/>
    </row>
    <row r="119" spans="3:3">
      <c r="C119" s="81"/>
    </row>
    <row r="120" spans="3:3" ht="17.399999999999999">
      <c r="C120" s="82"/>
    </row>
    <row r="121" spans="3:3">
      <c r="C121" s="78"/>
    </row>
    <row r="122" spans="3:3">
      <c r="C122" s="79"/>
    </row>
    <row r="123" spans="3:3">
      <c r="C123" s="80"/>
    </row>
    <row r="124" spans="3:3">
      <c r="C124" s="81"/>
    </row>
    <row r="125" spans="3:3" ht="17.399999999999999">
      <c r="C125" s="82"/>
    </row>
    <row r="126" spans="3:3">
      <c r="C126" s="78"/>
    </row>
    <row r="127" spans="3:3">
      <c r="C127" s="79"/>
    </row>
    <row r="128" spans="3:3">
      <c r="C128" s="80"/>
    </row>
    <row r="129" spans="3:3">
      <c r="C129" s="81"/>
    </row>
    <row r="130" spans="3:3" ht="17.399999999999999">
      <c r="C130" s="82"/>
    </row>
    <row r="131" spans="3:3">
      <c r="C131" s="78"/>
    </row>
    <row r="132" spans="3:3">
      <c r="C132" s="79"/>
    </row>
    <row r="133" spans="3:3">
      <c r="C133" s="80"/>
    </row>
    <row r="134" spans="3:3">
      <c r="C134" s="81"/>
    </row>
    <row r="135" spans="3:3" ht="17.399999999999999">
      <c r="C135" s="82"/>
    </row>
    <row r="136" spans="3:3">
      <c r="C136" s="78"/>
    </row>
    <row r="137" spans="3:3">
      <c r="C137" s="79"/>
    </row>
    <row r="138" spans="3:3">
      <c r="C138" s="80"/>
    </row>
    <row r="139" spans="3:3">
      <c r="C139" s="81"/>
    </row>
    <row r="140" spans="3:3" ht="17.399999999999999">
      <c r="C140" s="82"/>
    </row>
    <row r="141" spans="3:3">
      <c r="C141" s="78"/>
    </row>
    <row r="142" spans="3:3">
      <c r="C142" s="79"/>
    </row>
    <row r="143" spans="3:3">
      <c r="C143" s="80"/>
    </row>
    <row r="144" spans="3:3">
      <c r="C144" s="81"/>
    </row>
    <row r="145" spans="3:3" ht="17.399999999999999">
      <c r="C145" s="82"/>
    </row>
    <row r="146" spans="3:3">
      <c r="C146" s="78"/>
    </row>
    <row r="147" spans="3:3">
      <c r="C147" s="79"/>
    </row>
    <row r="148" spans="3:3">
      <c r="C148" s="80"/>
    </row>
    <row r="149" spans="3:3">
      <c r="C149" s="81"/>
    </row>
    <row r="150" spans="3:3" ht="17.399999999999999">
      <c r="C150" s="82"/>
    </row>
    <row r="151" spans="3:3">
      <c r="C151" s="78"/>
    </row>
    <row r="152" spans="3:3">
      <c r="C152" s="79"/>
    </row>
    <row r="153" spans="3:3">
      <c r="C153" s="80"/>
    </row>
    <row r="154" spans="3:3">
      <c r="C154" s="81"/>
    </row>
    <row r="155" spans="3:3" ht="17.399999999999999">
      <c r="C155" s="82"/>
    </row>
    <row r="156" spans="3:3">
      <c r="C156" s="78"/>
    </row>
    <row r="157" spans="3:3">
      <c r="C157" s="79"/>
    </row>
    <row r="158" spans="3:3">
      <c r="C158" s="80"/>
    </row>
    <row r="159" spans="3:3">
      <c r="C159" s="81"/>
    </row>
    <row r="160" spans="3:3" ht="17.399999999999999">
      <c r="C160" s="82"/>
    </row>
    <row r="161" spans="3:3">
      <c r="C161" s="78"/>
    </row>
    <row r="162" spans="3:3">
      <c r="C162" s="79"/>
    </row>
    <row r="163" spans="3:3">
      <c r="C163" s="80"/>
    </row>
    <row r="164" spans="3:3">
      <c r="C164" s="81"/>
    </row>
    <row r="165" spans="3:3" ht="17.399999999999999">
      <c r="C165" s="82"/>
    </row>
    <row r="166" spans="3:3">
      <c r="C166" s="78"/>
    </row>
    <row r="167" spans="3:3">
      <c r="C167" s="79"/>
    </row>
    <row r="168" spans="3:3">
      <c r="C168" s="80"/>
    </row>
    <row r="169" spans="3:3">
      <c r="C169" s="81"/>
    </row>
    <row r="170" spans="3:3" ht="17.399999999999999">
      <c r="C170" s="82"/>
    </row>
    <row r="171" spans="3:3">
      <c r="C171" s="78"/>
    </row>
    <row r="172" spans="3:3">
      <c r="C172" s="79"/>
    </row>
    <row r="173" spans="3:3">
      <c r="C173" s="80"/>
    </row>
    <row r="174" spans="3:3">
      <c r="C174" s="81"/>
    </row>
    <row r="175" spans="3:3" ht="17.399999999999999">
      <c r="C175" s="82"/>
    </row>
    <row r="176" spans="3:3">
      <c r="C176" s="78"/>
    </row>
    <row r="177" spans="3:3">
      <c r="C177" s="79"/>
    </row>
    <row r="178" spans="3:3">
      <c r="C178" s="80"/>
    </row>
    <row r="179" spans="3:3">
      <c r="C179" s="81"/>
    </row>
    <row r="180" spans="3:3" ht="17.399999999999999">
      <c r="C180" s="82"/>
    </row>
    <row r="181" spans="3:3">
      <c r="C181" s="78"/>
    </row>
    <row r="182" spans="3:3">
      <c r="C182" s="79"/>
    </row>
    <row r="183" spans="3:3">
      <c r="C183" s="80"/>
    </row>
    <row r="184" spans="3:3">
      <c r="C184" s="81"/>
    </row>
    <row r="185" spans="3:3" ht="17.399999999999999">
      <c r="C185" s="82"/>
    </row>
    <row r="186" spans="3:3">
      <c r="C186" s="78"/>
    </row>
    <row r="187" spans="3:3">
      <c r="C187" s="79"/>
    </row>
    <row r="188" spans="3:3">
      <c r="C188" s="80"/>
    </row>
    <row r="189" spans="3:3">
      <c r="C189" s="81"/>
    </row>
    <row r="190" spans="3:3" ht="17.399999999999999">
      <c r="C190" s="82"/>
    </row>
    <row r="191" spans="3:3">
      <c r="C191" s="78"/>
    </row>
    <row r="192" spans="3:3">
      <c r="C192" s="79"/>
    </row>
    <row r="193" spans="3:3">
      <c r="C193" s="80"/>
    </row>
    <row r="194" spans="3:3">
      <c r="C194" s="81"/>
    </row>
    <row r="195" spans="3:3" ht="17.399999999999999">
      <c r="C195" s="82"/>
    </row>
    <row r="196" spans="3:3">
      <c r="C196" s="78"/>
    </row>
    <row r="197" spans="3:3">
      <c r="C197" s="79"/>
    </row>
    <row r="198" spans="3:3">
      <c r="C198" s="80"/>
    </row>
    <row r="199" spans="3:3">
      <c r="C199" s="81"/>
    </row>
    <row r="200" spans="3:3" ht="17.399999999999999">
      <c r="C200" s="82"/>
    </row>
    <row r="201" spans="3:3">
      <c r="C201" s="78"/>
    </row>
    <row r="202" spans="3:3">
      <c r="C202" s="79"/>
    </row>
    <row r="203" spans="3:3">
      <c r="C203" s="80"/>
    </row>
    <row r="204" spans="3:3">
      <c r="C204" s="81"/>
    </row>
    <row r="205" spans="3:3" ht="17.399999999999999">
      <c r="C205" s="82"/>
    </row>
    <row r="206" spans="3:3">
      <c r="C206" s="78"/>
    </row>
    <row r="207" spans="3:3">
      <c r="C207" s="79"/>
    </row>
    <row r="208" spans="3:3">
      <c r="C208" s="80"/>
    </row>
    <row r="209" spans="3:3">
      <c r="C209" s="81"/>
    </row>
    <row r="210" spans="3:3" ht="17.399999999999999">
      <c r="C210" s="82"/>
    </row>
    <row r="211" spans="3:3">
      <c r="C211" s="78"/>
    </row>
    <row r="212" spans="3:3">
      <c r="C212" s="79"/>
    </row>
    <row r="213" spans="3:3">
      <c r="C213" s="80"/>
    </row>
    <row r="214" spans="3:3">
      <c r="C214" s="81"/>
    </row>
    <row r="215" spans="3:3" ht="21">
      <c r="C215" s="83"/>
    </row>
  </sheetData>
  <phoneticPr fontId="36" type="noConversion"/>
  <pageMargins left="0.7" right="0.7" top="0.75" bottom="0.75" header="0.3" footer="0.3"/>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AF1EC-26FF-400D-9E3B-8EB349C4EEFC}">
  <sheetPr codeName="Sheet12">
    <tabColor rgb="FF7030A0"/>
  </sheetPr>
  <dimension ref="A1"/>
  <sheetViews>
    <sheetView workbookViewId="0">
      <selection activeCell="S15" sqref="S15"/>
    </sheetView>
  </sheetViews>
  <sheetFormatPr defaultRowHeight="14.4"/>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xml version="1.0" encoding="utf-8"?>
<p:properties xmlns:p="http://schemas.microsoft.com/office/2006/metadata/properties" xmlns:xsi="http://www.w3.org/2001/XMLSchema-instance" xmlns:pc="http://schemas.microsoft.com/office/infopath/2007/PartnerControls">
  <documentManagement>
    <lcf76f155ced4ddcb4097134ff3c332f xmlns="5543cb56-0600-405b-a656-68b71d52d3de">
      <Terms xmlns="http://schemas.microsoft.com/office/infopath/2007/PartnerControls"/>
    </lcf76f155ced4ddcb4097134ff3c332f>
    <TaxCatchAll xmlns="2d74ec3e-df29-41e0-af76-ac362d96e30d" xsi:nil="true"/>
  </documentManagement>
</p:properties>
</file>

<file path=customXml/item6.xml>��
</file>

<file path=customXml/item7.xml><?xml version="1.0" encoding="utf-8"?>
<ct:contentTypeSchema xmlns:ct="http://schemas.microsoft.com/office/2006/metadata/contentType" xmlns:ma="http://schemas.microsoft.com/office/2006/metadata/properties/metaAttributes" ct:_="" ma:_="" ma:contentTypeName="Document" ma:contentTypeID="0x010100A02FD82D46DE1341809B5F6584375463" ma:contentTypeVersion="10" ma:contentTypeDescription="Create a new document." ma:contentTypeScope="" ma:versionID="bdd12799296c5aececa0be6b0cf3260f">
  <xsd:schema xmlns:xsd="http://www.w3.org/2001/XMLSchema" xmlns:xs="http://www.w3.org/2001/XMLSchema" xmlns:p="http://schemas.microsoft.com/office/2006/metadata/properties" xmlns:ns2="5543cb56-0600-405b-a656-68b71d52d3de" xmlns:ns3="2d74ec3e-df29-41e0-af76-ac362d96e30d" targetNamespace="http://schemas.microsoft.com/office/2006/metadata/properties" ma:root="true" ma:fieldsID="7df4e4053c1afce2ceb53a6bca41b952" ns2:_="" ns3:_="">
    <xsd:import namespace="5543cb56-0600-405b-a656-68b71d52d3de"/>
    <xsd:import namespace="2d74ec3e-df29-41e0-af76-ac362d96e30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43cb56-0600-405b-a656-68b71d52d3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16df305-adfd-4c0b-944e-20c5738546d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74ec3e-df29-41e0-af76-ac362d96e30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89e60fa-0258-48fb-b389-6c62fc040c4f}" ma:internalName="TaxCatchAll" ma:showField="CatchAllData" ma:web="2d74ec3e-df29-41e0-af76-ac362d96e3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
</file>

<file path=customXml/item9.xml><?xml version="1.0" encoding="utf-8"?>
<?mso-contentType ?>
<FormTemplates xmlns="http://schemas.microsoft.com/sharepoint/v3/contenttype/forms">
  <Display>DocumentLibraryForm</Display>
  <Edit>DocumentLibraryForm</Edit>
  <New>DocumentLibraryForm</New>
</FormTemplates>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2CEA9325-E71D-4D02-A919-89AF8F7E9F5C}">
  <ds:schemaRefs/>
</ds:datastoreItem>
</file>

<file path=customXml/itemProps2.xml><?xml version="1.0" encoding="utf-8"?>
<ds:datastoreItem xmlns:ds="http://schemas.openxmlformats.org/officeDocument/2006/customXml" ds:itemID="{FB4997A5-092E-4EF9-80B0-1B4B1790CEEE}">
  <ds:schemaRefs/>
</ds:datastoreItem>
</file>

<file path=customXml/itemProps3.xml><?xml version="1.0" encoding="utf-8"?>
<ds:datastoreItem xmlns:ds="http://schemas.openxmlformats.org/officeDocument/2006/customXml" ds:itemID="{B21A8E74-F45A-4788-8AF8-A13B732FFD7A}">
  <ds:schemaRefs>
    <ds:schemaRef ds:uri="http://schemas.microsoft.com/DataMashup"/>
  </ds:schemaRefs>
</ds:datastoreItem>
</file>

<file path=customXml/itemProps4.xml><?xml version="1.0" encoding="utf-8"?>
<ds:datastoreItem xmlns:ds="http://schemas.openxmlformats.org/officeDocument/2006/customXml" ds:itemID="{CDCA7D01-E94F-43F2-91B8-185FA3FDC4AD}">
  <ds:schemaRefs/>
</ds:datastoreItem>
</file>

<file path=customXml/itemProps5.xml><?xml version="1.0" encoding="utf-8"?>
<ds:datastoreItem xmlns:ds="http://schemas.openxmlformats.org/officeDocument/2006/customXml" ds:itemID="{975091B0-B681-4A28-97F8-A61DB1C66D44}">
  <ds:schemaRefs>
    <ds:schemaRef ds:uri="2d74ec3e-df29-41e0-af76-ac362d96e30d"/>
    <ds:schemaRef ds:uri="http://schemas.microsoft.com/office/2006/documentManagement/types"/>
    <ds:schemaRef ds:uri="5543cb56-0600-405b-a656-68b71d52d3de"/>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purl.org/dc/terms/"/>
    <ds:schemaRef ds:uri="http://www.w3.org/XML/1998/namespace"/>
    <ds:schemaRef ds:uri="http://purl.org/dc/elements/1.1/"/>
  </ds:schemaRefs>
</ds:datastoreItem>
</file>

<file path=customXml/itemProps6.xml><?xml version="1.0" encoding="utf-8"?>
<ds:datastoreItem xmlns:ds="http://schemas.openxmlformats.org/officeDocument/2006/customXml" ds:itemID="{A748E0BA-8F34-4DE1-AB13-64B4F16E071D}">
  <ds:schemaRefs/>
</ds:datastoreItem>
</file>

<file path=customXml/itemProps7.xml><?xml version="1.0" encoding="utf-8"?>
<ds:datastoreItem xmlns:ds="http://schemas.openxmlformats.org/officeDocument/2006/customXml" ds:itemID="{CE5F636F-718D-44E5-92C8-F5FCAEA3E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43cb56-0600-405b-a656-68b71d52d3de"/>
    <ds:schemaRef ds:uri="2d74ec3e-df29-41e0-af76-ac362d96e3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8.xml><?xml version="1.0" encoding="utf-8"?>
<ds:datastoreItem xmlns:ds="http://schemas.openxmlformats.org/officeDocument/2006/customXml" ds:itemID="{12069FBB-6BA1-44DE-9615-371819884D39}">
  <ds:schemaRefs/>
</ds:datastoreItem>
</file>

<file path=customXml/itemProps9.xml><?xml version="1.0" encoding="utf-8"?>
<ds:datastoreItem xmlns:ds="http://schemas.openxmlformats.org/officeDocument/2006/customXml" ds:itemID="{9EF95081-2A11-4058-8E69-B569B53FA698}">
  <ds:schemaRefs>
    <ds:schemaRef ds:uri="http://schemas.microsoft.com/sharepoint/v3/contenttype/forms"/>
  </ds:schemaRefs>
</ds:datastoreItem>
</file>

<file path=customXml/itemProps10.xml><?xml version="1.0" encoding="utf-8"?>
<ds:datastoreItem xmlns:ds="http://schemas.openxmlformats.org/officeDocument/2006/customXml" ds:itemID="{6DB51255-4294-4870-A511-8BEF946E1D9B}">
  <ds:schemaRefs/>
</ds:datastoreItem>
</file>

<file path=customXml/itemProps11.xml><?xml version="1.0" encoding="utf-8"?>
<ds:datastoreItem xmlns:ds="http://schemas.openxmlformats.org/officeDocument/2006/customXml" ds:itemID="{DFC0DC92-1C22-4319-8088-9DCC26C678C7}">
  <ds:schemaRefs/>
</ds:datastoreItem>
</file>

<file path=customXml/itemProps12.xml><?xml version="1.0" encoding="utf-8"?>
<ds:datastoreItem xmlns:ds="http://schemas.openxmlformats.org/officeDocument/2006/customXml" ds:itemID="{4469D5CB-D264-42EE-80B5-C7305406D8D2}">
  <ds:schemaRefs/>
</ds:datastoreItem>
</file>

<file path=customXml/itemProps13.xml><?xml version="1.0" encoding="utf-8"?>
<ds:datastoreItem xmlns:ds="http://schemas.openxmlformats.org/officeDocument/2006/customXml" ds:itemID="{7068135E-412E-461D-8B28-C619E038AB7E}">
  <ds:schemaRefs/>
</ds:datastoreItem>
</file>

<file path=customXml/itemProps14.xml><?xml version="1.0" encoding="utf-8"?>
<ds:datastoreItem xmlns:ds="http://schemas.openxmlformats.org/officeDocument/2006/customXml" ds:itemID="{615311B6-52C8-420C-A6AF-FF2FCC023250}">
  <ds:schemaRefs/>
</ds:datastoreItem>
</file>

<file path=customXml/itemProps15.xml><?xml version="1.0" encoding="utf-8"?>
<ds:datastoreItem xmlns:ds="http://schemas.openxmlformats.org/officeDocument/2006/customXml" ds:itemID="{353FA61B-98DF-4C74-9F48-86AA4238F946}">
  <ds:schemaRefs/>
</ds:datastoreItem>
</file>

<file path=customXml/itemProps16.xml><?xml version="1.0" encoding="utf-8"?>
<ds:datastoreItem xmlns:ds="http://schemas.openxmlformats.org/officeDocument/2006/customXml" ds:itemID="{F56EF82E-9B15-4363-BE80-FE613CD7E1B8}">
  <ds:schemaRefs/>
</ds:datastoreItem>
</file>

<file path=customXml/itemProps17.xml><?xml version="1.0" encoding="utf-8"?>
<ds:datastoreItem xmlns:ds="http://schemas.openxmlformats.org/officeDocument/2006/customXml" ds:itemID="{6595ED31-4964-4358-9298-0A7CD0ACBF24}">
  <ds:schemaRefs/>
</ds:datastoreItem>
</file>

<file path=customXml/itemProps18.xml><?xml version="1.0" encoding="utf-8"?>
<ds:datastoreItem xmlns:ds="http://schemas.openxmlformats.org/officeDocument/2006/customXml" ds:itemID="{B1BC2525-40F3-4F8B-A156-71F0188655CA}">
  <ds:schemaRefs/>
</ds:datastoreItem>
</file>

<file path=customXml/itemProps19.xml><?xml version="1.0" encoding="utf-8"?>
<ds:datastoreItem xmlns:ds="http://schemas.openxmlformats.org/officeDocument/2006/customXml" ds:itemID="{7EEBDF44-A5FA-4F5B-A1DD-7408EE2E0AD3}">
  <ds:schemaRefs/>
</ds:datastoreItem>
</file>

<file path=customXml/itemProps20.xml><?xml version="1.0" encoding="utf-8"?>
<ds:datastoreItem xmlns:ds="http://schemas.openxmlformats.org/officeDocument/2006/customXml" ds:itemID="{B3E763F8-E37C-425E-BA32-E35C3C207738}">
  <ds:schemaRefs/>
</ds:datastoreItem>
</file>

<file path=customXml/itemProps21.xml><?xml version="1.0" encoding="utf-8"?>
<ds:datastoreItem xmlns:ds="http://schemas.openxmlformats.org/officeDocument/2006/customXml" ds:itemID="{F47A22C5-0EB2-4B49-9AF2-8B38D110D5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Part 1-&gt;</vt:lpstr>
      <vt:lpstr>Revenues</vt:lpstr>
      <vt:lpstr>Part 2 -&gt;</vt:lpstr>
      <vt:lpstr>Schedule</vt:lpstr>
      <vt:lpstr>Part 3 -&gt;</vt:lpstr>
      <vt:lpstr>Datasets</vt:lpstr>
      <vt:lpstr>Staging Worksheet</vt:lpstr>
      <vt:lpstr>Sales Report</vt:lpstr>
      <vt:lpstr>Part 4 -&gt;</vt:lpstr>
      <vt:lpstr>Hobbies</vt:lpstr>
      <vt:lpstr>Industry</vt:lpstr>
      <vt:lpstr>Single Select</vt:lpstr>
      <vt:lpstr>Orginal Data</vt:lpstr>
      <vt:lpstr>Student Data</vt:lpstr>
      <vt:lpstr>SurveyQuestions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NP Excel Module 7, Case Problem 2</dc:title>
  <dc:creator>Your Name</dc:creator>
  <cp:lastModifiedBy>Sam Stubbs</cp:lastModifiedBy>
  <cp:lastPrinted>2018-12-02T04:53:33Z</cp:lastPrinted>
  <dcterms:created xsi:type="dcterms:W3CDTF">2018-12-01T17:08:18Z</dcterms:created>
  <dcterms:modified xsi:type="dcterms:W3CDTF">2024-07-16T18:44:19Z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0x010100A02FD82D46DE1341809B5F6584375463</vt:lpwstr>
  </property>
</Properties>
</file>