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yusuf\Documents\CODE\Laravel\Daniel-Young-Uniforms\public\"/>
    </mc:Choice>
  </mc:AlternateContent>
  <xr:revisionPtr revIDLastSave="0" documentId="13_ncr:1_{8032E40E-20A5-4FCD-9C05-B94D48BBCE43}"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 l="1"/>
  <c r="G23" i="1" s="1"/>
  <c r="E2" i="1"/>
  <c r="F2" i="1" s="1"/>
  <c r="G2" i="1" s="1"/>
  <c r="E3" i="1"/>
  <c r="F3" i="1" s="1"/>
  <c r="G3" i="1" s="1"/>
  <c r="E4" i="1"/>
  <c r="F4" i="1" s="1"/>
  <c r="G4" i="1" s="1"/>
  <c r="E5" i="1"/>
  <c r="F5" i="1" s="1"/>
  <c r="G5" i="1" s="1"/>
  <c r="E6" i="1"/>
  <c r="F6" i="1" s="1"/>
  <c r="G6" i="1" s="1"/>
  <c r="E7" i="1"/>
  <c r="F7" i="1" s="1"/>
  <c r="G7" i="1" s="1"/>
  <c r="E8" i="1"/>
  <c r="F8" i="1" s="1"/>
  <c r="G8" i="1" s="1"/>
  <c r="E9" i="1"/>
  <c r="F9" i="1" s="1"/>
  <c r="G9" i="1" s="1"/>
  <c r="E10" i="1"/>
  <c r="F10" i="1" s="1"/>
  <c r="G10" i="1" s="1"/>
  <c r="E11" i="1"/>
  <c r="F11" i="1" s="1"/>
  <c r="G11" i="1" s="1"/>
  <c r="E12" i="1"/>
  <c r="F12" i="1" s="1"/>
  <c r="G12" i="1" s="1"/>
  <c r="E13" i="1"/>
  <c r="F13" i="1" s="1"/>
  <c r="G13" i="1" s="1"/>
  <c r="E14" i="1"/>
  <c r="F14" i="1" s="1"/>
  <c r="G14" i="1" s="1"/>
  <c r="E15" i="1"/>
  <c r="F15" i="1" s="1"/>
  <c r="G15" i="1" s="1"/>
  <c r="E16" i="1"/>
  <c r="F16" i="1" s="1"/>
  <c r="G16" i="1" s="1"/>
  <c r="E17" i="1"/>
  <c r="F17" i="1" s="1"/>
  <c r="G17" i="1" s="1"/>
  <c r="E18" i="1"/>
  <c r="F18" i="1" s="1"/>
  <c r="G18" i="1" s="1"/>
  <c r="E19" i="1"/>
  <c r="F19" i="1" s="1"/>
  <c r="G19" i="1" s="1"/>
  <c r="E20" i="1"/>
  <c r="F20" i="1" s="1"/>
  <c r="G20" i="1" s="1"/>
  <c r="E21" i="1"/>
  <c r="F21" i="1" s="1"/>
  <c r="G21" i="1" s="1"/>
  <c r="E22" i="1"/>
  <c r="F22" i="1" s="1"/>
  <c r="G22" i="1" s="1"/>
  <c r="E23" i="1"/>
  <c r="E24" i="1"/>
  <c r="F24" i="1" s="1"/>
  <c r="G24" i="1" s="1"/>
  <c r="E67" i="1"/>
  <c r="F67" i="1" s="1"/>
  <c r="G67" i="1" s="1"/>
  <c r="E68" i="1"/>
  <c r="F68" i="1" s="1"/>
  <c r="G68" i="1" s="1"/>
  <c r="E69" i="1"/>
  <c r="F69" i="1" s="1"/>
  <c r="G69" i="1" s="1"/>
  <c r="E70" i="1"/>
  <c r="F70" i="1" s="1"/>
  <c r="G70" i="1" s="1"/>
  <c r="E71" i="1"/>
  <c r="F71" i="1" s="1"/>
  <c r="G71" i="1" s="1"/>
  <c r="E72" i="1"/>
  <c r="F72" i="1" s="1"/>
  <c r="G72" i="1" s="1"/>
  <c r="E73" i="1"/>
  <c r="F73" i="1" s="1"/>
  <c r="G73" i="1" s="1"/>
  <c r="E74" i="1"/>
  <c r="F74" i="1" s="1"/>
  <c r="G74" i="1" s="1"/>
  <c r="E75" i="1"/>
  <c r="F75" i="1" s="1"/>
  <c r="G75" i="1" s="1"/>
  <c r="E88" i="1"/>
  <c r="F88" i="1" s="1"/>
  <c r="G88" i="1" s="1"/>
  <c r="E89" i="1"/>
  <c r="F89" i="1" s="1"/>
  <c r="G89" i="1" s="1"/>
  <c r="E90" i="1"/>
  <c r="F90" i="1" s="1"/>
  <c r="G90" i="1" s="1"/>
  <c r="E91" i="1"/>
  <c r="F91" i="1" s="1"/>
  <c r="G91" i="1" s="1"/>
  <c r="E92" i="1"/>
  <c r="F92" i="1" s="1"/>
  <c r="G92" i="1" s="1"/>
  <c r="E93" i="1"/>
  <c r="F93" i="1" s="1"/>
  <c r="G93" i="1" s="1"/>
  <c r="E94" i="1"/>
  <c r="F94" i="1" s="1"/>
  <c r="G94" i="1" s="1"/>
  <c r="E95" i="1"/>
  <c r="F95" i="1" s="1"/>
  <c r="G95" i="1" s="1"/>
  <c r="E96" i="1"/>
  <c r="F96" i="1" s="1"/>
  <c r="G96" i="1" s="1"/>
  <c r="E97" i="1"/>
  <c r="F97" i="1" s="1"/>
  <c r="G97" i="1" s="1"/>
  <c r="E98" i="1"/>
  <c r="F98" i="1" s="1"/>
  <c r="G98" i="1" s="1"/>
  <c r="E99" i="1"/>
  <c r="F99" i="1" s="1"/>
  <c r="G99" i="1" s="1"/>
  <c r="E100" i="1"/>
  <c r="F100" i="1" s="1"/>
  <c r="G100" i="1" s="1"/>
  <c r="E101" i="1"/>
  <c r="F101" i="1" s="1"/>
  <c r="G101" i="1" s="1"/>
  <c r="H101" i="1" s="1"/>
  <c r="E102" i="1"/>
  <c r="F102" i="1" s="1"/>
  <c r="G102" i="1" s="1"/>
  <c r="E103" i="1"/>
  <c r="F103" i="1" s="1"/>
  <c r="G103" i="1" s="1"/>
  <c r="E104" i="1"/>
  <c r="F104" i="1" s="1"/>
  <c r="G104" i="1" s="1"/>
  <c r="E105" i="1"/>
  <c r="F105" i="1" s="1"/>
  <c r="G105" i="1" s="1"/>
  <c r="I105" i="1" s="1"/>
  <c r="E106" i="1"/>
  <c r="F106" i="1" s="1"/>
  <c r="G106" i="1" s="1"/>
  <c r="E107" i="1"/>
  <c r="F107" i="1" s="1"/>
  <c r="G107" i="1" s="1"/>
  <c r="K107" i="1" s="1"/>
  <c r="E108" i="1"/>
  <c r="F108" i="1" s="1"/>
  <c r="G108" i="1" s="1"/>
  <c r="H108" i="1" s="1"/>
  <c r="E109" i="1"/>
  <c r="F109" i="1" s="1"/>
  <c r="G109" i="1" s="1"/>
  <c r="E110" i="1"/>
  <c r="F110" i="1" s="1"/>
  <c r="G110" i="1" s="1"/>
  <c r="J110" i="1" s="1"/>
  <c r="E111" i="1"/>
  <c r="F111" i="1" s="1"/>
  <c r="G111" i="1" s="1"/>
  <c r="K111" i="1" s="1"/>
  <c r="E112" i="1"/>
  <c r="F112" i="1" s="1"/>
  <c r="G112" i="1" s="1"/>
  <c r="E113" i="1"/>
  <c r="F113" i="1" s="1"/>
  <c r="G113" i="1" s="1"/>
  <c r="I113" i="1" s="1"/>
  <c r="E114" i="1"/>
  <c r="F114" i="1" s="1"/>
  <c r="G114" i="1" s="1"/>
  <c r="E115" i="1"/>
  <c r="F115" i="1" s="1"/>
  <c r="G115" i="1" s="1"/>
  <c r="K115" i="1" s="1"/>
  <c r="E116" i="1"/>
  <c r="F116" i="1" s="1"/>
  <c r="G116" i="1" s="1"/>
  <c r="E117" i="1"/>
  <c r="F117" i="1" s="1"/>
  <c r="G117" i="1" s="1"/>
  <c r="E118" i="1"/>
  <c r="F118" i="1" s="1"/>
  <c r="G118" i="1" s="1"/>
  <c r="J118" i="1" s="1"/>
  <c r="E119" i="1"/>
  <c r="F119" i="1" s="1"/>
  <c r="G119" i="1" s="1"/>
  <c r="E120" i="1"/>
  <c r="F120" i="1" s="1"/>
  <c r="G120" i="1" s="1"/>
  <c r="E121" i="1"/>
  <c r="F121" i="1" s="1"/>
  <c r="G121" i="1" s="1"/>
  <c r="E122" i="1"/>
  <c r="F122" i="1" s="1"/>
  <c r="G122" i="1" s="1"/>
  <c r="K122" i="1" s="1"/>
  <c r="E145" i="1"/>
  <c r="F145" i="1" s="1"/>
  <c r="G145" i="1" s="1"/>
  <c r="E146" i="1"/>
  <c r="F146" i="1" s="1"/>
  <c r="G146" i="1" s="1"/>
  <c r="E147" i="1"/>
  <c r="F147" i="1" s="1"/>
  <c r="G147" i="1" s="1"/>
  <c r="E148" i="1"/>
  <c r="F148" i="1" s="1"/>
  <c r="G148" i="1" s="1"/>
  <c r="E149" i="1"/>
  <c r="F149" i="1" s="1"/>
  <c r="G149" i="1" s="1"/>
  <c r="E150" i="1"/>
  <c r="F150" i="1" s="1"/>
  <c r="G150" i="1" s="1"/>
  <c r="E151" i="1"/>
  <c r="F151" i="1" s="1"/>
  <c r="G151" i="1" s="1"/>
  <c r="E152" i="1"/>
  <c r="F152" i="1" s="1"/>
  <c r="G152" i="1" s="1"/>
  <c r="E153" i="1"/>
  <c r="F153" i="1" s="1"/>
  <c r="G153" i="1" s="1"/>
  <c r="H153" i="1" s="1"/>
  <c r="E154" i="1"/>
  <c r="F154" i="1" s="1"/>
  <c r="G154" i="1" s="1"/>
  <c r="E155" i="1"/>
  <c r="F155" i="1" s="1"/>
  <c r="G155" i="1" s="1"/>
  <c r="E156" i="1"/>
  <c r="F156" i="1" s="1"/>
  <c r="G156" i="1" s="1"/>
  <c r="E157" i="1"/>
  <c r="F157" i="1" s="1"/>
  <c r="G157" i="1" s="1"/>
  <c r="J157" i="1" s="1"/>
  <c r="E158" i="1"/>
  <c r="F158" i="1" s="1"/>
  <c r="G158" i="1" s="1"/>
  <c r="K158" i="1" s="1"/>
  <c r="E159" i="1"/>
  <c r="F159" i="1" s="1"/>
  <c r="G159" i="1" s="1"/>
  <c r="E160" i="1"/>
  <c r="F160" i="1" s="1"/>
  <c r="G160" i="1" s="1"/>
  <c r="E161" i="1"/>
  <c r="F161" i="1" s="1"/>
  <c r="G161" i="1" s="1"/>
  <c r="E162" i="1"/>
  <c r="F162" i="1" s="1"/>
  <c r="G162" i="1" s="1"/>
  <c r="E163" i="1"/>
  <c r="F163" i="1" s="1"/>
  <c r="G163" i="1" s="1"/>
  <c r="E164" i="1"/>
  <c r="F164" i="1" s="1"/>
  <c r="G164" i="1" s="1"/>
  <c r="E165" i="1"/>
  <c r="F165" i="1" s="1"/>
  <c r="G165" i="1" s="1"/>
  <c r="E166" i="1"/>
  <c r="F166" i="1" s="1"/>
  <c r="G166" i="1" s="1"/>
  <c r="E167" i="1"/>
  <c r="F167" i="1" s="1"/>
  <c r="G167" i="1" s="1"/>
  <c r="E76" i="1"/>
  <c r="F76" i="1" s="1"/>
  <c r="G76" i="1" s="1"/>
  <c r="E77" i="1"/>
  <c r="F77" i="1" s="1"/>
  <c r="G77" i="1" s="1"/>
  <c r="E78" i="1"/>
  <c r="F78" i="1" s="1"/>
  <c r="G78" i="1" s="1"/>
  <c r="E79" i="1"/>
  <c r="F79" i="1" s="1"/>
  <c r="G79" i="1" s="1"/>
  <c r="E80" i="1"/>
  <c r="F80" i="1" s="1"/>
  <c r="G80" i="1" s="1"/>
  <c r="E81" i="1"/>
  <c r="F81" i="1" s="1"/>
  <c r="G81" i="1" s="1"/>
  <c r="E82" i="1"/>
  <c r="F82" i="1" s="1"/>
  <c r="G82" i="1" s="1"/>
  <c r="E83" i="1"/>
  <c r="F83" i="1" s="1"/>
  <c r="G83" i="1" s="1"/>
  <c r="E84" i="1"/>
  <c r="F84" i="1" s="1"/>
  <c r="G84" i="1" s="1"/>
  <c r="E85" i="1"/>
  <c r="F85" i="1" s="1"/>
  <c r="G85" i="1" s="1"/>
  <c r="E86" i="1"/>
  <c r="F86" i="1" s="1"/>
  <c r="G86" i="1" s="1"/>
  <c r="E87" i="1"/>
  <c r="F87" i="1" s="1"/>
  <c r="G87" i="1" s="1"/>
  <c r="E123" i="1"/>
  <c r="F123" i="1" s="1"/>
  <c r="G123" i="1" s="1"/>
  <c r="K123" i="1" s="1"/>
  <c r="E124" i="1"/>
  <c r="F124" i="1" s="1"/>
  <c r="G124" i="1" s="1"/>
  <c r="K124" i="1" s="1"/>
  <c r="E125" i="1"/>
  <c r="F125" i="1" s="1"/>
  <c r="G125" i="1" s="1"/>
  <c r="E126" i="1"/>
  <c r="F126" i="1" s="1"/>
  <c r="G126" i="1" s="1"/>
  <c r="J126" i="1" s="1"/>
  <c r="E127" i="1"/>
  <c r="F127" i="1" s="1"/>
  <c r="G127" i="1" s="1"/>
  <c r="K127" i="1" s="1"/>
  <c r="E128" i="1"/>
  <c r="F128" i="1" s="1"/>
  <c r="G128" i="1" s="1"/>
  <c r="K128" i="1" s="1"/>
  <c r="E129" i="1"/>
  <c r="F129" i="1" s="1"/>
  <c r="G129" i="1" s="1"/>
  <c r="H129" i="1" s="1"/>
  <c r="E130" i="1"/>
  <c r="F130" i="1" s="1"/>
  <c r="G130" i="1" s="1"/>
  <c r="J130" i="1" s="1"/>
  <c r="E131" i="1"/>
  <c r="F131" i="1" s="1"/>
  <c r="G131" i="1" s="1"/>
  <c r="K131" i="1" s="1"/>
  <c r="E132" i="1"/>
  <c r="F132" i="1" s="1"/>
  <c r="G132" i="1" s="1"/>
  <c r="K132" i="1" s="1"/>
  <c r="E133" i="1"/>
  <c r="F133" i="1" s="1"/>
  <c r="G133" i="1" s="1"/>
  <c r="H133" i="1" s="1"/>
  <c r="E134" i="1"/>
  <c r="F134" i="1" s="1"/>
  <c r="G134" i="1" s="1"/>
  <c r="J134" i="1" s="1"/>
  <c r="E135" i="1"/>
  <c r="F135" i="1" s="1"/>
  <c r="G135" i="1" s="1"/>
  <c r="K135" i="1" s="1"/>
  <c r="E136" i="1"/>
  <c r="F136" i="1" s="1"/>
  <c r="G136" i="1" s="1"/>
  <c r="K136" i="1" s="1"/>
  <c r="E137" i="1"/>
  <c r="F137" i="1" s="1"/>
  <c r="G137" i="1" s="1"/>
  <c r="H137" i="1" s="1"/>
  <c r="E138" i="1"/>
  <c r="F138" i="1" s="1"/>
  <c r="G138" i="1" s="1"/>
  <c r="J138" i="1" s="1"/>
  <c r="E139" i="1"/>
  <c r="F139" i="1" s="1"/>
  <c r="G139" i="1" s="1"/>
  <c r="K139" i="1" s="1"/>
  <c r="E140" i="1"/>
  <c r="F140" i="1" s="1"/>
  <c r="G140" i="1" s="1"/>
  <c r="K140" i="1" s="1"/>
  <c r="E141" i="1"/>
  <c r="F141" i="1" s="1"/>
  <c r="G141" i="1" s="1"/>
  <c r="H141" i="1" s="1"/>
  <c r="E142" i="1"/>
  <c r="F142" i="1" s="1"/>
  <c r="G142" i="1" s="1"/>
  <c r="J142" i="1" s="1"/>
  <c r="E143" i="1"/>
  <c r="F143" i="1" s="1"/>
  <c r="G143" i="1" s="1"/>
  <c r="K143" i="1" s="1"/>
  <c r="E144" i="1"/>
  <c r="F144" i="1" s="1"/>
  <c r="G144" i="1" s="1"/>
  <c r="J144" i="1" s="1"/>
  <c r="E25" i="1"/>
  <c r="F25" i="1" s="1"/>
  <c r="G25" i="1" s="1"/>
  <c r="E28" i="1"/>
  <c r="F28" i="1" s="1"/>
  <c r="G28" i="1" s="1"/>
  <c r="K28" i="1" s="1"/>
  <c r="E29" i="1"/>
  <c r="F29" i="1" s="1"/>
  <c r="G29" i="1" s="1"/>
  <c r="H29" i="1" s="1"/>
  <c r="E30" i="1"/>
  <c r="F30" i="1" s="1"/>
  <c r="G30" i="1" s="1"/>
  <c r="I30" i="1" s="1"/>
  <c r="E31" i="1"/>
  <c r="F31" i="1" s="1"/>
  <c r="G31" i="1" s="1"/>
  <c r="E32" i="1"/>
  <c r="F32" i="1" s="1"/>
  <c r="G32" i="1" s="1"/>
  <c r="K32" i="1" s="1"/>
  <c r="E33" i="1"/>
  <c r="F33" i="1" s="1"/>
  <c r="G33" i="1" s="1"/>
  <c r="H33" i="1" s="1"/>
  <c r="E34" i="1"/>
  <c r="F34" i="1" s="1"/>
  <c r="G34" i="1" s="1"/>
  <c r="I34" i="1" s="1"/>
  <c r="E35" i="1"/>
  <c r="F35" i="1" s="1"/>
  <c r="G35" i="1" s="1"/>
  <c r="H35" i="1" s="1"/>
  <c r="E36" i="1"/>
  <c r="F36" i="1" s="1"/>
  <c r="G36" i="1" s="1"/>
  <c r="K36" i="1" s="1"/>
  <c r="E37" i="1"/>
  <c r="F37" i="1" s="1"/>
  <c r="G37" i="1" s="1"/>
  <c r="H37" i="1" s="1"/>
  <c r="E38" i="1"/>
  <c r="F38" i="1" s="1"/>
  <c r="G38" i="1" s="1"/>
  <c r="I38" i="1" s="1"/>
  <c r="E39" i="1"/>
  <c r="F39" i="1" s="1"/>
  <c r="G39" i="1" s="1"/>
  <c r="H39" i="1" s="1"/>
  <c r="E40" i="1"/>
  <c r="F40" i="1" s="1"/>
  <c r="G40" i="1" s="1"/>
  <c r="K40" i="1" s="1"/>
  <c r="E41" i="1"/>
  <c r="F41" i="1" s="1"/>
  <c r="G41" i="1" s="1"/>
  <c r="H41" i="1" s="1"/>
  <c r="E42" i="1"/>
  <c r="F42" i="1" s="1"/>
  <c r="G42" i="1" s="1"/>
  <c r="E43" i="1"/>
  <c r="F43" i="1" s="1"/>
  <c r="G43" i="1" s="1"/>
  <c r="H43" i="1" s="1"/>
  <c r="E44" i="1"/>
  <c r="F44" i="1" s="1"/>
  <c r="G44" i="1" s="1"/>
  <c r="K44" i="1" s="1"/>
  <c r="E45" i="1"/>
  <c r="F45" i="1" s="1"/>
  <c r="G45" i="1" s="1"/>
  <c r="H45" i="1" s="1"/>
  <c r="E46" i="1"/>
  <c r="F46" i="1" s="1"/>
  <c r="G46" i="1" s="1"/>
  <c r="I46" i="1" s="1"/>
  <c r="E47" i="1"/>
  <c r="F47" i="1" s="1"/>
  <c r="G47" i="1" s="1"/>
  <c r="E48" i="1"/>
  <c r="F48" i="1" s="1"/>
  <c r="G48" i="1" s="1"/>
  <c r="K48" i="1" s="1"/>
  <c r="E49" i="1"/>
  <c r="F49" i="1" s="1"/>
  <c r="G49" i="1" s="1"/>
  <c r="J49" i="1" s="1"/>
  <c r="E50" i="1"/>
  <c r="F50" i="1" s="1"/>
  <c r="G50" i="1" s="1"/>
  <c r="H50" i="1" s="1"/>
  <c r="E51" i="1"/>
  <c r="F51" i="1" s="1"/>
  <c r="G51" i="1" s="1"/>
  <c r="E52" i="1"/>
  <c r="F52" i="1" s="1"/>
  <c r="G52" i="1" s="1"/>
  <c r="J52" i="1" s="1"/>
  <c r="E53" i="1"/>
  <c r="F53" i="1" s="1"/>
  <c r="G53" i="1" s="1"/>
  <c r="K53" i="1" s="1"/>
  <c r="E54" i="1"/>
  <c r="F54" i="1" s="1"/>
  <c r="G54" i="1" s="1"/>
  <c r="H54" i="1" s="1"/>
  <c r="E55" i="1"/>
  <c r="F55" i="1" s="1"/>
  <c r="G55" i="1" s="1"/>
  <c r="E56" i="1"/>
  <c r="F56" i="1" s="1"/>
  <c r="G56" i="1" s="1"/>
  <c r="J56" i="1" s="1"/>
  <c r="E57" i="1"/>
  <c r="F57" i="1" s="1"/>
  <c r="G57" i="1" s="1"/>
  <c r="K57" i="1" s="1"/>
  <c r="E58" i="1"/>
  <c r="F58" i="1" s="1"/>
  <c r="G58" i="1" s="1"/>
  <c r="H58" i="1" s="1"/>
  <c r="E59" i="1"/>
  <c r="F59" i="1" s="1"/>
  <c r="G59" i="1" s="1"/>
  <c r="E60" i="1"/>
  <c r="F60" i="1" s="1"/>
  <c r="G60" i="1" s="1"/>
  <c r="J60" i="1" s="1"/>
  <c r="E61" i="1"/>
  <c r="F61" i="1" s="1"/>
  <c r="G61" i="1" s="1"/>
  <c r="K61" i="1" s="1"/>
  <c r="E62" i="1"/>
  <c r="F62" i="1" s="1"/>
  <c r="G62" i="1" s="1"/>
  <c r="H62" i="1" s="1"/>
  <c r="E63" i="1"/>
  <c r="F63" i="1" s="1"/>
  <c r="G63" i="1" s="1"/>
  <c r="E64" i="1"/>
  <c r="F64" i="1" s="1"/>
  <c r="G64" i="1" s="1"/>
  <c r="J64" i="1" s="1"/>
  <c r="E65" i="1"/>
  <c r="F65" i="1" s="1"/>
  <c r="G65" i="1" s="1"/>
  <c r="K65" i="1" s="1"/>
  <c r="E66" i="1"/>
  <c r="F66" i="1" s="1"/>
  <c r="G66" i="1" s="1"/>
  <c r="H66" i="1" s="1"/>
  <c r="E26" i="1"/>
  <c r="F26" i="1" s="1"/>
  <c r="G26" i="1" s="1"/>
  <c r="E27" i="1"/>
  <c r="F27" i="1" s="1"/>
  <c r="G27" i="1" s="1"/>
  <c r="J27" i="1" s="1"/>
  <c r="H69" i="1" l="1"/>
  <c r="K69" i="1"/>
  <c r="I69" i="1"/>
  <c r="J69" i="1"/>
  <c r="K68" i="1"/>
  <c r="I68" i="1"/>
  <c r="J68" i="1"/>
  <c r="H68" i="1"/>
  <c r="K16" i="1"/>
  <c r="J16" i="1"/>
  <c r="I16" i="1"/>
  <c r="H16" i="1"/>
  <c r="K12" i="1"/>
  <c r="J12" i="1"/>
  <c r="I12" i="1"/>
  <c r="H12" i="1"/>
  <c r="K4" i="1"/>
  <c r="J4" i="1"/>
  <c r="I4" i="1"/>
  <c r="H4" i="1"/>
  <c r="K17" i="1"/>
  <c r="J17" i="1"/>
  <c r="I17" i="1"/>
  <c r="H17" i="1"/>
  <c r="J5" i="1"/>
  <c r="H5" i="1"/>
  <c r="K5" i="1"/>
  <c r="I5" i="1"/>
  <c r="K72" i="1"/>
  <c r="J72" i="1"/>
  <c r="H72" i="1"/>
  <c r="I72" i="1"/>
  <c r="K20" i="1"/>
  <c r="I20" i="1"/>
  <c r="J20" i="1"/>
  <c r="H20" i="1"/>
  <c r="J75" i="1"/>
  <c r="I75" i="1"/>
  <c r="H75" i="1"/>
  <c r="K75" i="1"/>
  <c r="J71" i="1"/>
  <c r="I71" i="1"/>
  <c r="K71" i="1"/>
  <c r="H71" i="1"/>
  <c r="J67" i="1"/>
  <c r="H67" i="1"/>
  <c r="I67" i="1"/>
  <c r="K67" i="1"/>
  <c r="K15" i="1"/>
  <c r="J15" i="1"/>
  <c r="I15" i="1"/>
  <c r="H15" i="1"/>
  <c r="K11" i="1"/>
  <c r="J11" i="1"/>
  <c r="I11" i="1"/>
  <c r="H11" i="1"/>
  <c r="K7" i="1"/>
  <c r="J7" i="1"/>
  <c r="I7" i="1"/>
  <c r="H7" i="1"/>
  <c r="K3" i="1"/>
  <c r="J3" i="1"/>
  <c r="I3" i="1"/>
  <c r="H3" i="1"/>
  <c r="K13" i="1"/>
  <c r="J13" i="1"/>
  <c r="I13" i="1"/>
  <c r="H13" i="1"/>
  <c r="K21" i="1"/>
  <c r="J21" i="1"/>
  <c r="I21" i="1"/>
  <c r="H21" i="1"/>
  <c r="K23" i="1"/>
  <c r="J23" i="1"/>
  <c r="I23" i="1"/>
  <c r="H23" i="1"/>
  <c r="J24" i="1"/>
  <c r="H24" i="1"/>
  <c r="K24" i="1"/>
  <c r="I24" i="1"/>
  <c r="I74" i="1"/>
  <c r="K74" i="1"/>
  <c r="H74" i="1"/>
  <c r="J74" i="1"/>
  <c r="I70" i="1"/>
  <c r="K70" i="1"/>
  <c r="H70" i="1"/>
  <c r="J70" i="1"/>
  <c r="H73" i="1"/>
  <c r="K73" i="1"/>
  <c r="J73" i="1"/>
  <c r="I73" i="1"/>
  <c r="K22" i="1"/>
  <c r="J22" i="1"/>
  <c r="I22" i="1"/>
  <c r="H22" i="1"/>
  <c r="J14" i="1"/>
  <c r="I14" i="1"/>
  <c r="H14" i="1"/>
  <c r="K14" i="1"/>
  <c r="K10" i="1"/>
  <c r="J10" i="1"/>
  <c r="I10" i="1"/>
  <c r="H10" i="1"/>
  <c r="K6" i="1"/>
  <c r="J6" i="1"/>
  <c r="I6" i="1"/>
  <c r="H6" i="1"/>
  <c r="K2" i="1"/>
  <c r="J2" i="1"/>
  <c r="I2" i="1"/>
  <c r="H2" i="1"/>
  <c r="K9" i="1"/>
  <c r="J9" i="1"/>
  <c r="I9" i="1"/>
  <c r="H9" i="1"/>
  <c r="I19" i="1"/>
  <c r="K19" i="1"/>
  <c r="J19" i="1"/>
  <c r="H19" i="1"/>
  <c r="J18" i="1"/>
  <c r="H18" i="1"/>
  <c r="K18" i="1"/>
  <c r="I18" i="1"/>
  <c r="J8" i="1"/>
  <c r="K8" i="1"/>
  <c r="H8" i="1"/>
  <c r="I8" i="1"/>
  <c r="I28" i="1"/>
  <c r="K153" i="1"/>
  <c r="H52" i="1"/>
  <c r="J88" i="1"/>
  <c r="H88" i="1"/>
  <c r="J160" i="1"/>
  <c r="K160" i="1"/>
  <c r="H160" i="1"/>
  <c r="I160" i="1"/>
  <c r="K149" i="1"/>
  <c r="H149" i="1"/>
  <c r="J149" i="1"/>
  <c r="I149" i="1"/>
  <c r="J145" i="1"/>
  <c r="I145" i="1"/>
  <c r="K145" i="1"/>
  <c r="H145" i="1"/>
  <c r="J164" i="1"/>
  <c r="I164" i="1"/>
  <c r="K164" i="1"/>
  <c r="H164" i="1"/>
  <c r="J156" i="1"/>
  <c r="K156" i="1"/>
  <c r="H156" i="1"/>
  <c r="I156" i="1"/>
  <c r="J152" i="1"/>
  <c r="I152" i="1"/>
  <c r="K152" i="1"/>
  <c r="H152" i="1"/>
  <c r="J148" i="1"/>
  <c r="I148" i="1"/>
  <c r="K148" i="1"/>
  <c r="H148" i="1"/>
  <c r="K167" i="1"/>
  <c r="H167" i="1"/>
  <c r="J167" i="1"/>
  <c r="I167" i="1"/>
  <c r="K151" i="1"/>
  <c r="H151" i="1"/>
  <c r="J151" i="1"/>
  <c r="I151" i="1"/>
  <c r="I42" i="1"/>
  <c r="K42" i="1"/>
  <c r="K159" i="1"/>
  <c r="J159" i="1"/>
  <c r="I159" i="1"/>
  <c r="K165" i="1"/>
  <c r="H165" i="1"/>
  <c r="J165" i="1"/>
  <c r="I165" i="1"/>
  <c r="K155" i="1"/>
  <c r="H155" i="1"/>
  <c r="J155" i="1"/>
  <c r="I155" i="1"/>
  <c r="I121" i="1"/>
  <c r="K121" i="1"/>
  <c r="J121" i="1"/>
  <c r="H121" i="1"/>
  <c r="I114" i="1"/>
  <c r="K114" i="1"/>
  <c r="H114" i="1"/>
  <c r="J114" i="1"/>
  <c r="I106" i="1"/>
  <c r="K106" i="1"/>
  <c r="J106" i="1"/>
  <c r="H106" i="1"/>
  <c r="I99" i="1"/>
  <c r="K99" i="1"/>
  <c r="H99" i="1"/>
  <c r="J99" i="1"/>
  <c r="I91" i="1"/>
  <c r="K91" i="1"/>
  <c r="J91" i="1"/>
  <c r="H91" i="1"/>
  <c r="H120" i="1"/>
  <c r="J120" i="1"/>
  <c r="K120" i="1"/>
  <c r="H90" i="1"/>
  <c r="K90" i="1"/>
  <c r="J90" i="1"/>
  <c r="K161" i="1"/>
  <c r="H161" i="1"/>
  <c r="J161" i="1"/>
  <c r="H98" i="1"/>
  <c r="J98" i="1"/>
  <c r="K98" i="1"/>
  <c r="I95" i="1"/>
  <c r="K95" i="1"/>
  <c r="H95" i="1"/>
  <c r="J54" i="1"/>
  <c r="I166" i="1"/>
  <c r="H166" i="1"/>
  <c r="K166" i="1"/>
  <c r="J166" i="1"/>
  <c r="I162" i="1"/>
  <c r="H162" i="1"/>
  <c r="K162" i="1"/>
  <c r="I158" i="1"/>
  <c r="H158" i="1"/>
  <c r="J158" i="1"/>
  <c r="I154" i="1"/>
  <c r="H154" i="1"/>
  <c r="K154" i="1"/>
  <c r="J154" i="1"/>
  <c r="I150" i="1"/>
  <c r="H150" i="1"/>
  <c r="K150" i="1"/>
  <c r="J150" i="1"/>
  <c r="I146" i="1"/>
  <c r="H146" i="1"/>
  <c r="K146" i="1"/>
  <c r="K163" i="1"/>
  <c r="J163" i="1"/>
  <c r="I163" i="1"/>
  <c r="K147" i="1"/>
  <c r="J147" i="1"/>
  <c r="I147" i="1"/>
  <c r="H147" i="1"/>
  <c r="H163" i="1"/>
  <c r="J146" i="1"/>
  <c r="K116" i="1"/>
  <c r="I116" i="1"/>
  <c r="J116" i="1"/>
  <c r="K112" i="1"/>
  <c r="I112" i="1"/>
  <c r="J112" i="1"/>
  <c r="H112" i="1"/>
  <c r="K108" i="1"/>
  <c r="I108" i="1"/>
  <c r="J108" i="1"/>
  <c r="K104" i="1"/>
  <c r="I104" i="1"/>
  <c r="J104" i="1"/>
  <c r="H104" i="1"/>
  <c r="K101" i="1"/>
  <c r="I101" i="1"/>
  <c r="J101" i="1"/>
  <c r="K97" i="1"/>
  <c r="I97" i="1"/>
  <c r="J97" i="1"/>
  <c r="H97" i="1"/>
  <c r="K93" i="1"/>
  <c r="I93" i="1"/>
  <c r="J93" i="1"/>
  <c r="K89" i="1"/>
  <c r="I89" i="1"/>
  <c r="J89" i="1"/>
  <c r="H89" i="1"/>
  <c r="H105" i="1"/>
  <c r="J105" i="1"/>
  <c r="K105" i="1"/>
  <c r="I118" i="1"/>
  <c r="K118" i="1"/>
  <c r="H118" i="1"/>
  <c r="H93" i="1"/>
  <c r="I98" i="1"/>
  <c r="I157" i="1"/>
  <c r="K157" i="1"/>
  <c r="H157" i="1"/>
  <c r="J153" i="1"/>
  <c r="I153" i="1"/>
  <c r="H159" i="1"/>
  <c r="I161" i="1"/>
  <c r="J162" i="1"/>
  <c r="J122" i="1"/>
  <c r="H122" i="1"/>
  <c r="I122" i="1"/>
  <c r="J115" i="1"/>
  <c r="H115" i="1"/>
  <c r="I115" i="1"/>
  <c r="J107" i="1"/>
  <c r="H107" i="1"/>
  <c r="I107" i="1"/>
  <c r="J100" i="1"/>
  <c r="H100" i="1"/>
  <c r="I100" i="1"/>
  <c r="J92" i="1"/>
  <c r="H92" i="1"/>
  <c r="K92" i="1"/>
  <c r="I92" i="1"/>
  <c r="H113" i="1"/>
  <c r="J113" i="1"/>
  <c r="K113" i="1"/>
  <c r="I110" i="1"/>
  <c r="K110" i="1"/>
  <c r="H110" i="1"/>
  <c r="H116" i="1"/>
  <c r="I120" i="1"/>
  <c r="I90" i="1"/>
  <c r="J95" i="1"/>
  <c r="K100" i="1"/>
  <c r="J119" i="1"/>
  <c r="H119" i="1"/>
  <c r="J103" i="1"/>
  <c r="H103" i="1"/>
  <c r="J96" i="1"/>
  <c r="H96" i="1"/>
  <c r="I111" i="1"/>
  <c r="I96" i="1"/>
  <c r="I61" i="1"/>
  <c r="J37" i="1"/>
  <c r="H117" i="1"/>
  <c r="J117" i="1"/>
  <c r="H109" i="1"/>
  <c r="J109" i="1"/>
  <c r="H102" i="1"/>
  <c r="J102" i="1"/>
  <c r="H94" i="1"/>
  <c r="J94" i="1"/>
  <c r="I117" i="1"/>
  <c r="I109" i="1"/>
  <c r="I102" i="1"/>
  <c r="I94" i="1"/>
  <c r="K119" i="1"/>
  <c r="K103" i="1"/>
  <c r="K96" i="1"/>
  <c r="J111" i="1"/>
  <c r="H111" i="1"/>
  <c r="K88" i="1"/>
  <c r="I88" i="1"/>
  <c r="I119" i="1"/>
  <c r="I103" i="1"/>
  <c r="I44" i="1"/>
  <c r="K117" i="1"/>
  <c r="K109" i="1"/>
  <c r="K102" i="1"/>
  <c r="K94" i="1"/>
  <c r="H60" i="1"/>
  <c r="H27" i="1"/>
  <c r="I53" i="1"/>
  <c r="I36" i="1"/>
  <c r="J62" i="1"/>
  <c r="J45" i="1"/>
  <c r="J29" i="1"/>
  <c r="K34" i="1"/>
  <c r="H56" i="1"/>
  <c r="I65" i="1"/>
  <c r="I48" i="1"/>
  <c r="I32" i="1"/>
  <c r="J58" i="1"/>
  <c r="J41" i="1"/>
  <c r="K46" i="1"/>
  <c r="K30" i="1"/>
  <c r="H64" i="1"/>
  <c r="I57" i="1"/>
  <c r="I40" i="1"/>
  <c r="J66" i="1"/>
  <c r="J50" i="1"/>
  <c r="J33" i="1"/>
  <c r="K38" i="1"/>
  <c r="K87" i="1"/>
  <c r="J87" i="1"/>
  <c r="I87" i="1"/>
  <c r="H87" i="1"/>
  <c r="K83" i="1"/>
  <c r="J83" i="1"/>
  <c r="I83" i="1"/>
  <c r="H83" i="1"/>
  <c r="K79" i="1"/>
  <c r="J79" i="1"/>
  <c r="I79" i="1"/>
  <c r="H79" i="1"/>
  <c r="H125" i="1"/>
  <c r="K125" i="1"/>
  <c r="J125" i="1"/>
  <c r="I125" i="1"/>
  <c r="K86" i="1"/>
  <c r="J86" i="1"/>
  <c r="I86" i="1"/>
  <c r="H86" i="1"/>
  <c r="K82" i="1"/>
  <c r="J82" i="1"/>
  <c r="I82" i="1"/>
  <c r="H82" i="1"/>
  <c r="K78" i="1"/>
  <c r="J78" i="1"/>
  <c r="I78" i="1"/>
  <c r="H78" i="1"/>
  <c r="I63" i="1"/>
  <c r="H63" i="1"/>
  <c r="K63" i="1"/>
  <c r="J63" i="1"/>
  <c r="I55" i="1"/>
  <c r="H55" i="1"/>
  <c r="K55" i="1"/>
  <c r="J55" i="1"/>
  <c r="J47" i="1"/>
  <c r="I47" i="1"/>
  <c r="K47" i="1"/>
  <c r="J39" i="1"/>
  <c r="I39" i="1"/>
  <c r="K39" i="1"/>
  <c r="J31" i="1"/>
  <c r="I31" i="1"/>
  <c r="K31" i="1"/>
  <c r="I25" i="1"/>
  <c r="H25" i="1"/>
  <c r="J25" i="1"/>
  <c r="K25" i="1"/>
  <c r="K85" i="1"/>
  <c r="J85" i="1"/>
  <c r="I85" i="1"/>
  <c r="H85" i="1"/>
  <c r="K81" i="1"/>
  <c r="J81" i="1"/>
  <c r="I81" i="1"/>
  <c r="H81" i="1"/>
  <c r="K77" i="1"/>
  <c r="J77" i="1"/>
  <c r="I77" i="1"/>
  <c r="H77" i="1"/>
  <c r="I26" i="1"/>
  <c r="H26" i="1"/>
  <c r="J26" i="1"/>
  <c r="K26" i="1"/>
  <c r="I59" i="1"/>
  <c r="H59" i="1"/>
  <c r="J59" i="1"/>
  <c r="K59" i="1"/>
  <c r="I51" i="1"/>
  <c r="H51" i="1"/>
  <c r="J51" i="1"/>
  <c r="K51" i="1"/>
  <c r="J43" i="1"/>
  <c r="I43" i="1"/>
  <c r="K43" i="1"/>
  <c r="J35" i="1"/>
  <c r="I35" i="1"/>
  <c r="K35" i="1"/>
  <c r="H47" i="1"/>
  <c r="H31" i="1"/>
  <c r="I84" i="1"/>
  <c r="H84" i="1"/>
  <c r="K84" i="1"/>
  <c r="J84" i="1"/>
  <c r="I80" i="1"/>
  <c r="H80" i="1"/>
  <c r="K80" i="1"/>
  <c r="J80" i="1"/>
  <c r="I76" i="1"/>
  <c r="H76" i="1"/>
  <c r="K76" i="1"/>
  <c r="J76" i="1"/>
  <c r="H65" i="1"/>
  <c r="H61" i="1"/>
  <c r="H57" i="1"/>
  <c r="H53" i="1"/>
  <c r="H48" i="1"/>
  <c r="H44" i="1"/>
  <c r="H40" i="1"/>
  <c r="H36" i="1"/>
  <c r="H32" i="1"/>
  <c r="H28" i="1"/>
  <c r="I66" i="1"/>
  <c r="I62" i="1"/>
  <c r="I58" i="1"/>
  <c r="I54" i="1"/>
  <c r="I50" i="1"/>
  <c r="I45" i="1"/>
  <c r="I41" i="1"/>
  <c r="I37" i="1"/>
  <c r="I33" i="1"/>
  <c r="I29" i="1"/>
  <c r="J46" i="1"/>
  <c r="J42" i="1"/>
  <c r="J38" i="1"/>
  <c r="J34" i="1"/>
  <c r="J30" i="1"/>
  <c r="K64" i="1"/>
  <c r="K60" i="1"/>
  <c r="K56" i="1"/>
  <c r="K52" i="1"/>
  <c r="K27" i="1"/>
  <c r="H123" i="1"/>
  <c r="H144" i="1"/>
  <c r="H140" i="1"/>
  <c r="H136" i="1"/>
  <c r="H132" i="1"/>
  <c r="H128" i="1"/>
  <c r="H124" i="1"/>
  <c r="I141" i="1"/>
  <c r="I137" i="1"/>
  <c r="I133" i="1"/>
  <c r="I129" i="1"/>
  <c r="J141" i="1"/>
  <c r="J137" i="1"/>
  <c r="J133" i="1"/>
  <c r="J129" i="1"/>
  <c r="K142" i="1"/>
  <c r="K138" i="1"/>
  <c r="K134" i="1"/>
  <c r="K130" i="1"/>
  <c r="K126" i="1"/>
  <c r="I123" i="1"/>
  <c r="H143" i="1"/>
  <c r="H139" i="1"/>
  <c r="H135" i="1"/>
  <c r="H131" i="1"/>
  <c r="H127" i="1"/>
  <c r="I144" i="1"/>
  <c r="I140" i="1"/>
  <c r="I136" i="1"/>
  <c r="I132" i="1"/>
  <c r="I128" i="1"/>
  <c r="I124" i="1"/>
  <c r="J140" i="1"/>
  <c r="J136" i="1"/>
  <c r="J132" i="1"/>
  <c r="J128" i="1"/>
  <c r="J124" i="1"/>
  <c r="K141" i="1"/>
  <c r="K137" i="1"/>
  <c r="K133" i="1"/>
  <c r="K129" i="1"/>
  <c r="H46" i="1"/>
  <c r="H42" i="1"/>
  <c r="H38" i="1"/>
  <c r="H34" i="1"/>
  <c r="H30" i="1"/>
  <c r="I64" i="1"/>
  <c r="I60" i="1"/>
  <c r="I56" i="1"/>
  <c r="I52" i="1"/>
  <c r="I27" i="1"/>
  <c r="J65" i="1"/>
  <c r="J61" i="1"/>
  <c r="J57" i="1"/>
  <c r="J53" i="1"/>
  <c r="J48" i="1"/>
  <c r="J44" i="1"/>
  <c r="J40" i="1"/>
  <c r="J36" i="1"/>
  <c r="J32" i="1"/>
  <c r="J28" i="1"/>
  <c r="K66" i="1"/>
  <c r="K62" i="1"/>
  <c r="K58" i="1"/>
  <c r="K54" i="1"/>
  <c r="K50" i="1"/>
  <c r="K45" i="1"/>
  <c r="K41" i="1"/>
  <c r="K37" i="1"/>
  <c r="K33" i="1"/>
  <c r="K29" i="1"/>
  <c r="J123" i="1"/>
  <c r="H142" i="1"/>
  <c r="H138" i="1"/>
  <c r="H134" i="1"/>
  <c r="H130" i="1"/>
  <c r="H126" i="1"/>
  <c r="I143" i="1"/>
  <c r="I139" i="1"/>
  <c r="I135" i="1"/>
  <c r="I131" i="1"/>
  <c r="I127" i="1"/>
  <c r="J143" i="1"/>
  <c r="J139" i="1"/>
  <c r="J135" i="1"/>
  <c r="J131" i="1"/>
  <c r="J127" i="1"/>
  <c r="K144" i="1"/>
  <c r="I142" i="1"/>
  <c r="I138" i="1"/>
  <c r="I134" i="1"/>
  <c r="I130" i="1"/>
  <c r="I126" i="1"/>
  <c r="K49" i="1"/>
  <c r="H49" i="1"/>
  <c r="I49" i="1"/>
</calcChain>
</file>

<file path=xl/sharedStrings.xml><?xml version="1.0" encoding="utf-8"?>
<sst xmlns="http://schemas.openxmlformats.org/spreadsheetml/2006/main" count="1337" uniqueCount="1009">
  <si>
    <t>DESCRIPTION</t>
  </si>
  <si>
    <t>Shirts</t>
  </si>
  <si>
    <t>Boy's Short Sleeve Classic Shirt</t>
  </si>
  <si>
    <t>Short sleeve with chest pocket
2-piece collar with placket front 
Double stitched seams for added strength
Features 3cm side splits</t>
  </si>
  <si>
    <t>Boy's Long Sleeve Classic Shirt</t>
  </si>
  <si>
    <t xml:space="preserve">Long sleeve with chest pocket
Dense weave polyester/cotton fabric 
2-piece collar and placket front 
</t>
  </si>
  <si>
    <t>Girl's Short Sleeve Blouse</t>
  </si>
  <si>
    <t xml:space="preserve">Tailored short sleeve school blouse 
Made from dense weave Polyester/Cotton fabric
Open neck collar/ Peter pan collar with side splits 
</t>
  </si>
  <si>
    <t>Girl's Long Sleeve Blouse</t>
  </si>
  <si>
    <t>Short Sleeve Unisex Polo Shirt</t>
  </si>
  <si>
    <t xml:space="preserve">Poly cotton pique fabric 
Knitted collar
Embroidered logo left hand chest
Customizable to fit your school's colors and logo
Available in a variety of sizes for all students
Durable fabric designed for comfort and longevity
</t>
  </si>
  <si>
    <t>Long Sleeve Unisex Polo Shirt</t>
  </si>
  <si>
    <t xml:space="preserve"> Poly cotton pique fabric
 Knitted collar
 Rib cuff 
Embroidered logo left hand chest 
Customizable to fit your school's colors and logo
Available in a variety of sizes for all students
Durable fabric designed for comfort and longevity
</t>
  </si>
  <si>
    <t>Raglan Short Sleeve Polo</t>
  </si>
  <si>
    <t>Lightweight cotton backed fabric custom made panelled polo
Knitted collar 
Screenprint logo 
Customizable to fit your school's colors and logo
Available in a variety of sizes for all students
Durable fabric designed for comfort and longevity</t>
  </si>
  <si>
    <t>Custom Knit Stripe Short Sleeve Polo</t>
  </si>
  <si>
    <t>Poly cotton engineered stripe fabric
Knitted collar 
Embroidered logo left hand chest 
Customizable to fit your school's colors and logo
Available in a variety of sizes for all students
Durable fabric designed for comfort and longevity</t>
  </si>
  <si>
    <t>Summer Dress</t>
  </si>
  <si>
    <t xml:space="preserve">Cleolene fabric, polyester cotton
Inverted pleats 
Contrast piping on collar, plaquet and sleeves 
</t>
  </si>
  <si>
    <t>Winter Skirt</t>
  </si>
  <si>
    <t xml:space="preserve">Polyester viscose fabric
Expandable waist
Knife pleats </t>
  </si>
  <si>
    <t>Winter Kilt</t>
  </si>
  <si>
    <t xml:space="preserve">Traditional style kilt 
Side tab belt 
Polyester viscose fabric 
</t>
  </si>
  <si>
    <t>Winter Tunic</t>
  </si>
  <si>
    <t xml:space="preserve">Polyester viscose fabric 
Zipper at back + Button up shoulders 
Pleats
Pleated drop waist style
</t>
  </si>
  <si>
    <t>Elastic Back Shorts</t>
  </si>
  <si>
    <t xml:space="preserve">Premium boys gaberdine short
Pleated front with 2 pockets 
Comfortable elastic back waist
Teon fabric protection </t>
  </si>
  <si>
    <t>Cargo Shorts</t>
  </si>
  <si>
    <t xml:space="preserve">Casual easy to wear cargo shorts
Elastic waist with drawstring
</t>
  </si>
  <si>
    <t>Melange Belt Loop Shorts</t>
  </si>
  <si>
    <t xml:space="preserve">Pleated front shorts with belt loops
High quality and hard wearing 
Teon fabric protection </t>
  </si>
  <si>
    <t>Boy's Basic Trouser</t>
  </si>
  <si>
    <t>Includes two side pockets and velcro safety pocket
 Teon fabric protection _x000B_</t>
  </si>
  <si>
    <t>Boy's Pleated Trouser</t>
  </si>
  <si>
    <t xml:space="preserve">Includes 2 side, a hip and back pockets 
Premium Polyester/Viscose Melange fabric 
Teon fabric protection 
</t>
  </si>
  <si>
    <t>Girl's School Skort</t>
  </si>
  <si>
    <t xml:space="preserve">Combines the look of a skirt with the comfort of shorts
Made from premium quality gaberdine fabric
Teon fabric protection </t>
  </si>
  <si>
    <t>Girl's Tailored Shorts</t>
  </si>
  <si>
    <t xml:space="preserve">Very fashionable girls shorts 
Front shaped pockets and two back pockets
Double button front closure </t>
  </si>
  <si>
    <t>Girl's Pleated Skort</t>
  </si>
  <si>
    <t xml:space="preserve">Girls pleated gaberdine skirt with adjustable back 
Safety pocket on right hip 
Inverted pleats on front and back
Teon Fabric Protection </t>
  </si>
  <si>
    <t>Girl's Tailored Straight Leg Trouser</t>
  </si>
  <si>
    <t xml:space="preserve">Comfortable &amp; smart looking 
Made from a premium stretch gaberdine fabric 
Machine Washable
Colour retention </t>
  </si>
  <si>
    <t>Athletic Singlet</t>
  </si>
  <si>
    <t xml:space="preserve">Breathable sports fabric
Contrast side panel 
Fully sublimated 
</t>
  </si>
  <si>
    <t>Stretch lycra fabric 
Fully sublimated 
Print both legs</t>
  </si>
  <si>
    <t>Track Pants</t>
  </si>
  <si>
    <t>Custom made microbre trackpant 
Polyester lining + Longer length ankle zips
2 side pockets drawstring
2 embroidered logos</t>
  </si>
  <si>
    <t>Outerwear</t>
  </si>
  <si>
    <t>Boy's Bespoke Blazer</t>
  </si>
  <si>
    <t xml:space="preserve">100% wool fannel fabric 
Fully lined 
Embroidered pocket logo left hand chest
</t>
  </si>
  <si>
    <t>Girl's Bespoke Blazer</t>
  </si>
  <si>
    <t>Fleecy hoodie</t>
  </si>
  <si>
    <t xml:space="preserve">Heavyweight poly cotton fleecy 
Contrast hood lining 
Contrast piping around pocket 
Embroidered logo left hand chest 
</t>
  </si>
  <si>
    <t>Polar Fleecy</t>
  </si>
  <si>
    <t>Unisex stud front jacket with pockets 
Low pill fabric + Contrast sleeves 
Custom knitted rib _x000B_</t>
  </si>
  <si>
    <t>Crew Neck Jumper</t>
  </si>
  <si>
    <t xml:space="preserve">Heavyweight super fleece 
Rib cuff 
Embroidered logo left hand chest 
Low pill fabric
</t>
  </si>
  <si>
    <t>V-Neck Jumper</t>
  </si>
  <si>
    <t xml:space="preserve">Machine washable, unisex style 
Wool-Nylon with reinforced seams 
Custom knitted stripes 
Embroidered logo left hand chest </t>
  </si>
  <si>
    <t>Rugby Jumper</t>
  </si>
  <si>
    <t xml:space="preserve">Heavyweight poly cotton fabric
Drill collar , rubber buttons 
Custom knit engineered stripes
Embroidered logo left hand chest
</t>
  </si>
  <si>
    <t>Sports Jacket</t>
  </si>
  <si>
    <t xml:space="preserve">Custom made jacket with side panels
Microfibre outer, poly cotton lining + Elastic waist and cuffd 
Embroidered logo left hand chest </t>
  </si>
  <si>
    <t>Accessories</t>
  </si>
  <si>
    <t>Junior Baseball Cap</t>
  </si>
  <si>
    <t>Unisex design + Easily adjustable velcro ftting at back 
Anti-sag PVC curved peak</t>
  </si>
  <si>
    <t>Beanie</t>
  </si>
  <si>
    <t xml:space="preserve">Available in Acrylic and/or Polar fleece
100% polyester (polar fleece) 
100% acrylic (acrylic)
One size fits most 
</t>
  </si>
  <si>
    <t>Knee-High Football Socks</t>
  </si>
  <si>
    <t xml:space="preserve"> Premium quality cotton
Breathable mesh for comfort 
Custom made with school name 
</t>
  </si>
  <si>
    <t>Mid-Crew Sports Socks</t>
  </si>
  <si>
    <t xml:space="preserve">Premium cotton for superior quality
Smooth yarn for long wearing
Custom made with school colours 
</t>
  </si>
  <si>
    <t>Ties</t>
  </si>
  <si>
    <t>Polyester fabric
Custom made
Woven logo</t>
  </si>
  <si>
    <t>Backpack</t>
  </si>
  <si>
    <t xml:space="preserve">Contoured adjustable shoulder straps
Contrast piping in many colour-ways
Padded laptop pocket 
One main compartment for easy access
Mesh side drink bottle holder 
</t>
  </si>
  <si>
    <t>Bookfolio</t>
  </si>
  <si>
    <t xml:space="preserve">Velcro closure 
Lightweight 
Webbing carry handle 
Identification pocket window 
</t>
  </si>
  <si>
    <t>NAME</t>
  </si>
  <si>
    <t>COLOURS</t>
  </si>
  <si>
    <t>black,white,red</t>
  </si>
  <si>
    <t>IMAGE1</t>
  </si>
  <si>
    <t>IMAGE2</t>
  </si>
  <si>
    <t>IMAGE3</t>
  </si>
  <si>
    <t>IMAGE4</t>
  </si>
  <si>
    <t>SUB-CATEGORY</t>
  </si>
  <si>
    <t>category_id</t>
  </si>
  <si>
    <t>Studded Bomber Jacket</t>
  </si>
  <si>
    <t>Girl's Short Sleeve Classic Shirt</t>
  </si>
  <si>
    <t>Girl's Long Sleeve Classic Shirt</t>
  </si>
  <si>
    <t>/images/school-uniforms/Boys-short-sleeve-classic-shirt-main.png</t>
  </si>
  <si>
    <t>/images/school-uniforms/Boys-long-sleeve-classic-shirt-main.png</t>
  </si>
  <si>
    <t>/images/school-uniforms/Boys-short-sleeve-classic-shirt-1.png</t>
  </si>
  <si>
    <t>/images/school-uniforms/Boys-short-sleeve-classic-shirt-2.png</t>
  </si>
  <si>
    <t>/images/school-uniforms/Boys-short-sleeve-classic-shirt-3.png</t>
  </si>
  <si>
    <t>/images/school-uniforms/Boys-long-sleeve-classic-shirt-1.png</t>
  </si>
  <si>
    <t>/images/school-uniforms/Boys-long-sleeve-classic-shirt-2.png</t>
  </si>
  <si>
    <t>/images/school-uniforms/Boys-long-sleeve-classic-shirt-3.png</t>
  </si>
  <si>
    <t>/images/school-uniforms/Girls-short-sleeve-classic-shirt-main.png</t>
  </si>
  <si>
    <t>/images/school-uniforms/Girls-short-sleeve-classic-shirt-1.png</t>
  </si>
  <si>
    <t>/images/school-uniforms/Girls-short-sleeve-classic-shirt-2.png</t>
  </si>
  <si>
    <t>/images/school-uniforms/Girls-short-sleeve-classic-shirt-3.png</t>
  </si>
  <si>
    <t>/images/school-uniforms/Girls-long-sleeve-classic-shirt-main.png</t>
  </si>
  <si>
    <t>/images/school-uniforms/Girls-long-sleeve-classic-shirt-1.png</t>
  </si>
  <si>
    <t>/images/school-uniforms/Girls-long-sleeve-classic-shirt-2.png</t>
  </si>
  <si>
    <t>/images/school-uniforms/Girls-long-sleeve-classic-shirt-3.png</t>
  </si>
  <si>
    <t>/images/school-uniforms/Girls-short-sleeve-blouse-main.png</t>
  </si>
  <si>
    <t>/images/school-uniforms/Girls-short-sleeve-blouse-1.png</t>
  </si>
  <si>
    <t>/images/school-uniforms/Girls-short-sleeve-blouse-2.png</t>
  </si>
  <si>
    <t>/images/school-uniforms/Girls-short-sleeve-blouse-3.png</t>
  </si>
  <si>
    <t>/images/school-uniforms/Girls-long-sleeve-blouse-main.png</t>
  </si>
  <si>
    <t>/images/school-uniforms/Girls-long-sleeve-blouse-1.png</t>
  </si>
  <si>
    <t>/images/school-uniforms/Girls-long-sleeve-blouse-2.png</t>
  </si>
  <si>
    <t>/images/school-uniforms/Girls-long-sleeve-blouse-3.png</t>
  </si>
  <si>
    <t>/images/school-uniforms/Short-sleeve-unisex-polo-shirt-main.png</t>
  </si>
  <si>
    <t>/images/school-uniforms/Short-sleeve-unisex-polo-shirt-1.png</t>
  </si>
  <si>
    <t>/images/school-uniforms/Short-sleeve-unisex-polo-shirt-2.png</t>
  </si>
  <si>
    <t>/images/school-uniforms/Short-sleeve-unisex-polo-shirt-3.png</t>
  </si>
  <si>
    <t>/images/school-uniforms/Long-sleeve-unisex-polo-shirt-main.png</t>
  </si>
  <si>
    <t>/images/school-uniforms/Long-sleeve-unisex-polo-shirt-1.png</t>
  </si>
  <si>
    <t>/images/school-uniforms/Long-sleeve-unisex-polo-shirt-2.png</t>
  </si>
  <si>
    <t>/images/school-uniforms/Long-sleeve-unisex-polo-shirt-3.png</t>
  </si>
  <si>
    <t>/images/school-uniforms/Raglan-short-sleeve-polo-main.png</t>
  </si>
  <si>
    <t>/images/school-uniforms/Raglan-short-sleeve-polo-1.png</t>
  </si>
  <si>
    <t>/images/school-uniforms/Raglan-short-sleeve-polo-2.png</t>
  </si>
  <si>
    <t>/images/school-uniforms/Raglan-short-sleeve-polo-3.png</t>
  </si>
  <si>
    <t>/images/school-uniforms/Custom-knit-stripe-short-sleeve-polo-main.png</t>
  </si>
  <si>
    <t>/images/school-uniforms/Custom-knit-stripe-short-sleeve-polo-1.png</t>
  </si>
  <si>
    <t>/images/school-uniforms/Custom-knit-stripe-short-sleeve-polo-2.png</t>
  </si>
  <si>
    <t>/images/school-uniforms/Custom-knit-stripe-short-sleeve-polo-3.png</t>
  </si>
  <si>
    <t>/images/school-uniforms/Summer-dress-main.png</t>
  </si>
  <si>
    <t>/images/school-uniforms/Summer-dress-1.png</t>
  </si>
  <si>
    <t>/images/school-uniforms/Summer-dress-2.png</t>
  </si>
  <si>
    <t>/images/school-uniforms/Summer-dress-3.png</t>
  </si>
  <si>
    <t>/images/school-uniforms/Winter-skirt-main.png</t>
  </si>
  <si>
    <t>/images/school-uniforms/Winter-skirt-1.png</t>
  </si>
  <si>
    <t>/images/school-uniforms/Winter-skirt-2.png</t>
  </si>
  <si>
    <t>/images/school-uniforms/Winter-skirt-3.png</t>
  </si>
  <si>
    <t>/images/school-uniforms/Winter-kilt-main.png</t>
  </si>
  <si>
    <t>/images/school-uniforms/Winter-kilt-1.png</t>
  </si>
  <si>
    <t>/images/school-uniforms/Winter-kilt-2.png</t>
  </si>
  <si>
    <t>/images/school-uniforms/Winter-kilt-3.png</t>
  </si>
  <si>
    <t>/images/school-uniforms/Winter-tunic-main.png</t>
  </si>
  <si>
    <t>/images/school-uniforms/Winter-tunic-1.png</t>
  </si>
  <si>
    <t>/images/school-uniforms/Winter-tunic-2.png</t>
  </si>
  <si>
    <t>/images/school-uniforms/Winter-tunic-3.png</t>
  </si>
  <si>
    <t>/images/school-uniforms/Elastic-back-shorts-main.png</t>
  </si>
  <si>
    <t>/images/school-uniforms/Elastic-back-shorts-1.png</t>
  </si>
  <si>
    <t>/images/school-uniforms/Elastic-back-shorts-2.png</t>
  </si>
  <si>
    <t>/images/school-uniforms/Elastic-back-shorts-3.png</t>
  </si>
  <si>
    <t>/images/school-uniforms/Cargo-shorts-main.png</t>
  </si>
  <si>
    <t>/images/school-uniforms/Cargo-shorts-1.png</t>
  </si>
  <si>
    <t>/images/school-uniforms/Cargo-shorts-2.png</t>
  </si>
  <si>
    <t>/images/school-uniforms/Cargo-shorts-3.png</t>
  </si>
  <si>
    <t>/images/school-uniforms/Melange-belt-loop-shorts-main.png</t>
  </si>
  <si>
    <t>/images/school-uniforms/Melange-belt-loop-shorts-1.png</t>
  </si>
  <si>
    <t>/images/school-uniforms/Melange-belt-loop-shorts-2.png</t>
  </si>
  <si>
    <t>/images/school-uniforms/Melange-belt-loop-shorts-3.png</t>
  </si>
  <si>
    <t>/images/school-uniforms/Boys-basic-trouser-main.png</t>
  </si>
  <si>
    <t>/images/school-uniforms/Boys-basic-trouser-1.png</t>
  </si>
  <si>
    <t>/images/school-uniforms/Boys-basic-trouser-2.png</t>
  </si>
  <si>
    <t>/images/school-uniforms/Boys-basic-trouser-3.png</t>
  </si>
  <si>
    <t>/images/school-uniforms/Boys-pleated-trouser-main.png</t>
  </si>
  <si>
    <t>/images/school-uniforms/Boys-pleated-trouser-1.png</t>
  </si>
  <si>
    <t>/images/school-uniforms/Boys-pleated-trouser-2.png</t>
  </si>
  <si>
    <t>/images/school-uniforms/Boys-pleated-trouser-3.png</t>
  </si>
  <si>
    <t>/images/school-uniforms/Girls-school-skort-main.png</t>
  </si>
  <si>
    <t>/images/school-uniforms/Girls-school-skort-1.png</t>
  </si>
  <si>
    <t>/images/school-uniforms/Girls-school-skort-2.png</t>
  </si>
  <si>
    <t>/images/school-uniforms/Girls-school-skort-3.png</t>
  </si>
  <si>
    <t>/images/school-uniforms/Girls-tailored-shorts-main.png</t>
  </si>
  <si>
    <t>/images/school-uniforms/Girls-tailored-shorts-1.png</t>
  </si>
  <si>
    <t>/images/school-uniforms/Girls-tailored-shorts-2.png</t>
  </si>
  <si>
    <t>/images/school-uniforms/Girls-tailored-shorts-3.png</t>
  </si>
  <si>
    <t>/images/school-uniforms/Girls-pleated-skort-main.png</t>
  </si>
  <si>
    <t>/images/school-uniforms/Girls-pleated-skort-1.png</t>
  </si>
  <si>
    <t>/images/school-uniforms/Girls-pleated-skort-2.png</t>
  </si>
  <si>
    <t>/images/school-uniforms/Girls-pleated-skort-3.png</t>
  </si>
  <si>
    <t>/images/school-uniforms/Girls-tailored-straight-leg-trouser-main.png</t>
  </si>
  <si>
    <t>/images/school-uniforms/Girls-tailored-straight-leg-trouser-1.png</t>
  </si>
  <si>
    <t>/images/school-uniforms/Girls-tailored-straight-leg-trouser-2.png</t>
  </si>
  <si>
    <t>/images/school-uniforms/Girls-tailored-straight-leg-trouser-3.png</t>
  </si>
  <si>
    <t>/images/school-uniforms/Athletic-singlet-main.png</t>
  </si>
  <si>
    <t>/images/school-uniforms/Athletic-singlet-1.png</t>
  </si>
  <si>
    <t>/images/school-uniforms/Athletic-singlet-2.png</t>
  </si>
  <si>
    <t>/images/school-uniforms/Athletic-singlet-3.png</t>
  </si>
  <si>
    <t>/images/school-uniforms/Track-pants-main.png</t>
  </si>
  <si>
    <t>/images/school-uniforms/Track-pants-1.png</t>
  </si>
  <si>
    <t>/images/school-uniforms/Track-pants-2.png</t>
  </si>
  <si>
    <t>/images/school-uniforms/Track-pants-3.png</t>
  </si>
  <si>
    <t>/images/school-uniforms/Boys-bespoke-blazer-main.png</t>
  </si>
  <si>
    <t>/images/school-uniforms/Boys-bespoke-blazer-1.png</t>
  </si>
  <si>
    <t>/images/school-uniforms/Boys-bespoke-blazer-2.png</t>
  </si>
  <si>
    <t>/images/school-uniforms/Boys-bespoke-blazer-3.png</t>
  </si>
  <si>
    <t>/images/school-uniforms/Girls-bespoke-blazer-main.png</t>
  </si>
  <si>
    <t>/images/school-uniforms/Girls-bespoke-blazer-1.png</t>
  </si>
  <si>
    <t>/images/school-uniforms/Girls-bespoke-blazer-2.png</t>
  </si>
  <si>
    <t>/images/school-uniforms/Girls-bespoke-blazer-3.png</t>
  </si>
  <si>
    <t>/images/school-uniforms/Fleecy-hoodie-main.png</t>
  </si>
  <si>
    <t>/images/school-uniforms/Fleecy-hoodie-1.png</t>
  </si>
  <si>
    <t>/images/school-uniforms/Fleecy-hoodie-2.png</t>
  </si>
  <si>
    <t>/images/school-uniforms/Fleecy-hoodie-3.png</t>
  </si>
  <si>
    <t>/images/school-uniforms/Polar-fleecy-main.png</t>
  </si>
  <si>
    <t>/images/school-uniforms/Polar-fleecy-1.png</t>
  </si>
  <si>
    <t>/images/school-uniforms/Polar-fleecy-2.png</t>
  </si>
  <si>
    <t>/images/school-uniforms/Polar-fleecy-3.png</t>
  </si>
  <si>
    <t>/images/school-uniforms/Studded-bomber-jacket-main.png</t>
  </si>
  <si>
    <t>/images/school-uniforms/Studded-bomber-jacket-1.png</t>
  </si>
  <si>
    <t>/images/school-uniforms/Studded-bomber-jacket-2.png</t>
  </si>
  <si>
    <t>/images/school-uniforms/Studded-bomber-jacket-3.png</t>
  </si>
  <si>
    <t>/images/school-uniforms/Crew-neck-jumper-main.png</t>
  </si>
  <si>
    <t>/images/school-uniforms/Crew-neck-jumper-1.png</t>
  </si>
  <si>
    <t>/images/school-uniforms/Crew-neck-jumper-2.png</t>
  </si>
  <si>
    <t>/images/school-uniforms/Crew-neck-jumper-3.png</t>
  </si>
  <si>
    <t>/images/school-uniforms/V-neck-jumper-main.png</t>
  </si>
  <si>
    <t>/images/school-uniforms/V-neck-jumper-1.png</t>
  </si>
  <si>
    <t>/images/school-uniforms/V-neck-jumper-2.png</t>
  </si>
  <si>
    <t>/images/school-uniforms/V-neck-jumper-3.png</t>
  </si>
  <si>
    <t>/images/school-uniforms/Rugby-jumper-main.png</t>
  </si>
  <si>
    <t>/images/school-uniforms/Rugby-jumper-1.png</t>
  </si>
  <si>
    <t>/images/school-uniforms/Rugby-jumper-2.png</t>
  </si>
  <si>
    <t>/images/school-uniforms/Rugby-jumper-3.png</t>
  </si>
  <si>
    <t>/images/school-uniforms/Sports-jacket-main.png</t>
  </si>
  <si>
    <t>/images/school-uniforms/Sports-jacket-1.png</t>
  </si>
  <si>
    <t>/images/school-uniforms/Sports-jacket-2.png</t>
  </si>
  <si>
    <t>/images/school-uniforms/Sports-jacket-3.png</t>
  </si>
  <si>
    <t>/images/school-uniforms/Junior-baseball-cap-main.png</t>
  </si>
  <si>
    <t>/images/school-uniforms/Junior-baseball-cap-1.png</t>
  </si>
  <si>
    <t>/images/school-uniforms/Junior-baseball-cap-2.png</t>
  </si>
  <si>
    <t>/images/school-uniforms/Junior-baseball-cap-3.png</t>
  </si>
  <si>
    <t>/images/school-uniforms/Beanie-main.png</t>
  </si>
  <si>
    <t>/images/school-uniforms/Beanie-1.png</t>
  </si>
  <si>
    <t>/images/school-uniforms/Beanie-2.png</t>
  </si>
  <si>
    <t>/images/school-uniforms/Beanie-3.png</t>
  </si>
  <si>
    <t>/images/school-uniforms/Knee-high-football-socks-main.png</t>
  </si>
  <si>
    <t>/images/school-uniforms/Knee-high-football-socks-1.png</t>
  </si>
  <si>
    <t>/images/school-uniforms/Knee-high-football-socks-2.png</t>
  </si>
  <si>
    <t>/images/school-uniforms/Knee-high-football-socks-3.png</t>
  </si>
  <si>
    <t>/images/school-uniforms/Mid-crew-sports-socks-main.png</t>
  </si>
  <si>
    <t>/images/school-uniforms/Mid-crew-sports-socks-1.png</t>
  </si>
  <si>
    <t>/images/school-uniforms/Mid-crew-sports-socks-2.png</t>
  </si>
  <si>
    <t>/images/school-uniforms/Mid-crew-sports-socks-3.png</t>
  </si>
  <si>
    <t>/images/school-uniforms/Ties-main.png</t>
  </si>
  <si>
    <t>/images/school-uniforms/Ties-1.png</t>
  </si>
  <si>
    <t>/images/school-uniforms/Ties-2.png</t>
  </si>
  <si>
    <t>/images/school-uniforms/Ties-3.png</t>
  </si>
  <si>
    <t>/images/school-uniforms/Backpack-main.png</t>
  </si>
  <si>
    <t>/images/school-uniforms/Backpack-1.png</t>
  </si>
  <si>
    <t>/images/school-uniforms/Backpack-2.png</t>
  </si>
  <si>
    <t>/images/school-uniforms/Backpack-3.png</t>
  </si>
  <si>
    <t>/images/school-uniforms/Bookfolio-main.png</t>
  </si>
  <si>
    <t>/images/school-uniforms/Bookfolio-1.png</t>
  </si>
  <si>
    <t>/images/school-uniforms/Bookfolio-2.png</t>
  </si>
  <si>
    <t>/images/school-uniforms/Bookfolio-3.png</t>
  </si>
  <si>
    <t>Athletic Shorts</t>
  </si>
  <si>
    <t>/images/school-uniforms/Athletic-shorts-main.png</t>
  </si>
  <si>
    <t>/images/school-uniforms/Athletic-shorts-1.png</t>
  </si>
  <si>
    <t>/images/school-uniforms/Athletic-shorts-2.png</t>
  </si>
  <si>
    <t>/images/school-uniforms/Athletic-shorts-3.png</t>
  </si>
  <si>
    <t>Scrubs</t>
  </si>
  <si>
    <t>Classic Men's Scrubs</t>
  </si>
  <si>
    <t>Traditional styles with a focus on comfort and durability.
Ideal for all healthcare settings.
Available in various colors and sizes.
Fabric: Soft, breathable, and wrinkle-resistant.
Features: Multiple pockets, reinforced seams</t>
  </si>
  <si>
    <t>Classic Women's Scrubs</t>
  </si>
  <si>
    <t>Performance Men's Scrubs</t>
  </si>
  <si>
    <t>Advanced fabrics for enhanced breathability and moisture management.
Designed for high-intensity environments.
Available in various colors and sizes.</t>
  </si>
  <si>
    <t>Performance Women's Scrubs</t>
  </si>
  <si>
    <t>Luxury Men's Scrubs</t>
  </si>
  <si>
    <t>Premium materials with a refined, stylish look.
Tailored Fit for a professional look.
Available in various colors and sizes.</t>
  </si>
  <si>
    <t>Luxury Women's Scrubs</t>
  </si>
  <si>
    <t xml:space="preserve">Traditional design with a timeless look.
Ideal for doctors, nurses, and lab technicians.
Made from robust, easy-care materials that stand up to frequent laundering
Soft and breathble fabrics to keep you comfortable during long shifts.
</t>
  </si>
  <si>
    <t xml:space="preserve">Shorter length for ease of movement.
Perfect for consultations and administrative roles.
Made from robust, easy-care materials that stand up to frequent laundering
Soft and breathble fabrics to keep you comfortable during long shifts.
</t>
  </si>
  <si>
    <t>Luxurious fabric with added features such as inner pockets and stylish trim.
Suitable for senior professionals and specialists.
Deep, strategically placed pockets for convenient storage of tools, notepads, and personal items.</t>
  </si>
  <si>
    <t>Made from sustainable, recycled materials.
Combines environmental responsibility with top-tier performance.</t>
  </si>
  <si>
    <t>Warm-up Jackets</t>
  </si>
  <si>
    <t xml:space="preserve">Traditional warm-up jackets with rib-knit cuffs and collars.
Made to withstand the rigors of daily wear.
</t>
  </si>
  <si>
    <t>Fleece Jackets</t>
  </si>
  <si>
    <t>Soft fleece material provides excellent insulation.
Multiple pockets for added convenience</t>
  </si>
  <si>
    <t>Utility Vests</t>
  </si>
  <si>
    <t xml:space="preserve">Plenty of pockets for easy access to essential tools.
Perfect for layering over scrubs without adding bulk.
</t>
  </si>
  <si>
    <t>Soft-Shell Jackets</t>
  </si>
  <si>
    <t xml:space="preserve">Protects against wind and light rain.
Tailored to provide a sleek, professional look.
</t>
  </si>
  <si>
    <t>Footwear</t>
  </si>
  <si>
    <t>Clogs</t>
  </si>
  <si>
    <t>Easy to slip on and off, with superior support and comfort.
Smooth surfaces that are easy to wipe down and disinfect.
Features ventilation holes for breathability.</t>
  </si>
  <si>
    <t>Athletic Sneakers</t>
  </si>
  <si>
    <t>Athletic-style shoes for those who prefer a sporty look and feel.
Designed for active professionals who need to move quickly and comfortably.
Flexible Soles that rovide excellent grip and flexibility.</t>
  </si>
  <si>
    <t>Slip-On Shoes</t>
  </si>
  <si>
    <t>Convenient slip-on designs for quick and easy wear.
Combines a professional look with practical features.
Elastic gores or adjustable straps for a secure fit.</t>
  </si>
  <si>
    <t xml:space="preserve">Clear and easy-to-read name badges to ensure patients and colleagues can easily identify you.
Customizable options for personalized text and organizational logos.
</t>
  </si>
  <si>
    <t>Designed to hold essential tools such as scissors, pens, and notepads, keeping them within easy reach.
Adjustable Fit ensures comfort and convenience during long shifts.</t>
  </si>
  <si>
    <t>Soft, breathable undershirts that provide an extra layer of comfort beneath scrubs or lab coats.
Helps keep you dry and comfortable throughout the day.</t>
  </si>
  <si>
    <t>Headwear</t>
  </si>
  <si>
    <t>Stylish and functional headwear options, including surgical caps and beanies.
Helps keep hair in place and maintains a hygienic environment.</t>
  </si>
  <si>
    <t>Compression Socks</t>
  </si>
  <si>
    <t>Helps improve circulation and reduce fatigue during long hours on your feet.
Made from high-quality, breathable materials.</t>
  </si>
  <si>
    <t>Lab Coats</t>
  </si>
  <si>
    <t>Classic Lab Coat</t>
  </si>
  <si>
    <t>Consultation LabCoat</t>
  </si>
  <si>
    <t>Premium Lab Coat</t>
  </si>
  <si>
    <t>Eco-Friendly Lab Coat</t>
  </si>
  <si>
    <t>Jackets and Vests</t>
  </si>
  <si>
    <t>Name Badge</t>
  </si>
  <si>
    <t>Medical Belt</t>
  </si>
  <si>
    <t>Under-Shirt</t>
  </si>
  <si>
    <t>/images/healthcare-uniforms/Classic-mens-scrubs-main.png</t>
  </si>
  <si>
    <t>/images/healthcare-uniforms/Classic-mens-scrubs-1.png</t>
  </si>
  <si>
    <t>/images/healthcare-uniforms/Classic-mens-scrubs-2.png</t>
  </si>
  <si>
    <t>/images/healthcare-uniforms/Classic-mens-scrubs-3.png</t>
  </si>
  <si>
    <t>/images/healthcare-uniforms/Classic-womens-scrubs-main.png</t>
  </si>
  <si>
    <t>/images/healthcare-uniforms/Classic-womens-scrubs-1.png</t>
  </si>
  <si>
    <t>/images/healthcare-uniforms/Classic-womens-scrubs-2.png</t>
  </si>
  <si>
    <t>/images/healthcare-uniforms/Classic-womens-scrubs-3.png</t>
  </si>
  <si>
    <t>/images/healthcare-uniforms/Performance-mens-scrubs-main.png</t>
  </si>
  <si>
    <t>/images/healthcare-uniforms/Performance-mens-scrubs-1.png</t>
  </si>
  <si>
    <t>/images/healthcare-uniforms/Performance-mens-scrubs-2.png</t>
  </si>
  <si>
    <t>/images/healthcare-uniforms/Performance-mens-scrubs-3.png</t>
  </si>
  <si>
    <t>/images/healthcare-uniforms/Performance-womens-scrubs-main.png</t>
  </si>
  <si>
    <t>/images/healthcare-uniforms/Performance-womens-scrubs-1.png</t>
  </si>
  <si>
    <t>/images/healthcare-uniforms/Performance-womens-scrubs-2.png</t>
  </si>
  <si>
    <t>/images/healthcare-uniforms/Performance-womens-scrubs-3.png</t>
  </si>
  <si>
    <t>/images/healthcare-uniforms/Luxury-mens-scrubs-main.png</t>
  </si>
  <si>
    <t>/images/healthcare-uniforms/Luxury-mens-scrubs-1.png</t>
  </si>
  <si>
    <t>/images/healthcare-uniforms/Luxury-mens-scrubs-2.png</t>
  </si>
  <si>
    <t>/images/healthcare-uniforms/Luxury-mens-scrubs-3.png</t>
  </si>
  <si>
    <t>/images/healthcare-uniforms/Luxury-womens-scrubs-main.png</t>
  </si>
  <si>
    <t>/images/healthcare-uniforms/Luxury-womens-scrubs-1.png</t>
  </si>
  <si>
    <t>/images/healthcare-uniforms/Luxury-womens-scrubs-2.png</t>
  </si>
  <si>
    <t>/images/healthcare-uniforms/Luxury-womens-scrubs-3.png</t>
  </si>
  <si>
    <t>/images/healthcare-uniforms/Classic-lab-coat-main.png</t>
  </si>
  <si>
    <t>/images/healthcare-uniforms/Classic-lab-coat-1.png</t>
  </si>
  <si>
    <t>/images/healthcare-uniforms/Classic-lab-coat-2.png</t>
  </si>
  <si>
    <t>/images/healthcare-uniforms/Classic-lab-coat-3.png</t>
  </si>
  <si>
    <t>/images/healthcare-uniforms/Consultation-labcoat-main.png</t>
  </si>
  <si>
    <t>/images/healthcare-uniforms/Consultation-labcoat-1.png</t>
  </si>
  <si>
    <t>/images/healthcare-uniforms/Consultation-labcoat-2.png</t>
  </si>
  <si>
    <t>/images/healthcare-uniforms/Consultation-labcoat-3.png</t>
  </si>
  <si>
    <t>/images/healthcare-uniforms/Premium-lab-coat-main.png</t>
  </si>
  <si>
    <t>/images/healthcare-uniforms/Premium-lab-coat-1.png</t>
  </si>
  <si>
    <t>/images/healthcare-uniforms/Premium-lab-coat-2.png</t>
  </si>
  <si>
    <t>/images/healthcare-uniforms/Premium-lab-coat-3.png</t>
  </si>
  <si>
    <t>/images/healthcare-uniforms/Eco-friendly-lab-coat-main.png</t>
  </si>
  <si>
    <t>/images/healthcare-uniforms/Eco-friendly-lab-coat-1.png</t>
  </si>
  <si>
    <t>/images/healthcare-uniforms/Eco-friendly-lab-coat-2.png</t>
  </si>
  <si>
    <t>/images/healthcare-uniforms/Eco-friendly-lab-coat-3.png</t>
  </si>
  <si>
    <t>/images/healthcare-uniforms/Warm-up-jackets-main.png</t>
  </si>
  <si>
    <t>/images/healthcare-uniforms/Warm-up-jackets-1.png</t>
  </si>
  <si>
    <t>/images/healthcare-uniforms/Warm-up-jackets-2.png</t>
  </si>
  <si>
    <t>/images/healthcare-uniforms/Warm-up-jackets-3.png</t>
  </si>
  <si>
    <t>/images/healthcare-uniforms/Fleece-jackets-main.png</t>
  </si>
  <si>
    <t>/images/healthcare-uniforms/Fleece-jackets-1.png</t>
  </si>
  <si>
    <t>/images/healthcare-uniforms/Fleece-jackets-2.png</t>
  </si>
  <si>
    <t>/images/healthcare-uniforms/Fleece-jackets-3.png</t>
  </si>
  <si>
    <t>/images/healthcare-uniforms/Utility-vests-main.png</t>
  </si>
  <si>
    <t>/images/healthcare-uniforms/Utility-vests-1.png</t>
  </si>
  <si>
    <t>/images/healthcare-uniforms/Utility-vests-2.png</t>
  </si>
  <si>
    <t>/images/healthcare-uniforms/Utility-vests-3.png</t>
  </si>
  <si>
    <t>/images/healthcare-uniforms/Soft-shell-jackets-main.png</t>
  </si>
  <si>
    <t>/images/healthcare-uniforms/Soft-shell-jackets-1.png</t>
  </si>
  <si>
    <t>/images/healthcare-uniforms/Soft-shell-jackets-2.png</t>
  </si>
  <si>
    <t>/images/healthcare-uniforms/Soft-shell-jackets-3.png</t>
  </si>
  <si>
    <t>/images/healthcare-uniforms/Clogs-main.png</t>
  </si>
  <si>
    <t>/images/healthcare-uniforms/Clogs-1.png</t>
  </si>
  <si>
    <t>/images/healthcare-uniforms/Clogs-2.png</t>
  </si>
  <si>
    <t>/images/healthcare-uniforms/Clogs-3.png</t>
  </si>
  <si>
    <t>/images/healthcare-uniforms/Athletic-sneakers-main.png</t>
  </si>
  <si>
    <t>/images/healthcare-uniforms/Athletic-sneakers-1.png</t>
  </si>
  <si>
    <t>/images/healthcare-uniforms/Athletic-sneakers-2.png</t>
  </si>
  <si>
    <t>/images/healthcare-uniforms/Athletic-sneakers-3.png</t>
  </si>
  <si>
    <t>/images/healthcare-uniforms/Slip-on-shoes-main.png</t>
  </si>
  <si>
    <t>/images/healthcare-uniforms/Slip-on-shoes-1.png</t>
  </si>
  <si>
    <t>/images/healthcare-uniforms/Slip-on-shoes-2.png</t>
  </si>
  <si>
    <t>/images/healthcare-uniforms/Slip-on-shoes-3.png</t>
  </si>
  <si>
    <t>/images/healthcare-uniforms/Name-badge-main.png</t>
  </si>
  <si>
    <t>/images/healthcare-uniforms/Name-badge-1.png</t>
  </si>
  <si>
    <t>/images/healthcare-uniforms/Name-badge-2.png</t>
  </si>
  <si>
    <t>/images/healthcare-uniforms/Name-badge-3.png</t>
  </si>
  <si>
    <t>/images/healthcare-uniforms/Medical-belt-main.png</t>
  </si>
  <si>
    <t>/images/healthcare-uniforms/Medical-belt-1.png</t>
  </si>
  <si>
    <t>/images/healthcare-uniforms/Medical-belt-2.png</t>
  </si>
  <si>
    <t>/images/healthcare-uniforms/Medical-belt-3.png</t>
  </si>
  <si>
    <t>/images/healthcare-uniforms/Under-shirt-main.png</t>
  </si>
  <si>
    <t>/images/healthcare-uniforms/Under-shirt-1.png</t>
  </si>
  <si>
    <t>/images/healthcare-uniforms/Under-shirt-2.png</t>
  </si>
  <si>
    <t>/images/healthcare-uniforms/Under-shirt-3.png</t>
  </si>
  <si>
    <t>/images/healthcare-uniforms/Headwear-main.png</t>
  </si>
  <si>
    <t>/images/healthcare-uniforms/Headwear-1.png</t>
  </si>
  <si>
    <t>/images/healthcare-uniforms/Headwear-2.png</t>
  </si>
  <si>
    <t>/images/healthcare-uniforms/Headwear-3.png</t>
  </si>
  <si>
    <t>/images/healthcare-uniforms/Compression-socks-main.png</t>
  </si>
  <si>
    <t>/images/healthcare-uniforms/Compression-socks-1.png</t>
  </si>
  <si>
    <t>/images/healthcare-uniforms/Compression-socks-2.png</t>
  </si>
  <si>
    <t>/images/healthcare-uniforms/Compression-socks-3.png</t>
  </si>
  <si>
    <t>Coveralls</t>
  </si>
  <si>
    <t>Industrial Flame-Resistant Coverall</t>
  </si>
  <si>
    <t>Two Chest Pockets with Flaps
Two-way zipper
Snap Closures on front and pockets
Pass-Through Side Pockets
Tool Pocket
Elastic Waistband</t>
  </si>
  <si>
    <t>Industrial BIB Coverall</t>
  </si>
  <si>
    <t>Heavy weight cotton drill sleeveless action back
overall with elastic shoulder straps for comfort and
flexibility
Pen pocket on left Metal press studs
Heavy Weight Cotton Drill</t>
  </si>
  <si>
    <t>Short Sleeve Classic Work Shirt</t>
  </si>
  <si>
    <t>Short Sleeves
Seven tortoise shell button front including button at neck
Two-piece, lined, banded, sewn-in stays
Two button-through functional flapped pockets with angled bartack
Topentry flap with pen holder on left pocket flap</t>
  </si>
  <si>
    <t>Long Sleeve Classic Work Shirt</t>
  </si>
  <si>
    <t>Long Sleeves
Seven tortoise shell button front including button at neck
Two-piece, lined, banded, sewn-in stays
Two button-through functional flapped pockets with angled bartack
Topentry flap with pen holder on left pocket flap</t>
  </si>
  <si>
    <t>Short Sleeve Two-Tone Work Shirt</t>
  </si>
  <si>
    <t xml:space="preserve">Two tone Short sleeve shirt
Reinforced bartackson pocket to avoid dripping
Regular weight cotton drill
</t>
  </si>
  <si>
    <t>Long Sleeve Two-Tone Work Shirt</t>
  </si>
  <si>
    <t xml:space="preserve">Two tone long sleeve shirt
Reinforced bartackson pocket to avoid dripping
Regular weight cotton drill
</t>
  </si>
  <si>
    <t>Short Sleeve Reflective Work Shirt</t>
  </si>
  <si>
    <t>Short sleeve shirt with two chest pockets &amp; button tucked
Industrial Wash, Light Soil or Home Wash
Double strips Hi- visibility reflective tape below pockets, sleeves &amp; back &amp; half front shoulder</t>
  </si>
  <si>
    <t>Long Sleeve Reflective Work Shirt</t>
  </si>
  <si>
    <t>Long sleeve shirt with two chest pockets &amp; button tucked
Industrial Wash, Light Soil or Home Wash
Double strips Hi- visibility reflective tape below pockets, sleeves &amp; back &amp; half front shoulder</t>
  </si>
  <si>
    <t>Industrial Wear Jackets</t>
  </si>
  <si>
    <t>Great for cold weather, pen pocket on left arm
Polyester plain weave, Polyester Cotton
Reinforced bar tacks on pockets to avoid ripping
Deep pockets with closure.
Reflective tape, nylon zipper, plastic button
Concealed metal press studs pocket closure
Regular Weight Cotton Drill</t>
  </si>
  <si>
    <t>High-Visibility Safety Vests</t>
  </si>
  <si>
    <t>100% Polyester
Lighter coverage with maximum visibility, keeps you moving freely in your own clothes while you stay safe and efficient
Silver reflective striping stands out against fluorescent green/yellow.</t>
  </si>
  <si>
    <t>Trousers</t>
  </si>
  <si>
    <t>Industrial Workwear Trouser</t>
  </si>
  <si>
    <t>Regular Weight Cotton Drill 
Reinforced bar tacks on pockets to avoid ripping
deep pockets with closure
Reflective tape, nylon zipper, plastic button
concealed metal press studs pocket closure</t>
  </si>
  <si>
    <t>Industrial Cargo Trouser</t>
  </si>
  <si>
    <t>Polyester/Cotton Material
 Industrial Wash, Light Soil, or Home Wash
Two slack-style front pockets, two set-in hip pockets
 Heavy-duty brass ratcheting zipper, button closure</t>
  </si>
  <si>
    <t>/images/industrial-workwear/Industrial-flame-resistant-coverall-main.png</t>
  </si>
  <si>
    <t>/images/industrial-workwear/Industrial-flame-resistant-coverall-1.png</t>
  </si>
  <si>
    <t>/images/industrial-workwear/Industrial-flame-resistant-coverall-2.png</t>
  </si>
  <si>
    <t>/images/industrial-workwear/Industrial-flame-resistant-coverall-3.png</t>
  </si>
  <si>
    <t>/images/industrial-workwear/Industrial-bib-coverall-main.png</t>
  </si>
  <si>
    <t>/images/industrial-workwear/Industrial-bib-coverall-1.png</t>
  </si>
  <si>
    <t>/images/industrial-workwear/Industrial-bib-coverall-2.png</t>
  </si>
  <si>
    <t>/images/industrial-workwear/Industrial-bib-coverall-3.png</t>
  </si>
  <si>
    <t>/images/industrial-workwear/Short-sleeve-classic-work-shirt-main.png</t>
  </si>
  <si>
    <t>/images/industrial-workwear/Short-sleeve-classic-work-shirt-1.png</t>
  </si>
  <si>
    <t>/images/industrial-workwear/Short-sleeve-classic-work-shirt-2.png</t>
  </si>
  <si>
    <t>/images/industrial-workwear/Short-sleeve-classic-work-shirt-3.png</t>
  </si>
  <si>
    <t>/images/industrial-workwear/Long-sleeve-classic-work-shirt-main.png</t>
  </si>
  <si>
    <t>/images/industrial-workwear/Long-sleeve-classic-work-shirt-1.png</t>
  </si>
  <si>
    <t>/images/industrial-workwear/Long-sleeve-classic-work-shirt-2.png</t>
  </si>
  <si>
    <t>/images/industrial-workwear/Long-sleeve-classic-work-shirt-3.png</t>
  </si>
  <si>
    <t>/images/industrial-workwear/Short-sleeve-two-tone-work-shirt-main.png</t>
  </si>
  <si>
    <t>/images/industrial-workwear/Short-sleeve-two-tone-work-shirt-1.png</t>
  </si>
  <si>
    <t>/images/industrial-workwear/Short-sleeve-two-tone-work-shirt-2.png</t>
  </si>
  <si>
    <t>/images/industrial-workwear/Short-sleeve-two-tone-work-shirt-3.png</t>
  </si>
  <si>
    <t>/images/industrial-workwear/Long-sleeve-two-tone-work-shirt-main.png</t>
  </si>
  <si>
    <t>/images/industrial-workwear/Long-sleeve-two-tone-work-shirt-1.png</t>
  </si>
  <si>
    <t>/images/industrial-workwear/Long-sleeve-two-tone-work-shirt-2.png</t>
  </si>
  <si>
    <t>/images/industrial-workwear/Long-sleeve-two-tone-work-shirt-3.png</t>
  </si>
  <si>
    <t>/images/industrial-workwear/Short-sleeve-reflective-work-shirt-main.png</t>
  </si>
  <si>
    <t>/images/industrial-workwear/Short-sleeve-reflective-work-shirt-1.png</t>
  </si>
  <si>
    <t>/images/industrial-workwear/Short-sleeve-reflective-work-shirt-2.png</t>
  </si>
  <si>
    <t>/images/industrial-workwear/Short-sleeve-reflective-work-shirt-3.png</t>
  </si>
  <si>
    <t>/images/industrial-workwear/Long-sleeve-reflective-work-shirt-main.png</t>
  </si>
  <si>
    <t>/images/industrial-workwear/Long-sleeve-reflective-work-shirt-1.png</t>
  </si>
  <si>
    <t>/images/industrial-workwear/Long-sleeve-reflective-work-shirt-2.png</t>
  </si>
  <si>
    <t>/images/industrial-workwear/Long-sleeve-reflective-work-shirt-3.png</t>
  </si>
  <si>
    <t>/images/industrial-workwear/Industrial-wear-jackets-main.png</t>
  </si>
  <si>
    <t>/images/industrial-workwear/Industrial-wear-jackets-1.png</t>
  </si>
  <si>
    <t>/images/industrial-workwear/Industrial-wear-jackets-2.png</t>
  </si>
  <si>
    <t>/images/industrial-workwear/Industrial-wear-jackets-3.png</t>
  </si>
  <si>
    <t>/images/industrial-workwear/High-visibility-safety-vests-main.png</t>
  </si>
  <si>
    <t>/images/industrial-workwear/High-visibility-safety-vests-1.png</t>
  </si>
  <si>
    <t>/images/industrial-workwear/High-visibility-safety-vests-2.png</t>
  </si>
  <si>
    <t>/images/industrial-workwear/High-visibility-safety-vests-3.png</t>
  </si>
  <si>
    <t>/images/industrial-workwear/Industrial-workwear-trouser-main.png</t>
  </si>
  <si>
    <t>/images/industrial-workwear/Industrial-workwear-trouser-1.png</t>
  </si>
  <si>
    <t>/images/industrial-workwear/Industrial-workwear-trouser-2.png</t>
  </si>
  <si>
    <t>/images/industrial-workwear/Industrial-workwear-trouser-3.png</t>
  </si>
  <si>
    <t>/images/industrial-workwear/Industrial-cargo-trouser-main.png</t>
  </si>
  <si>
    <t>/images/industrial-workwear/Industrial-cargo-trouser-1.png</t>
  </si>
  <si>
    <t>/images/industrial-workwear/Industrial-cargo-trouser-2.png</t>
  </si>
  <si>
    <t>/images/industrial-workwear/Industrial-cargo-trouser-3.png</t>
  </si>
  <si>
    <t>Short Sleeve Classic Security Shirt</t>
  </si>
  <si>
    <t xml:space="preserve">Short Sleeves
Button front, stitched military creases on front and back
Pencil division in left front pocket
Concealed velcro closure on pocket flaps
Sling style badge support. </t>
  </si>
  <si>
    <t>Long Sleeve Classic Security Shirt</t>
  </si>
  <si>
    <t xml:space="preserve">Long Sleeves
Button front, stitched military creases on front and back
Pencil division in left front pocket
Concealed velcro closure on pocket flaps
Sling style badge support. 
</t>
  </si>
  <si>
    <t>Short Sleeve Performance Polo Shirt</t>
  </si>
  <si>
    <t xml:space="preserve">Short sleeves
Cotton/Poly Mesh Knit 
Three button stitched placket
Matching knit collar and cuffs. </t>
  </si>
  <si>
    <t>Long Sleeve Performance Polo Shirt</t>
  </si>
  <si>
    <t xml:space="preserve">Long sleeves
Cotton/Poly Mesh Knit 
Three button stitched placket
Matching knit collar and cuffs. </t>
  </si>
  <si>
    <t>Performance T-Shirt</t>
  </si>
  <si>
    <t>Fade and wrinkle resistant
Moisture-wicking performance that you need for your active job
Cut longer so it stays tucked in to maintain your neat appearance
Chest pocket
Suitable for heat press, screen print or embroidery</t>
  </si>
  <si>
    <t>Trousers and Skirts</t>
  </si>
  <si>
    <t>Men's Tactical Trousers</t>
  </si>
  <si>
    <t>Blends the best of patrol and tactical uniforms
Utmost mobility and comfort with a convenient multi-pocket design and rugged durability
Pocket designs made for comfortable carry of daily gear.</t>
  </si>
  <si>
    <t>Women's Tactical Trousers</t>
  </si>
  <si>
    <t>Women's Skirt</t>
  </si>
  <si>
    <t>Utmost comfort and breathability with a convenient multi-pocket design and rugged durability
Designed for easy access to essential gear while maintaining a range of motion for active situations.</t>
  </si>
  <si>
    <t>V-Neck Commando Sweater</t>
  </si>
  <si>
    <t>Combines classic comfort with tactical functionality
Utmost warmth and mobility with a V-neck design for layering and reinforced elbows and shoulders for durability
Designed for low-profile wearability and ease of movement during operations.</t>
  </si>
  <si>
    <t>Crew-Neck Commando Sweater</t>
  </si>
  <si>
    <t>Utmost warmth and comfort with a classic crewneck for easy layering and reinforced elbows and shoulders for extended wear
Designed for a neat, professional appearance and reliable performance in any environment.</t>
  </si>
  <si>
    <t>Security Rain Jacket</t>
  </si>
  <si>
    <t>Unites high visibility for safety with waterproof protection
Wet-weather defense with a breathable, waterproof fabric and reflective striping
Designed to keep security personnel safe and visible in even the harshest conditions.</t>
  </si>
  <si>
    <t>Shell Parkas</t>
  </si>
  <si>
    <t>Warmth and weather protection for ultimate comfort in cold environments
Unmatched insulation and weather resistance
Durable, waterproof shell and a breathable inner lining
Designed for extended outdoor security patrols in frigid temperatures</t>
  </si>
  <si>
    <t>Two-Button Blazer</t>
  </si>
  <si>
    <t>Exceptional comfort and mobility for all-day wear with a breathable fabric and a classic two-button closure
Polished look that allows for unrestricted movement during security duties</t>
  </si>
  <si>
    <t>High-Visibility Vest</t>
  </si>
  <si>
    <t>Unmatched visibility day and night with a combination of fluorescent base fabric and reflective stripes
Lightweight and breathable for comfortable all-day wear, ideal for various work environments.</t>
  </si>
  <si>
    <t>Men's Tactical Boot</t>
  </si>
  <si>
    <t>Utmost comfort and support with a rugged construction, slip-resistant outsole, and advanced cushioning
Designed for all-day wearability,  providing sure footing and protection on various terrains.</t>
  </si>
  <si>
    <t>Women's Tactical Boot</t>
  </si>
  <si>
    <t>Adjustable Cap</t>
  </si>
  <si>
    <t>Offers a comfortable, customized fit for all head sizes
Classic style with a convenient adjustable closure for a secure and comfortable fit
Designed for all-day wearability and protection from the sun.</t>
  </si>
  <si>
    <t>Provides warmth and comfort in cold weather
Designed to keep your head warm and protected, available in various styles to suit your preference.</t>
  </si>
  <si>
    <t>Beret</t>
  </si>
  <si>
    <t>Comfortable and secure fit with a classic wool construction and insignia for unit identification.
Designed for all-day wearability, maintaining a sharp appearance while adapting to various security environments.</t>
  </si>
  <si>
    <t>Hand Gloves</t>
  </si>
  <si>
    <t>Superior protection for demanding operations.
Durability and grip control with strategically placed padding
Designed for tactical maneuvers and firearm use while maintaining a comfortable fit.</t>
  </si>
  <si>
    <t>Tactical Belt</t>
  </si>
  <si>
    <t>Utmost support and adjustability
Secure, quick-release buckle
Designed to carry essential security equipment comfortably, featuring a modular system for attaching pouches and holsters.</t>
  </si>
  <si>
    <t>Tactical Utility Pouch</t>
  </si>
  <si>
    <t>Provides secure and accessible utility storage for on-duty personnel
Designed for quick access to your devices while maintaining a low profile and freedom of movement.</t>
  </si>
  <si>
    <t>Security Ties</t>
  </si>
  <si>
    <t>Polyester fabric with custom made Woven logo</t>
  </si>
  <si>
    <t>/images/security-uniforms/Short-sleeve-classic-security-shirt-main.png</t>
  </si>
  <si>
    <t>/images/security-uniforms/Short-sleeve-classic-security-shirt-1.png</t>
  </si>
  <si>
    <t>/images/security-uniforms/Short-sleeve-classic-security-shirt-2.png</t>
  </si>
  <si>
    <t>/images/security-uniforms/Short-sleeve-classic-security-shirt-3.png</t>
  </si>
  <si>
    <t>/images/security-uniforms/Long-sleeve-classic-security-shirt-main.png</t>
  </si>
  <si>
    <t>/images/security-uniforms/Long-sleeve-classic-security-shirt-1.png</t>
  </si>
  <si>
    <t>/images/security-uniforms/Long-sleeve-classic-security-shirt-2.png</t>
  </si>
  <si>
    <t>/images/security-uniforms/Long-sleeve-classic-security-shirt-3.png</t>
  </si>
  <si>
    <t>/images/security-uniforms/Short-sleeve-performance-polo-shirt-main.png</t>
  </si>
  <si>
    <t>/images/security-uniforms/Short-sleeve-performance-polo-shirt-1.png</t>
  </si>
  <si>
    <t>/images/security-uniforms/Short-sleeve-performance-polo-shirt-2.png</t>
  </si>
  <si>
    <t>/images/security-uniforms/Short-sleeve-performance-polo-shirt-3.png</t>
  </si>
  <si>
    <t>/images/security-uniforms/Long-sleeve-performance-polo-shirt-main.png</t>
  </si>
  <si>
    <t>/images/security-uniforms/Long-sleeve-performance-polo-shirt-1.png</t>
  </si>
  <si>
    <t>/images/security-uniforms/Long-sleeve-performance-polo-shirt-2.png</t>
  </si>
  <si>
    <t>/images/security-uniforms/Long-sleeve-performance-polo-shirt-3.png</t>
  </si>
  <si>
    <t>/images/security-uniforms/Performance-t-shirt-main.png</t>
  </si>
  <si>
    <t>/images/security-uniforms/Performance-t-shirt-1.png</t>
  </si>
  <si>
    <t>/images/security-uniforms/Performance-t-shirt-2.png</t>
  </si>
  <si>
    <t>/images/security-uniforms/Performance-t-shirt-3.png</t>
  </si>
  <si>
    <t>/images/security-uniforms/Mens-tactical-trousers-main.png</t>
  </si>
  <si>
    <t>/images/security-uniforms/Mens-tactical-trousers-1.png</t>
  </si>
  <si>
    <t>/images/security-uniforms/Mens-tactical-trousers-2.png</t>
  </si>
  <si>
    <t>/images/security-uniforms/Mens-tactical-trousers-3.png</t>
  </si>
  <si>
    <t>/images/security-uniforms/Womens-tactical-trousers-main.png</t>
  </si>
  <si>
    <t>/images/security-uniforms/Womens-tactical-trousers-1.png</t>
  </si>
  <si>
    <t>/images/security-uniforms/Womens-tactical-trousers-2.png</t>
  </si>
  <si>
    <t>/images/security-uniforms/Womens-tactical-trousers-3.png</t>
  </si>
  <si>
    <t>/images/security-uniforms/Womens-skirt-main.png</t>
  </si>
  <si>
    <t>/images/security-uniforms/Womens-skirt-1.png</t>
  </si>
  <si>
    <t>/images/security-uniforms/Womens-skirt-2.png</t>
  </si>
  <si>
    <t>/images/security-uniforms/Womens-skirt-3.png</t>
  </si>
  <si>
    <t>/images/security-uniforms/V-neck-commando-sweater-main.png</t>
  </si>
  <si>
    <t>/images/security-uniforms/V-neck-commando-sweater-1.png</t>
  </si>
  <si>
    <t>/images/security-uniforms/V-neck-commando-sweater-2.png</t>
  </si>
  <si>
    <t>/images/security-uniforms/V-neck-commando-sweater-3.png</t>
  </si>
  <si>
    <t>/images/security-uniforms/Crew-neck-commando-sweater-main.png</t>
  </si>
  <si>
    <t>/images/security-uniforms/Crew-neck-commando-sweater-1.png</t>
  </si>
  <si>
    <t>/images/security-uniforms/Crew-neck-commando-sweater-2.png</t>
  </si>
  <si>
    <t>/images/security-uniforms/Crew-neck-commando-sweater-3.png</t>
  </si>
  <si>
    <t>/images/security-uniforms/Security-rain-jacket-main.png</t>
  </si>
  <si>
    <t>/images/security-uniforms/Security-rain-jacket-1.png</t>
  </si>
  <si>
    <t>/images/security-uniforms/Security-rain-jacket-2.png</t>
  </si>
  <si>
    <t>/images/security-uniforms/Security-rain-jacket-3.png</t>
  </si>
  <si>
    <t>/images/security-uniforms/Shell-parkas-main.png</t>
  </si>
  <si>
    <t>/images/security-uniforms/Shell-parkas-1.png</t>
  </si>
  <si>
    <t>/images/security-uniforms/Shell-parkas-2.png</t>
  </si>
  <si>
    <t>/images/security-uniforms/Shell-parkas-3.png</t>
  </si>
  <si>
    <t>/images/security-uniforms/Two-button-blazer-main.png</t>
  </si>
  <si>
    <t>/images/security-uniforms/Two-button-blazer-1.png</t>
  </si>
  <si>
    <t>/images/security-uniforms/Two-button-blazer-2.png</t>
  </si>
  <si>
    <t>/images/security-uniforms/Two-button-blazer-3.png</t>
  </si>
  <si>
    <t>/images/security-uniforms/High-visibility-vest-main.png</t>
  </si>
  <si>
    <t>/images/security-uniforms/High-visibility-vest-1.png</t>
  </si>
  <si>
    <t>/images/security-uniforms/High-visibility-vest-2.png</t>
  </si>
  <si>
    <t>/images/security-uniforms/High-visibility-vest-3.png</t>
  </si>
  <si>
    <t>/images/security-uniforms/Mens-tactical-boot-main.png</t>
  </si>
  <si>
    <t>/images/security-uniforms/Mens-tactical-boot-1.png</t>
  </si>
  <si>
    <t>/images/security-uniforms/Mens-tactical-boot-2.png</t>
  </si>
  <si>
    <t>/images/security-uniforms/Mens-tactical-boot-3.png</t>
  </si>
  <si>
    <t>/images/security-uniforms/Womens-tactical-boot-main.png</t>
  </si>
  <si>
    <t>/images/security-uniforms/Womens-tactical-boot-1.png</t>
  </si>
  <si>
    <t>/images/security-uniforms/Womens-tactical-boot-2.png</t>
  </si>
  <si>
    <t>/images/security-uniforms/Womens-tactical-boot-3.png</t>
  </si>
  <si>
    <t>/images/security-uniforms/Adjustable-cap-main.png</t>
  </si>
  <si>
    <t>/images/security-uniforms/Adjustable-cap-1.png</t>
  </si>
  <si>
    <t>/images/security-uniforms/Adjustable-cap-2.png</t>
  </si>
  <si>
    <t>/images/security-uniforms/Adjustable-cap-3.png</t>
  </si>
  <si>
    <t>/images/security-uniforms/Beret-main.png</t>
  </si>
  <si>
    <t>/images/security-uniforms/Beret-1.png</t>
  </si>
  <si>
    <t>/images/security-uniforms/Beret-2.png</t>
  </si>
  <si>
    <t>/images/security-uniforms/Beret-3.png</t>
  </si>
  <si>
    <t>/images/security-uniforms/Hand-gloves-main.png</t>
  </si>
  <si>
    <t>/images/security-uniforms/Hand-gloves-1.png</t>
  </si>
  <si>
    <t>/images/security-uniforms/Hand-gloves-2.png</t>
  </si>
  <si>
    <t>/images/security-uniforms/Hand-gloves-3.png</t>
  </si>
  <si>
    <t>/images/security-uniforms/Tactical-belt-main.png</t>
  </si>
  <si>
    <t>/images/security-uniforms/Tactical-belt-1.png</t>
  </si>
  <si>
    <t>/images/security-uniforms/Tactical-belt-2.png</t>
  </si>
  <si>
    <t>/images/security-uniforms/Tactical-belt-3.png</t>
  </si>
  <si>
    <t>/images/security-uniforms/Tactical-utility-pouch-main.png</t>
  </si>
  <si>
    <t>/images/security-uniforms/Tactical-utility-pouch-1.png</t>
  </si>
  <si>
    <t>/images/security-uniforms/Tactical-utility-pouch-2.png</t>
  </si>
  <si>
    <t>/images/security-uniforms/Tactical-utility-pouch-3.png</t>
  </si>
  <si>
    <t>/images/security-uniforms/Security-ties-main.png</t>
  </si>
  <si>
    <t>/images/security-uniforms/Security-ties-1.png</t>
  </si>
  <si>
    <t>/images/security-uniforms/Security-ties-2.png</t>
  </si>
  <si>
    <t>/images/security-uniforms/Security-ties-3.png</t>
  </si>
  <si>
    <t>Front Desk and Reception Uniforms</t>
  </si>
  <si>
    <t>Long Sleeve Oxford Shirt</t>
  </si>
  <si>
    <t>Long Sleeves
Button-down collar for a polished look
Chest pocket for added functionality
Variety of colors and patterns to suit your personal style
Wrinkle-resistant fabric for easy care
Tailored fit for a more polished look</t>
  </si>
  <si>
    <t>Short Sleeve Oxford Shirt</t>
  </si>
  <si>
    <t>Short Sleeves
Button-down collar for a polished look
Chest pocket for added functionality
Variety of colors and patterns to suit your personal style
Wrinkle-resistant fabric for easy care
Tailored fit for a more polished look</t>
  </si>
  <si>
    <t>Cotton Twill Overshirt</t>
  </si>
  <si>
    <t>Button-down front for a versatile look
Chest pockets for convenient storage
Variety of colors and washes to suit your personal style
Long sleeves with buttoned cuffs for adjustability
Relaxed or regular fit for a comfortable feel</t>
  </si>
  <si>
    <t>Denim Shirt</t>
  </si>
  <si>
    <t>Button-down collar for a polished casual look
Chest pockets for added functionality
Variety of washes (light, dark, distressed) to suit your style
Long sleeves with buttoned cuffs or short sleeves for a more relaxed feel
Fitted or relaxed fit for a personalized look</t>
  </si>
  <si>
    <t>Flanel Shirt</t>
  </si>
  <si>
    <t>Button-down collar for a polished casual look
Chest pockets for added functionality
Variety of plaids and solid colors to suit your personal style
Heavyweight or lightweight flannel for different temperature needs
Relaxed or fitted fit for a comfortable feel</t>
  </si>
  <si>
    <t>Linen Shirt</t>
  </si>
  <si>
    <t>Camp collar or button-down collar for a variety of looks
Chest pocket for a touch of detail
Variety of colors (natural tones, light blues) to create a summery feel
Machine washable for easy care
Regular fit or a linen-specific drape for a comfortable, breezy feel</t>
  </si>
  <si>
    <t>Tuxedo Shirt</t>
  </si>
  <si>
    <t>Made from high-quality cotton or cotton blend for breathability and comfort.
Pleated or pique bib front for a traditional look.
Hidden button placket or stud closure for a streamlined appearance.
Rounded or squared cuff corners for a touch of personal style.</t>
  </si>
  <si>
    <t>Single-Breasted Suit</t>
  </si>
  <si>
    <t>Offers timeless style and modern versatility.
Effortless sophistication and comfort
Designed for a sharp, polished look that adapts from office wear to formal events.</t>
  </si>
  <si>
    <t>Double-Breasted Suit</t>
  </si>
  <si>
    <t>Chino Trousers</t>
  </si>
  <si>
    <t>Blends the comfort of casual pants with the polished look of dress pants
Utmost comfort and versatility with a relaxed fit, breathable fabric, and a classic chino style
Designed for all-day wear, offering a smart-casual look</t>
  </si>
  <si>
    <t>Pleated Trousers</t>
  </si>
  <si>
    <t>Comfortable fit
Utmost comfort and a polished look
Sharp pleats for a flattering drape
Designed for a versatile style</t>
  </si>
  <si>
    <t>Cargo Trousers</t>
  </si>
  <si>
    <t>Blends functionality with casual style
Utmost comfort and practicality with a relaxed fit, durable fabric, and multiple cargo pockets for secure storage</t>
  </si>
  <si>
    <t>Cropped Trousers</t>
  </si>
  <si>
    <t>Offers a breezy and stylish alternative to full-length pants
Utmost comfort and a modern silhouette with a relaxed or slim fit and a cropped length that falls above the ankle
Designed for warmer weather or creating a trendy look</t>
  </si>
  <si>
    <t>Joggers</t>
  </si>
  <si>
    <t>Blends sporty style with comfortable everyday wear
Utmost comfort and mobility with a relaxed fit, soft fabric, and cuffed ankles for a modern silhouette</t>
  </si>
  <si>
    <t>Pencil Skirt</t>
  </si>
  <si>
    <t>Utmost comfort and a polished look with a close-fitting, straight cut that falls to or just below the knee
Designed for work, formal events, or a touch of sophistication in your everyday style.</t>
  </si>
  <si>
    <t>Pleated Skirt</t>
  </si>
  <si>
    <t>Plenty of pockets for easy access to essential tools.
Perfect for layering over scrubs without adding bulk.</t>
  </si>
  <si>
    <t>Flared Skirt</t>
  </si>
  <si>
    <t>Utmost comfort and a graceful look with a fitted waist that flows out dramatically to a flared hem</t>
  </si>
  <si>
    <t>House-Keeping Uniforms</t>
  </si>
  <si>
    <t>House-Keeping Tunic</t>
  </si>
  <si>
    <t>Ccontemporary and streamlined look
Comfort with a relaxed fit that allows for unrestricted movement while cleaning.
Can be paired with different types of pants (e.g., leggings, joggers) to create a comfortable and personalized uniform depending on the weather or activity.</t>
  </si>
  <si>
    <t>House-Keeping Dress</t>
  </si>
  <si>
    <t>Made from long-lasting fabric
Often featuring a relaxed fit that allows for ease of movement and breathability.
Equipped with multiple pockets for storing cleaning supplies, pens, phones, or other work essentials you need close at hand.</t>
  </si>
  <si>
    <t>Made from hard-wearing fabrics
Designed with a relaxed fit that allows for ease of movement and flexibility, essential for reaching different areas while cleaning.
Equipped with multiple pockets to store cleaning supplies, phones, or other work essentials you need readily accessible.</t>
  </si>
  <si>
    <t>Kitchen Uniforms</t>
  </si>
  <si>
    <t>Server Apron</t>
  </si>
  <si>
    <t>Lightweight and breathable fabric ensuring comfort during long shifts.
 Multiple pockets allow you to conveniently store serving essentials, keeping them readily accessible for efficient service.</t>
  </si>
  <si>
    <t>4-Way Apron</t>
  </si>
  <si>
    <t xml:space="preserve">The unique design features four separate wearable sections. As one section gets soiled, you can simply rotate it to a clean side, essentially offering you four aprons in one. </t>
  </si>
  <si>
    <t>Bistro Apron</t>
  </si>
  <si>
    <t>Lightweight and breathable fabric offering comfort for long shifts
Adjustable waist ties ensuring  a personalized fit that allows for ease of movement.</t>
  </si>
  <si>
    <t>Bib Apron</t>
  </si>
  <si>
    <t xml:space="preserve"> Offer more extensive coverage, extending from the waist up to the chest with a bib that protects your clothes from spills and splashes
This style is ideal for situations involving more potential mess, like bartending or serving messy foods.</t>
  </si>
  <si>
    <t>Tuxedo Apron</t>
  </si>
  <si>
    <t xml:space="preserve"> The v-neck design resembles a tuxedo vest, creating a polished and sophisticated look that complements formal table settings. </t>
  </si>
  <si>
    <t>Cobbler Apron</t>
  </si>
  <si>
    <t xml:space="preserve">Full upper body and leg covering, ideal for various professions requiring protection from dirt, debris, and potential spills
</t>
  </si>
  <si>
    <t>Dishwasher Apron</t>
  </si>
  <si>
    <t xml:space="preserve">Made from waterproof or water-repellent material
Built to withstand the rigors of a busy kitchen environment, frequent washing and exposure to harsh chemicals and hot water.
</t>
  </si>
  <si>
    <t>Chef Beret</t>
  </si>
  <si>
    <t>Available in various colors that can be easily coordinated with different chef uniform styles.</t>
  </si>
  <si>
    <t>Chef Cap</t>
  </si>
  <si>
    <t>Designed for functionality, prioritizing comfort with lightweight fabric and inner linings to prevent overheating.</t>
  </si>
  <si>
    <t>Chef Head Wrap</t>
  </si>
  <si>
    <t>Made from soft, breathable fabric
They provide a comfortable fit that won't cause overheating in warm kitchens</t>
  </si>
  <si>
    <t>Short Sleeve Chef Shirt</t>
  </si>
  <si>
    <t>Made from tough, long-lasting fabrics to withstand the rigors of a busy kitchen
Endures frequent washing, exposure to heat, and potential splashes or spills.</t>
  </si>
  <si>
    <t>Long Sleeve Chef Shirt</t>
  </si>
  <si>
    <t>Spa and Wellness Uniforms</t>
  </si>
  <si>
    <t>Essential Service Shirt</t>
  </si>
  <si>
    <t>Clean and classic style with a tailored fit that projects a professional image 
Wrinkle-resistant fabric to minimize ironing and ensure a polished look throughout the day.</t>
  </si>
  <si>
    <t>Spa Robe</t>
  </si>
  <si>
    <t>Crafted from high-quality materials offering exceptional softness and gentle comfort against the skin.</t>
  </si>
  <si>
    <t>/images/hospitality-uniforms/Long-sleeve-oxford-shirt-main.png</t>
  </si>
  <si>
    <t>/images/hospitality-uniforms/Long-sleeve-oxford-shirt-1.png</t>
  </si>
  <si>
    <t>/images/hospitality-uniforms/Long-sleeve-oxford-shirt-2.png</t>
  </si>
  <si>
    <t>/images/hospitality-uniforms/Long-sleeve-oxford-shirt-3.png</t>
  </si>
  <si>
    <t>/images/hospitality-uniforms/Short-sleeve-oxford-shirt-main.png</t>
  </si>
  <si>
    <t>/images/hospitality-uniforms/Short-sleeve-oxford-shirt-1.png</t>
  </si>
  <si>
    <t>/images/hospitality-uniforms/Short-sleeve-oxford-shirt-2.png</t>
  </si>
  <si>
    <t>/images/hospitality-uniforms/Short-sleeve-oxford-shirt-3.png</t>
  </si>
  <si>
    <t>/images/hospitality-uniforms/Cotton-twill-overshirt-main.png</t>
  </si>
  <si>
    <t>/images/hospitality-uniforms/Cotton-twill-overshirt-1.png</t>
  </si>
  <si>
    <t>/images/hospitality-uniforms/Cotton-twill-overshirt-2.png</t>
  </si>
  <si>
    <t>/images/hospitality-uniforms/Cotton-twill-overshirt-3.png</t>
  </si>
  <si>
    <t>/images/hospitality-uniforms/Denim-shirt-main.png</t>
  </si>
  <si>
    <t>/images/hospitality-uniforms/Denim-shirt-1.png</t>
  </si>
  <si>
    <t>/images/hospitality-uniforms/Denim-shirt-2.png</t>
  </si>
  <si>
    <t>/images/hospitality-uniforms/Denim-shirt-3.png</t>
  </si>
  <si>
    <t>/images/hospitality-uniforms/Flanel-shirt-main.png</t>
  </si>
  <si>
    <t>/images/hospitality-uniforms/Flanel-shirt-1.png</t>
  </si>
  <si>
    <t>/images/hospitality-uniforms/Flanel-shirt-2.png</t>
  </si>
  <si>
    <t>/images/hospitality-uniforms/Flanel-shirt-3.png</t>
  </si>
  <si>
    <t>/images/hospitality-uniforms/Linen-shirt-main.png</t>
  </si>
  <si>
    <t>/images/hospitality-uniforms/Linen-shirt-1.png</t>
  </si>
  <si>
    <t>/images/hospitality-uniforms/Linen-shirt-2.png</t>
  </si>
  <si>
    <t>/images/hospitality-uniforms/Linen-shirt-3.png</t>
  </si>
  <si>
    <t>/images/hospitality-uniforms/Tuxedo-shirt-main.png</t>
  </si>
  <si>
    <t>/images/hospitality-uniforms/Tuxedo-shirt-1.png</t>
  </si>
  <si>
    <t>/images/hospitality-uniforms/Tuxedo-shirt-2.png</t>
  </si>
  <si>
    <t>/images/hospitality-uniforms/Tuxedo-shirt-3.png</t>
  </si>
  <si>
    <t>/images/hospitality-uniforms/Single-breasted-suit-main.png</t>
  </si>
  <si>
    <t>/images/hospitality-uniforms/Single-breasted-suit-1.png</t>
  </si>
  <si>
    <t>/images/hospitality-uniforms/Single-breasted-suit-2.png</t>
  </si>
  <si>
    <t>/images/hospitality-uniforms/Single-breasted-suit-3.png</t>
  </si>
  <si>
    <t>/images/hospitality-uniforms/Double-breasted-suit-main.png</t>
  </si>
  <si>
    <t>/images/hospitality-uniforms/Double-breasted-suit-1.png</t>
  </si>
  <si>
    <t>/images/hospitality-uniforms/Double-breasted-suit-2.png</t>
  </si>
  <si>
    <t>/images/hospitality-uniforms/Double-breasted-suit-3.png</t>
  </si>
  <si>
    <t>/images/hospitality-uniforms/Chino-trousers-main.png</t>
  </si>
  <si>
    <t>/images/hospitality-uniforms/Chino-trousers-1.png</t>
  </si>
  <si>
    <t>/images/hospitality-uniforms/Chino-trousers-2.png</t>
  </si>
  <si>
    <t>/images/hospitality-uniforms/Chino-trousers-3.png</t>
  </si>
  <si>
    <t>/images/hospitality-uniforms/Pleated-trousers-main.png</t>
  </si>
  <si>
    <t>/images/hospitality-uniforms/Pleated-trousers-1.png</t>
  </si>
  <si>
    <t>/images/hospitality-uniforms/Pleated-trousers-2.png</t>
  </si>
  <si>
    <t>/images/hospitality-uniforms/Pleated-trousers-3.png</t>
  </si>
  <si>
    <t>/images/hospitality-uniforms/Cargo-trousers-main.png</t>
  </si>
  <si>
    <t>/images/hospitality-uniforms/Cargo-trousers-1.png</t>
  </si>
  <si>
    <t>/images/hospitality-uniforms/Cargo-trousers-2.png</t>
  </si>
  <si>
    <t>/images/hospitality-uniforms/Cargo-trousers-3.png</t>
  </si>
  <si>
    <t>/images/hospitality-uniforms/Cropped-trousers-main.png</t>
  </si>
  <si>
    <t>/images/hospitality-uniforms/Cropped-trousers-1.png</t>
  </si>
  <si>
    <t>/images/hospitality-uniforms/Cropped-trousers-2.png</t>
  </si>
  <si>
    <t>/images/hospitality-uniforms/Cropped-trousers-3.png</t>
  </si>
  <si>
    <t>/images/hospitality-uniforms/Joggers-main.png</t>
  </si>
  <si>
    <t>/images/hospitality-uniforms/Joggers-1.png</t>
  </si>
  <si>
    <t>/images/hospitality-uniforms/Joggers-2.png</t>
  </si>
  <si>
    <t>/images/hospitality-uniforms/Joggers-3.png</t>
  </si>
  <si>
    <t>/images/hospitality-uniforms/Pencil-skirt-main.png</t>
  </si>
  <si>
    <t>/images/hospitality-uniforms/Pencil-skirt-1.png</t>
  </si>
  <si>
    <t>/images/hospitality-uniforms/Pencil-skirt-2.png</t>
  </si>
  <si>
    <t>/images/hospitality-uniforms/Pencil-skirt-3.png</t>
  </si>
  <si>
    <t>/images/hospitality-uniforms/Pleated-skirt-main.png</t>
  </si>
  <si>
    <t>/images/hospitality-uniforms/Pleated-skirt-1.png</t>
  </si>
  <si>
    <t>/images/hospitality-uniforms/Pleated-skirt-2.png</t>
  </si>
  <si>
    <t>/images/hospitality-uniforms/Pleated-skirt-3.png</t>
  </si>
  <si>
    <t>/images/hospitality-uniforms/Flared-skirt-main.png</t>
  </si>
  <si>
    <t>/images/hospitality-uniforms/Flared-skirt-1.png</t>
  </si>
  <si>
    <t>/images/hospitality-uniforms/Flared-skirt-2.png</t>
  </si>
  <si>
    <t>/images/hospitality-uniforms/Flared-skirt-3.png</t>
  </si>
  <si>
    <t>/images/hospitality-uniforms/House-keeping-tunic-main.png</t>
  </si>
  <si>
    <t>/images/hospitality-uniforms/House-keeping-tunic-1.png</t>
  </si>
  <si>
    <t>/images/hospitality-uniforms/House-keeping-tunic-2.png</t>
  </si>
  <si>
    <t>/images/hospitality-uniforms/House-keeping-tunic-3.png</t>
  </si>
  <si>
    <t>/images/hospitality-uniforms/House-keeping-dress-main.png</t>
  </si>
  <si>
    <t>/images/hospitality-uniforms/House-keeping-dress-1.png</t>
  </si>
  <si>
    <t>/images/hospitality-uniforms/House-keeping-dress-2.png</t>
  </si>
  <si>
    <t>/images/hospitality-uniforms/House-keeping-dress-3.png</t>
  </si>
  <si>
    <t>/images/hospitality-uniforms/Server-apron-main.png</t>
  </si>
  <si>
    <t>/images/hospitality-uniforms/Server-apron-1.png</t>
  </si>
  <si>
    <t>/images/hospitality-uniforms/Server-apron-2.png</t>
  </si>
  <si>
    <t>/images/hospitality-uniforms/Server-apron-3.png</t>
  </si>
  <si>
    <t>/images/hospitality-uniforms/4-way-apron-main.png</t>
  </si>
  <si>
    <t>/images/hospitality-uniforms/4-way-apron-1.png</t>
  </si>
  <si>
    <t>/images/hospitality-uniforms/4-way-apron-2.png</t>
  </si>
  <si>
    <t>/images/hospitality-uniforms/4-way-apron-3.png</t>
  </si>
  <si>
    <t>/images/hospitality-uniforms/Bistro-apron-main.png</t>
  </si>
  <si>
    <t>/images/hospitality-uniforms/Bistro-apron-1.png</t>
  </si>
  <si>
    <t>/images/hospitality-uniforms/Bistro-apron-2.png</t>
  </si>
  <si>
    <t>/images/hospitality-uniforms/Bistro-apron-3.png</t>
  </si>
  <si>
    <t>/images/hospitality-uniforms/Bib-apron-main.png</t>
  </si>
  <si>
    <t>/images/hospitality-uniforms/Bib-apron-1.png</t>
  </si>
  <si>
    <t>/images/hospitality-uniforms/Bib-apron-2.png</t>
  </si>
  <si>
    <t>/images/hospitality-uniforms/Bib-apron-3.png</t>
  </si>
  <si>
    <t>/images/hospitality-uniforms/Tuxedo-apron-main.png</t>
  </si>
  <si>
    <t>/images/hospitality-uniforms/Tuxedo-apron-1.png</t>
  </si>
  <si>
    <t>/images/hospitality-uniforms/Tuxedo-apron-2.png</t>
  </si>
  <si>
    <t>/images/hospitality-uniforms/Tuxedo-apron-3.png</t>
  </si>
  <si>
    <t>/images/hospitality-uniforms/Cobbler-apron-main.png</t>
  </si>
  <si>
    <t>/images/hospitality-uniforms/Cobbler-apron-1.png</t>
  </si>
  <si>
    <t>/images/hospitality-uniforms/Cobbler-apron-2.png</t>
  </si>
  <si>
    <t>/images/hospitality-uniforms/Cobbler-apron-3.png</t>
  </si>
  <si>
    <t>/images/hospitality-uniforms/Dishwasher-apron-main.png</t>
  </si>
  <si>
    <t>/images/hospitality-uniforms/Dishwasher-apron-1.png</t>
  </si>
  <si>
    <t>/images/hospitality-uniforms/Dishwasher-apron-2.png</t>
  </si>
  <si>
    <t>/images/hospitality-uniforms/Dishwasher-apron-3.png</t>
  </si>
  <si>
    <t>/images/hospitality-uniforms/Chef-beret-main.png</t>
  </si>
  <si>
    <t>/images/hospitality-uniforms/Chef-beret-1.png</t>
  </si>
  <si>
    <t>/images/hospitality-uniforms/Chef-beret-2.png</t>
  </si>
  <si>
    <t>/images/hospitality-uniforms/Chef-beret-3.png</t>
  </si>
  <si>
    <t>/images/hospitality-uniforms/Chef-cap-main.png</t>
  </si>
  <si>
    <t>/images/hospitality-uniforms/Chef-cap-1.png</t>
  </si>
  <si>
    <t>/images/hospitality-uniforms/Chef-cap-2.png</t>
  </si>
  <si>
    <t>/images/hospitality-uniforms/Chef-cap-3.png</t>
  </si>
  <si>
    <t>/images/hospitality-uniforms/Chef-head-wrap-main.png</t>
  </si>
  <si>
    <t>/images/hospitality-uniforms/Chef-head-wrap-1.png</t>
  </si>
  <si>
    <t>/images/hospitality-uniforms/Chef-head-wrap-2.png</t>
  </si>
  <si>
    <t>/images/hospitality-uniforms/Chef-head-wrap-3.png</t>
  </si>
  <si>
    <t>/images/hospitality-uniforms/Short-sleeve-chef-shirt-main.png</t>
  </si>
  <si>
    <t>/images/hospitality-uniforms/Short-sleeve-chef-shirt-1.png</t>
  </si>
  <si>
    <t>/images/hospitality-uniforms/Short-sleeve-chef-shirt-2.png</t>
  </si>
  <si>
    <t>/images/hospitality-uniforms/Short-sleeve-chef-shirt-3.png</t>
  </si>
  <si>
    <t>/images/hospitality-uniforms/Long-sleeve-chef-shirt-main.png</t>
  </si>
  <si>
    <t>/images/hospitality-uniforms/Long-sleeve-chef-shirt-1.png</t>
  </si>
  <si>
    <t>/images/hospitality-uniforms/Long-sleeve-chef-shirt-2.png</t>
  </si>
  <si>
    <t>/images/hospitality-uniforms/Long-sleeve-chef-shirt-3.png</t>
  </si>
  <si>
    <t>/images/hospitality-uniforms/Essential-service-shirt-main.png</t>
  </si>
  <si>
    <t>/images/hospitality-uniforms/Essential-service-shirt-1.png</t>
  </si>
  <si>
    <t>/images/hospitality-uniforms/Essential-service-shirt-2.png</t>
  </si>
  <si>
    <t>/images/hospitality-uniforms/Essential-service-shirt-3.png</t>
  </si>
  <si>
    <t>/images/hospitality-uniforms/Spa-robe-main.png</t>
  </si>
  <si>
    <t>/images/hospitality-uniforms/Spa-robe-1.png</t>
  </si>
  <si>
    <t>/images/hospitality-uniforms/Spa-robe-2.png</t>
  </si>
  <si>
    <t>/images/hospitality-uniforms/Spa-robe-3.png</t>
  </si>
  <si>
    <t>Security Beanie</t>
  </si>
  <si>
    <t>/images/security-uniforms/Security-beanie-main.png</t>
  </si>
  <si>
    <t>/images/security-uniforms/Security-beanie-1.png</t>
  </si>
  <si>
    <t>/images/security-uniforms/Security-beanie-2.png</t>
  </si>
  <si>
    <t>/images/security-uniforms/Security-beanie-3.png</t>
  </si>
  <si>
    <t>Elastic Waist Pants</t>
  </si>
  <si>
    <t>Zipped Service Tunic</t>
  </si>
  <si>
    <t>Features a comfortable stretch fabric and a convenient zip closure for a polished look
Durable and easy-care, for a busy workday.</t>
  </si>
  <si>
    <t>/images/hospitality-uniforms/Elastic-waist-pants-main.png</t>
  </si>
  <si>
    <t>/images/hospitality-uniforms/Elastic-waist-pants-1.png</t>
  </si>
  <si>
    <t>/images/hospitality-uniforms/Elastic-waist-pants-2.png</t>
  </si>
  <si>
    <t>/images/hospitality-uniforms/Elastic-waist-pants-3.png</t>
  </si>
  <si>
    <t>/images/hospitality-uniforms/Zipped-service-tunic-main.png</t>
  </si>
  <si>
    <t>/images/hospitality-uniforms/Zipped-service-tunic-1.png</t>
  </si>
  <si>
    <t>/images/hospitality-uniforms/Zipped-service-tunic-2.png</t>
  </si>
  <si>
    <t>/images/hospitality-uniforms/Zipped-service-tunic-3.png</t>
  </si>
  <si>
    <t>Boy's Plimsol Shoes</t>
  </si>
  <si>
    <t>Hook and loop fastening
Cushioned insole</t>
  </si>
  <si>
    <t xml:space="preserve"> Crafted from breathable canvas for ultimate comfort
Featuring fun colors or classic designs, these versatile shoes are perfect for playtime, school, or casual outings.</t>
  </si>
  <si>
    <t xml:space="preserve">Custom made half zip windcheater
Contrast collar lining 
Embroidered logo left hand chest Style
</t>
  </si>
  <si>
    <t>Alice Band Set</t>
  </si>
  <si>
    <t>1 Alice band
2 sleepies
6 hair clips
6 bands
12 sets in a bag – block colour</t>
  </si>
  <si>
    <t>Ankle Shin Pad</t>
  </si>
  <si>
    <t>Integrated ankle support
High density outer shell for durability
Ventilated shell for breathability
Adjustable straps for secure and comfortability fit
Inside shell lined with impact absorption form for protection</t>
  </si>
  <si>
    <t>Snake Belt</t>
  </si>
  <si>
    <t>Adds a touch of style to any outfit
This adjustable elastic belt features a cool design, keeping pants secure in comfort.</t>
  </si>
  <si>
    <t>Hair Clips</t>
  </si>
  <si>
    <t>Clips come in a variety of vibrant colors, playful patterns, and adorable designs.</t>
  </si>
  <si>
    <t>Hair bands</t>
  </si>
  <si>
    <t>Comes in a variety of colors and styles to keep hair in place comfortably
Adds a touch of fun and functionality to any hairstyle.</t>
  </si>
  <si>
    <t>Knitted Scarf</t>
  </si>
  <si>
    <t>Cozy Comfort
 Crafted from soft, breathable yarn in a variety of colors and patterns</t>
  </si>
  <si>
    <t>Water Bottle</t>
  </si>
  <si>
    <t>Features a leak-proof lid and a comfortable grip</t>
  </si>
  <si>
    <t>Boy's Uniforms</t>
  </si>
  <si>
    <t>Girl's Uniforms</t>
  </si>
  <si>
    <t>Unisex</t>
  </si>
  <si>
    <t>/images/school-uniforms/Alice-band-set-main.png</t>
  </si>
  <si>
    <t>/images/school-uniforms/Alice-band-set-1.png</t>
  </si>
  <si>
    <t>/images/school-uniforms/Alice-band-set-2.png</t>
  </si>
  <si>
    <t>/images/school-uniforms/Alice-band-set-3.png</t>
  </si>
  <si>
    <t>/images/school-uniforms/Ankle-shin-pad-main.png</t>
  </si>
  <si>
    <t>/images/school-uniforms/Ankle-shin-pad-1.png</t>
  </si>
  <si>
    <t>/images/school-uniforms/Ankle-shin-pad-2.png</t>
  </si>
  <si>
    <t>/images/school-uniforms/Ankle-shin-pad-3.png</t>
  </si>
  <si>
    <t>/images/school-uniforms/Snake-belt-main.png</t>
  </si>
  <si>
    <t>/images/school-uniforms/Snake-belt-1.png</t>
  </si>
  <si>
    <t>/images/school-uniforms/Snake-belt-2.png</t>
  </si>
  <si>
    <t>/images/school-uniforms/Snake-belt-3.png</t>
  </si>
  <si>
    <t>/images/school-uniforms/Hair-clips-main.png</t>
  </si>
  <si>
    <t>/images/school-uniforms/Hair-clips-1.png</t>
  </si>
  <si>
    <t>/images/school-uniforms/Hair-clips-2.png</t>
  </si>
  <si>
    <t>/images/school-uniforms/Hair-clips-3.png</t>
  </si>
  <si>
    <t>/images/school-uniforms/Hair-bands-main.png</t>
  </si>
  <si>
    <t>/images/school-uniforms/Hair-bands-1.png</t>
  </si>
  <si>
    <t>/images/school-uniforms/Hair-bands-2.png</t>
  </si>
  <si>
    <t>/images/school-uniforms/Hair-bands-3.png</t>
  </si>
  <si>
    <t>/images/school-uniforms/Knitted-scarf-main.png</t>
  </si>
  <si>
    <t>/images/school-uniforms/Knitted-scarf-1.png</t>
  </si>
  <si>
    <t>/images/school-uniforms/Knitted-scarf-2.png</t>
  </si>
  <si>
    <t>/images/school-uniforms/Knitted-scarf-3.png</t>
  </si>
  <si>
    <t>/images/school-uniforms/Water-bottle-main.png</t>
  </si>
  <si>
    <t>/images/school-uniforms/Water-bottle-1.png</t>
  </si>
  <si>
    <t>/images/school-uniforms/Water-bottle-2.png</t>
  </si>
  <si>
    <t>/images/school-uniforms/Water-bottle-3.png</t>
  </si>
  <si>
    <t>/images/school-uniforms/Boys-plimsol-shoes-main.png</t>
  </si>
  <si>
    <t>/images/school-uniforms/Boys-plimsol-shoes-1.png</t>
  </si>
  <si>
    <t>/images/school-uniforms/Boys-plimsol-shoes-2.png</t>
  </si>
  <si>
    <t>/images/school-uniforms/Boys-plimsol-shoes-3.png</t>
  </si>
  <si>
    <t>Girl's Plimsol Shoes</t>
  </si>
  <si>
    <t>/images/school-uniforms/Girls-plimsol-shoes-main.png</t>
  </si>
  <si>
    <t>/images/school-uniforms/Girls-plimsol-shoes-1.png</t>
  </si>
  <si>
    <t>/images/school-uniforms/Girls-plimsol-shoes-2.png</t>
  </si>
  <si>
    <t>/images/school-uniforms/Girls-plimsol-shoes-3.png</t>
  </si>
  <si>
    <t>Men's Corporate Wear</t>
  </si>
  <si>
    <t>Men's Short Sleeve Classic Shirt</t>
  </si>
  <si>
    <t>Men's Long Sleeve Classic Shirt</t>
  </si>
  <si>
    <t xml:space="preserve">Long sleeve with chest pocket
Dense weave polyester/cotton fabric 
2-piece collar and placket front </t>
  </si>
  <si>
    <t>Men's Short Sleeve Polo Shirt</t>
  </si>
  <si>
    <t>Features breathable cotton pique, a classic collared design, and a relaxed fit
Available in a variety of colors, it's your perfect go-to for work or casual outings.</t>
  </si>
  <si>
    <t>Men's Long Sleeve Polo Shirt</t>
  </si>
  <si>
    <t>Men's Zipped Jumper</t>
  </si>
  <si>
    <t>Offers cozy comfort with a relaxed fit
Features a zip closure for easy on-and-off, this versatile jumper comes in various colors.</t>
  </si>
  <si>
    <t>Men's Turtleneck Jumper</t>
  </si>
  <si>
    <t>This timeless piece offers a touch of sophistication with its high neck, and keeps you warm and comfortable with its soft, knitted fabric
Choose from a variety of colors to complement your wardrobe.</t>
  </si>
  <si>
    <t>Offers a clean, tailored fit for a polished appearance
Crafted from durable fabric with a comfortable drape, these trousers ensure you look and feel confident throughout your workday.</t>
  </si>
  <si>
    <t>Men's Jean Trousers</t>
  </si>
  <si>
    <t>Men's Jean Trousers offer a relaxed fit and the timeless appeal of denim
Perfect for casual outings or dressed up for a smart casual look.</t>
  </si>
  <si>
    <t>Men's Chino Trousers</t>
  </si>
  <si>
    <t>Offers a comfortable, relaxed fit and a polished look.
Crafted from wrinkle-resistant fabrics, these versatile trousers are perfect for work, weekend outings, or travel.</t>
  </si>
  <si>
    <t>Features a sharp silhouette and tailored fit for a polished look
Crafted from durable fabric with a comfortable drape, this jacket is your essential partner for navigating the business world.</t>
  </si>
  <si>
    <t>Men's Waist Coat</t>
  </si>
  <si>
    <t>Provides a timeless layer of style without the bulk of a full suit jacket
Crafted from breathable fabrics and featuring a classic fit, it elevates your look for work or special occasions.</t>
  </si>
  <si>
    <t>Men's Cardigan</t>
  </si>
  <si>
    <t>Offers breathable comfort for layering in warmer weather
Soft knit and relaxed fit
Available in a variety of styles and colors</t>
  </si>
  <si>
    <t>Men's V-Neck Slip-Over</t>
  </si>
  <si>
    <t>Offers a clean, tailored look without the bulk of a sweater
Crafted from breathable fabrics, this versatile piece adds a touch of classic style to any outfit.</t>
  </si>
  <si>
    <t>Women's Corporate Wear</t>
  </si>
  <si>
    <t>Women's Short Sleeve Classic Shirt</t>
  </si>
  <si>
    <t>Short Sleeves
Features a timeless silhouette with a crisp collar and a comfortable fit
Crafted from breathable fabrics, it's perfect for work, social gatherings, or dressed down for a relaxed look.</t>
  </si>
  <si>
    <t>Women's Long Sleeve Classic Shirt</t>
  </si>
  <si>
    <t>Long Sleeves
Features a timeless silhouette with a crisp collar and a comfortable fit
Crafted from breathable fabrics, it's perfect for work, social gatherings, or dressed down for a relaxed look.</t>
  </si>
  <si>
    <t>Comes in a variety of colors to suit your taste
This versatile piece can be dressed up or down, making it a perfect addition to your wardrobe for any occasion.</t>
  </si>
  <si>
    <t>Offers a flattering silhouette that hugs your curves without being restrictive
Crafted from comfortable denim with a touch of stretch, it's your go-to for casual confidence.</t>
  </si>
  <si>
    <t>Classic Chino Skirt</t>
  </si>
  <si>
    <t>Offers a polished look with a touch of casual flair
Crafted from wrinkle-resistant, breathable fabric, this versatile skirt moves with you and keeps you comfortable all day long.</t>
  </si>
  <si>
    <t>Classic Corporate Dress</t>
  </si>
  <si>
    <t>Tailored fit for a polished look
Crafted from wrinkle-resistant fabrics with a touch of stretch for comfort
This versatile dress transitions effortlessly from meetings to client dinners.</t>
  </si>
  <si>
    <t>Women's Waist Coat</t>
  </si>
  <si>
    <t>Adds a touch of sophistication without the bulk of a jacket
Crafted from breathable fabrics and featuring a flattering fit
Layers perfectly over blouses, dresses, or even tees for a polished look.</t>
  </si>
  <si>
    <t>Women's Cardigan</t>
  </si>
  <si>
    <t>Women's V-Neck Slip-Over</t>
  </si>
  <si>
    <t>/images/corporate-uniforms/Mens-short-sleeve-classic-shirt-main.png</t>
  </si>
  <si>
    <t>/images/corporate-uniforms/Mens-short-sleeve-classic-shirt-1.png</t>
  </si>
  <si>
    <t>/images/corporate-uniforms/Mens-short-sleeve-classic-shirt-2.png</t>
  </si>
  <si>
    <t>/images/corporate-uniforms/Mens-short-sleeve-classic-shirt-3.png</t>
  </si>
  <si>
    <t>/images/corporate-uniforms/Mens-long-sleeve-classic-shirt-main.png</t>
  </si>
  <si>
    <t>/images/corporate-uniforms/Mens-long-sleeve-classic-shirt-1.png</t>
  </si>
  <si>
    <t>/images/corporate-uniforms/Mens-long-sleeve-classic-shirt-2.png</t>
  </si>
  <si>
    <t>/images/corporate-uniforms/Mens-long-sleeve-classic-shirt-3.png</t>
  </si>
  <si>
    <t>/images/corporate-uniforms/Mens-short-sleeve-polo-shirt-main.png</t>
  </si>
  <si>
    <t>/images/corporate-uniforms/Mens-short-sleeve-polo-shirt-1.png</t>
  </si>
  <si>
    <t>/images/corporate-uniforms/Mens-short-sleeve-polo-shirt-2.png</t>
  </si>
  <si>
    <t>/images/corporate-uniforms/Mens-short-sleeve-polo-shirt-3.png</t>
  </si>
  <si>
    <t>/images/corporate-uniforms/Mens-long-sleeve-polo-shirt-main.png</t>
  </si>
  <si>
    <t>/images/corporate-uniforms/Mens-long-sleeve-polo-shirt-1.png</t>
  </si>
  <si>
    <t>/images/corporate-uniforms/Mens-long-sleeve-polo-shirt-2.png</t>
  </si>
  <si>
    <t>/images/corporate-uniforms/Mens-long-sleeve-polo-shirt-3.png</t>
  </si>
  <si>
    <t>/images/corporate-uniforms/Mens-zipped-jumper-main.png</t>
  </si>
  <si>
    <t>/images/corporate-uniforms/Mens-zipped-jumper-1.png</t>
  </si>
  <si>
    <t>/images/corporate-uniforms/Mens-zipped-jumper-2.png</t>
  </si>
  <si>
    <t>/images/corporate-uniforms/Mens-zipped-jumper-3.png</t>
  </si>
  <si>
    <t>/images/corporate-uniforms/Mens-turtleneck-jumper-main.png</t>
  </si>
  <si>
    <t>/images/corporate-uniforms/Mens-turtleneck-jumper-1.png</t>
  </si>
  <si>
    <t>/images/corporate-uniforms/Mens-turtleneck-jumper-2.png</t>
  </si>
  <si>
    <t>/images/corporate-uniforms/Mens-turtleneck-jumper-3.png</t>
  </si>
  <si>
    <t>/images/corporate-uniforms/Mens-jean-trousers-main.png</t>
  </si>
  <si>
    <t>/images/corporate-uniforms/Mens-jean-trousers-1.png</t>
  </si>
  <si>
    <t>/images/corporate-uniforms/Mens-jean-trousers-2.png</t>
  </si>
  <si>
    <t>/images/corporate-uniforms/Mens-jean-trousers-3.png</t>
  </si>
  <si>
    <t>/images/corporate-uniforms/Mens-chino-trousers-main.png</t>
  </si>
  <si>
    <t>/images/corporate-uniforms/Mens-chino-trousers-1.png</t>
  </si>
  <si>
    <t>/images/corporate-uniforms/Mens-chino-trousers-2.png</t>
  </si>
  <si>
    <t>/images/corporate-uniforms/Mens-chino-trousers-3.png</t>
  </si>
  <si>
    <t>/images/corporate-uniforms/Mens-waist-coat-main.png</t>
  </si>
  <si>
    <t>/images/corporate-uniforms/Mens-waist-coat-1.png</t>
  </si>
  <si>
    <t>/images/corporate-uniforms/Mens-waist-coat-2.png</t>
  </si>
  <si>
    <t>/images/corporate-uniforms/Mens-waist-coat-3.png</t>
  </si>
  <si>
    <t>/images/corporate-uniforms/Mens-cardigan-main.png</t>
  </si>
  <si>
    <t>/images/corporate-uniforms/Mens-cardigan-1.png</t>
  </si>
  <si>
    <t>/images/corporate-uniforms/Mens-cardigan-2.png</t>
  </si>
  <si>
    <t>/images/corporate-uniforms/Mens-cardigan-3.png</t>
  </si>
  <si>
    <t>/images/corporate-uniforms/Mens-v-neck-slip-over-main.png</t>
  </si>
  <si>
    <t>/images/corporate-uniforms/Mens-v-neck-slip-over-1.png</t>
  </si>
  <si>
    <t>/images/corporate-uniforms/Mens-v-neck-slip-over-2.png</t>
  </si>
  <si>
    <t>/images/corporate-uniforms/Mens-v-neck-slip-over-3.png</t>
  </si>
  <si>
    <t>/images/corporate-uniforms/Womens-short-sleeve-classic-shirt-main.png</t>
  </si>
  <si>
    <t>/images/corporate-uniforms/Womens-short-sleeve-classic-shirt-1.png</t>
  </si>
  <si>
    <t>/images/corporate-uniforms/Womens-short-sleeve-classic-shirt-2.png</t>
  </si>
  <si>
    <t>/images/corporate-uniforms/Womens-short-sleeve-classic-shirt-3.png</t>
  </si>
  <si>
    <t>/images/corporate-uniforms/Womens-long-sleeve-classic-shirt-main.png</t>
  </si>
  <si>
    <t>/images/corporate-uniforms/Womens-long-sleeve-classic-shirt-1.png</t>
  </si>
  <si>
    <t>/images/corporate-uniforms/Womens-long-sleeve-classic-shirt-2.png</t>
  </si>
  <si>
    <t>/images/corporate-uniforms/Womens-long-sleeve-classic-shirt-3.png</t>
  </si>
  <si>
    <t>/images/corporate-uniforms/Classic-chino-skirt-main.png</t>
  </si>
  <si>
    <t>/images/corporate-uniforms/Classic-chino-skirt-1.png</t>
  </si>
  <si>
    <t>/images/corporate-uniforms/Classic-chino-skirt-2.png</t>
  </si>
  <si>
    <t>/images/corporate-uniforms/Classic-chino-skirt-3.png</t>
  </si>
  <si>
    <t>/images/corporate-uniforms/Classic-corporate-dress-main.png</t>
  </si>
  <si>
    <t>/images/corporate-uniforms/Classic-corporate-dress-1.png</t>
  </si>
  <si>
    <t>/images/corporate-uniforms/Classic-corporate-dress-2.png</t>
  </si>
  <si>
    <t>/images/corporate-uniforms/Classic-corporate-dress-3.png</t>
  </si>
  <si>
    <t>/images/corporate-uniforms/Womens-waist-coat-main.png</t>
  </si>
  <si>
    <t>/images/corporate-uniforms/Womens-waist-coat-1.png</t>
  </si>
  <si>
    <t>/images/corporate-uniforms/Womens-waist-coat-2.png</t>
  </si>
  <si>
    <t>/images/corporate-uniforms/Womens-waist-coat-3.png</t>
  </si>
  <si>
    <t>/images/corporate-uniforms/Womens-cardigan-main.png</t>
  </si>
  <si>
    <t>/images/corporate-uniforms/Womens-cardigan-1.png</t>
  </si>
  <si>
    <t>/images/corporate-uniforms/Womens-cardigan-2.png</t>
  </si>
  <si>
    <t>/images/corporate-uniforms/Womens-cardigan-3.png</t>
  </si>
  <si>
    <t>/images/corporate-uniforms/Womens-v-neck-slip-over-main.png</t>
  </si>
  <si>
    <t>/images/corporate-uniforms/Womens-v-neck-slip-over-1.png</t>
  </si>
  <si>
    <t>/images/corporate-uniforms/Womens-v-neck-slip-over-2.png</t>
  </si>
  <si>
    <t>/images/corporate-uniforms/Womens-v-neck-slip-over-3.png</t>
  </si>
  <si>
    <t>Men's Corporate Trousers</t>
  </si>
  <si>
    <t>/images/corporate-uniforms/Mens-corporate-trousers-main.png</t>
  </si>
  <si>
    <t>/images/corporate-uniforms/Mens-corporate-trousers-1.png</t>
  </si>
  <si>
    <t>/images/corporate-uniforms/Mens-corporate-trousers-2.png</t>
  </si>
  <si>
    <t>/images/corporate-uniforms/Mens-corporate-trousers-3.png</t>
  </si>
  <si>
    <t>Women's Slim Leg Jean Trousers</t>
  </si>
  <si>
    <t>/images/corporate-uniforms/Womens-slim-leg-jean-trousers-main.png</t>
  </si>
  <si>
    <t>/images/corporate-uniforms/Womens-slim-leg-jean-trousers-1.png</t>
  </si>
  <si>
    <t>/images/corporate-uniforms/Womens-slim-leg-jean-trousers-2.png</t>
  </si>
  <si>
    <t>/images/corporate-uniforms/Womens-slim-leg-jean-trousers-3.png</t>
  </si>
  <si>
    <t>Women's Chino Trousers</t>
  </si>
  <si>
    <t>/images/corporate-uniforms/Womens-chino-trousers-main.png</t>
  </si>
  <si>
    <t>/images/corporate-uniforms/Womens-chino-trousers-1.png</t>
  </si>
  <si>
    <t>/images/corporate-uniforms/Womens-chino-trousers-2.png</t>
  </si>
  <si>
    <t>/images/corporate-uniforms/Womens-chino-trousers-3.png</t>
  </si>
  <si>
    <t>Men's Blazer</t>
  </si>
  <si>
    <t>Women's Blazer</t>
  </si>
  <si>
    <t>/images/corporate-uniforms/Mens-blazer-main.png</t>
  </si>
  <si>
    <t>/images/corporate-uniforms/Mens-blazer-1.png</t>
  </si>
  <si>
    <t>/images/corporate-uniforms/Mens-blazer-2.png</t>
  </si>
  <si>
    <t>/images/corporate-uniforms/Mens-blazer-3.png</t>
  </si>
  <si>
    <t>/images/corporate-uniforms/Womens-blazer-main.png</t>
  </si>
  <si>
    <t>/images/corporate-uniforms/Womens-blazer-1.png</t>
  </si>
  <si>
    <t>/images/corporate-uniforms/Womens-blazer-2.png</t>
  </si>
  <si>
    <t>/images/corporate-uniforms/Womens-blazer-3.png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</si>
</sst>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1"/>
      <color theme="1"/>
      <name val="Calibri"/>
      <charset val="134"/>
      <scheme val="minor"/>
    </font>
    <font>
      <b/>
      <sz val="11"/>
      <color theme="1"/>
      <name val="Calibri"/>
      <charset val="134"/>
      <scheme val="minor"/>
    </font>
    <font>
      <sz val="8"/>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0" fontId="0" fillId="0" borderId="0" xfId="0" applyAlignment="1"/>
    <xf numFmtId="0" fontId="0" fillId="0" borderId="0" xfId="0" applyAlignment="1">
      <alignment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7"/>
  <sheetViews>
    <sheetView tabSelected="1" topLeftCell="M15" zoomScale="61" zoomScaleNormal="61" workbookViewId="0">
      <selection activeCell="M17" sqref="M17:P17"/>
    </sheetView>
  </sheetViews>
  <sheetFormatPr defaultColWidth="9.1796875" defaultRowHeight="14.5"/>
  <cols>
    <col min="1" max="1" width="22" customWidth="1"/>
    <col min="2" max="2" width="37.1796875" customWidth="1"/>
    <col min="3" max="4" width="43.7265625" customWidth="1"/>
    <col min="5" max="6" width="39.81640625" customWidth="1"/>
    <col min="7" max="7" width="38.54296875" customWidth="1"/>
    <col min="8" max="8" width="40.7265625" customWidth="1"/>
    <col min="9" max="9" width="34.453125" customWidth="1"/>
    <col min="10" max="10" width="54.54296875" customWidth="1"/>
    <col min="11" max="11" width="48.7265625" customWidth="1"/>
    <col min="12" max="12" width="35.7265625" customWidth="1"/>
    <col min="13" max="13" width="71.453125" bestFit="1" customWidth="1"/>
    <col min="14" max="16" width="67.54296875" bestFit="1" customWidth="1"/>
  </cols>
  <sheetData>
    <row r="1" spans="1:16">
      <c r="A1" s="1" t="s">
        <v>86</v>
      </c>
      <c r="B1" s="1" t="s">
        <v>79</v>
      </c>
      <c r="C1" s="1" t="s">
        <v>0</v>
      </c>
      <c r="D1" s="1" t="s">
        <v>87</v>
      </c>
      <c r="L1" t="s">
        <v>80</v>
      </c>
      <c r="M1" t="s">
        <v>82</v>
      </c>
      <c r="N1" t="s">
        <v>83</v>
      </c>
      <c r="O1" t="s">
        <v>84</v>
      </c>
      <c r="P1" t="s">
        <v>85</v>
      </c>
    </row>
    <row r="2" spans="1:16" ht="58">
      <c r="A2" s="2" t="s">
        <v>874</v>
      </c>
      <c r="B2" s="2" t="s">
        <v>875</v>
      </c>
      <c r="C2" s="3" t="s">
        <v>3</v>
      </c>
      <c r="D2">
        <v>1</v>
      </c>
      <c r="E2" s="2" t="str">
        <f>_xlfn.TEXTJOIN("",TRUE,_xlfn.TEXTSPLIT(B2,"'"))</f>
        <v>Mens Short Sleeve Classic Shirt</v>
      </c>
      <c r="F2" s="2" t="str">
        <f>LOWER(_xlfn.TEXTJOIN("-",TRUE,_xlfn.TEXTSPLIT(E2," ")))</f>
        <v>mens-short-sleeve-classic-shirt</v>
      </c>
      <c r="G2" t="str">
        <f>REPLACE(F2,1,1,UPPER(LEFT(F2,1)))</f>
        <v>Mens-short-sleeve-classic-shirt</v>
      </c>
      <c r="H2" t="str">
        <f>_xlfn.CONCAT("/images/corporate-uniforms/", G2,"-main.png")</f>
        <v>/images/corporate-uniforms/Mens-short-sleeve-classic-shirt-main.png</v>
      </c>
      <c r="I2" t="str">
        <f>_xlfn.CONCAT("/images/corporate-uniforms/",G2,"-1.png")</f>
        <v>/images/corporate-uniforms/Mens-short-sleeve-classic-shirt-1.png</v>
      </c>
      <c r="J2" t="str">
        <f>_xlfn.CONCAT("/images/corporate-uniforms/",G2,"-2.png")</f>
        <v>/images/corporate-uniforms/Mens-short-sleeve-classic-shirt-2.png</v>
      </c>
      <c r="K2" t="str">
        <f>_xlfn.CONCAT("/images/corporate-uniforms/",G2,"-3.png")</f>
        <v>/images/corporate-uniforms/Mens-short-sleeve-classic-shirt-3.png</v>
      </c>
      <c r="L2" t="s">
        <v>81</v>
      </c>
      <c r="M2" t="s">
        <v>912</v>
      </c>
      <c r="N2" t="s">
        <v>913</v>
      </c>
      <c r="O2" t="s">
        <v>914</v>
      </c>
      <c r="P2" t="s">
        <v>915</v>
      </c>
    </row>
    <row r="3" spans="1:16" ht="43.5">
      <c r="A3" s="2" t="s">
        <v>874</v>
      </c>
      <c r="B3" s="2" t="s">
        <v>876</v>
      </c>
      <c r="C3" s="3" t="s">
        <v>877</v>
      </c>
      <c r="D3">
        <v>1</v>
      </c>
      <c r="E3" s="2" t="str">
        <f>_xlfn.TEXTJOIN("",TRUE,_xlfn.TEXTSPLIT(B3,"'"))</f>
        <v>Mens Long Sleeve Classic Shirt</v>
      </c>
      <c r="F3" s="2" t="str">
        <f>LOWER(_xlfn.TEXTJOIN("-",TRUE,_xlfn.TEXTSPLIT(E3," ")))</f>
        <v>mens-long-sleeve-classic-shirt</v>
      </c>
      <c r="G3" t="str">
        <f>REPLACE(F3,1,1,UPPER(LEFT(F3,1)))</f>
        <v>Mens-long-sleeve-classic-shirt</v>
      </c>
      <c r="H3" t="str">
        <f>_xlfn.CONCAT("/images/corporate-uniforms/", G3,"-main.png")</f>
        <v>/images/corporate-uniforms/Mens-long-sleeve-classic-shirt-main.png</v>
      </c>
      <c r="I3" t="str">
        <f>_xlfn.CONCAT("/images/corporate-uniforms/",G3,"-1.png")</f>
        <v>/images/corporate-uniforms/Mens-long-sleeve-classic-shirt-1.png</v>
      </c>
      <c r="J3" t="str">
        <f>_xlfn.CONCAT("/images/corporate-uniforms/",G3,"-2.png")</f>
        <v>/images/corporate-uniforms/Mens-long-sleeve-classic-shirt-2.png</v>
      </c>
      <c r="K3" t="str">
        <f>_xlfn.CONCAT("/images/corporate-uniforms/",G3,"-3.png")</f>
        <v>/images/corporate-uniforms/Mens-long-sleeve-classic-shirt-3.png</v>
      </c>
      <c r="L3" t="s">
        <v>81</v>
      </c>
      <c r="M3" t="s">
        <v>916</v>
      </c>
      <c r="N3" t="s">
        <v>917</v>
      </c>
      <c r="O3" t="s">
        <v>918</v>
      </c>
      <c r="P3" t="s">
        <v>919</v>
      </c>
    </row>
    <row r="4" spans="1:16" ht="58">
      <c r="A4" s="2" t="s">
        <v>874</v>
      </c>
      <c r="B4" s="2" t="s">
        <v>878</v>
      </c>
      <c r="C4" s="3" t="s">
        <v>879</v>
      </c>
      <c r="D4">
        <v>1</v>
      </c>
      <c r="E4" s="2" t="str">
        <f>_xlfn.TEXTJOIN("",TRUE,_xlfn.TEXTSPLIT(B4,"'"))</f>
        <v>Mens Short Sleeve Polo Shirt</v>
      </c>
      <c r="F4" s="2" t="str">
        <f>LOWER(_xlfn.TEXTJOIN("-",TRUE,_xlfn.TEXTSPLIT(E4," ")))</f>
        <v>mens-short-sleeve-polo-shirt</v>
      </c>
      <c r="G4" t="str">
        <f>REPLACE(F4,1,1,UPPER(LEFT(F4,1)))</f>
        <v>Mens-short-sleeve-polo-shirt</v>
      </c>
      <c r="H4" t="str">
        <f>_xlfn.CONCAT("/images/corporate-uniforms/", G4,"-main.png")</f>
        <v>/images/corporate-uniforms/Mens-short-sleeve-polo-shirt-main.png</v>
      </c>
      <c r="I4" t="str">
        <f>_xlfn.CONCAT("/images/corporate-uniforms/",G4,"-1.png")</f>
        <v>/images/corporate-uniforms/Mens-short-sleeve-polo-shirt-1.png</v>
      </c>
      <c r="J4" t="str">
        <f>_xlfn.CONCAT("/images/corporate-uniforms/",G4,"-2.png")</f>
        <v>/images/corporate-uniforms/Mens-short-sleeve-polo-shirt-2.png</v>
      </c>
      <c r="K4" t="str">
        <f>_xlfn.CONCAT("/images/corporate-uniforms/",G4,"-3.png")</f>
        <v>/images/corporate-uniforms/Mens-short-sleeve-polo-shirt-3.png</v>
      </c>
      <c r="L4" t="s">
        <v>81</v>
      </c>
      <c r="M4" t="s">
        <v>920</v>
      </c>
      <c r="N4" t="s">
        <v>921</v>
      </c>
      <c r="O4" t="s">
        <v>922</v>
      </c>
      <c r="P4" t="s">
        <v>923</v>
      </c>
    </row>
    <row r="5" spans="1:16" ht="58">
      <c r="A5" s="2" t="s">
        <v>874</v>
      </c>
      <c r="B5" s="2" t="s">
        <v>880</v>
      </c>
      <c r="C5" s="3" t="s">
        <v>474</v>
      </c>
      <c r="D5">
        <v>1</v>
      </c>
      <c r="E5" s="2" t="str">
        <f>_xlfn.TEXTJOIN("",TRUE,_xlfn.TEXTSPLIT(B5,"'"))</f>
        <v>Mens Long Sleeve Polo Shirt</v>
      </c>
      <c r="F5" s="2" t="str">
        <f>LOWER(_xlfn.TEXTJOIN("-",TRUE,_xlfn.TEXTSPLIT(E5," ")))</f>
        <v>mens-long-sleeve-polo-shirt</v>
      </c>
      <c r="G5" t="str">
        <f>REPLACE(F5,1,1,UPPER(LEFT(F5,1)))</f>
        <v>Mens-long-sleeve-polo-shirt</v>
      </c>
      <c r="H5" t="str">
        <f>_xlfn.CONCAT("/images/corporate-uniforms/", G5,"-main.png")</f>
        <v>/images/corporate-uniforms/Mens-long-sleeve-polo-shirt-main.png</v>
      </c>
      <c r="I5" t="str">
        <f>_xlfn.CONCAT("/images/corporate-uniforms/",G5,"-1.png")</f>
        <v>/images/corporate-uniforms/Mens-long-sleeve-polo-shirt-1.png</v>
      </c>
      <c r="J5" t="str">
        <f>_xlfn.CONCAT("/images/corporate-uniforms/",G5,"-2.png")</f>
        <v>/images/corporate-uniforms/Mens-long-sleeve-polo-shirt-2.png</v>
      </c>
      <c r="K5" t="str">
        <f>_xlfn.CONCAT("/images/corporate-uniforms/",G5,"-3.png")</f>
        <v>/images/corporate-uniforms/Mens-long-sleeve-polo-shirt-3.png</v>
      </c>
      <c r="L5" t="s">
        <v>81</v>
      </c>
      <c r="M5" t="s">
        <v>924</v>
      </c>
      <c r="N5" t="s">
        <v>925</v>
      </c>
      <c r="O5" t="s">
        <v>926</v>
      </c>
      <c r="P5" t="s">
        <v>927</v>
      </c>
    </row>
    <row r="6" spans="1:16" ht="43.5">
      <c r="A6" s="2" t="s">
        <v>874</v>
      </c>
      <c r="B6" s="2" t="s">
        <v>881</v>
      </c>
      <c r="C6" s="3" t="s">
        <v>882</v>
      </c>
      <c r="D6">
        <v>1</v>
      </c>
      <c r="E6" s="2" t="str">
        <f>_xlfn.TEXTJOIN("",TRUE,_xlfn.TEXTSPLIT(B6,"'"))</f>
        <v>Mens Zipped Jumper</v>
      </c>
      <c r="F6" s="2" t="str">
        <f>LOWER(_xlfn.TEXTJOIN("-",TRUE,_xlfn.TEXTSPLIT(E6," ")))</f>
        <v>mens-zipped-jumper</v>
      </c>
      <c r="G6" t="str">
        <f>REPLACE(F6,1,1,UPPER(LEFT(F6,1)))</f>
        <v>Mens-zipped-jumper</v>
      </c>
      <c r="H6" t="str">
        <f>_xlfn.CONCAT("/images/corporate-uniforms/", G6,"-main.png")</f>
        <v>/images/corporate-uniforms/Mens-zipped-jumper-main.png</v>
      </c>
      <c r="I6" t="str">
        <f>_xlfn.CONCAT("/images/corporate-uniforms/",G6,"-1.png")</f>
        <v>/images/corporate-uniforms/Mens-zipped-jumper-1.png</v>
      </c>
      <c r="J6" t="str">
        <f>_xlfn.CONCAT("/images/corporate-uniforms/",G6,"-2.png")</f>
        <v>/images/corporate-uniforms/Mens-zipped-jumper-2.png</v>
      </c>
      <c r="K6" t="str">
        <f>_xlfn.CONCAT("/images/corporate-uniforms/",G6,"-3.png")</f>
        <v>/images/corporate-uniforms/Mens-zipped-jumper-3.png</v>
      </c>
      <c r="L6" t="s">
        <v>81</v>
      </c>
      <c r="M6" t="s">
        <v>928</v>
      </c>
      <c r="N6" t="s">
        <v>929</v>
      </c>
      <c r="O6" t="s">
        <v>930</v>
      </c>
      <c r="P6" t="s">
        <v>931</v>
      </c>
    </row>
    <row r="7" spans="1:16" ht="72.5">
      <c r="A7" s="2" t="s">
        <v>874</v>
      </c>
      <c r="B7" s="2" t="s">
        <v>883</v>
      </c>
      <c r="C7" s="3" t="s">
        <v>884</v>
      </c>
      <c r="D7">
        <v>1</v>
      </c>
      <c r="E7" s="2" t="str">
        <f>_xlfn.TEXTJOIN("",TRUE,_xlfn.TEXTSPLIT(B7,"'"))</f>
        <v>Mens Turtleneck Jumper</v>
      </c>
      <c r="F7" s="2" t="str">
        <f>LOWER(_xlfn.TEXTJOIN("-",TRUE,_xlfn.TEXTSPLIT(E7," ")))</f>
        <v>mens-turtleneck-jumper</v>
      </c>
      <c r="G7" t="str">
        <f>REPLACE(F7,1,1,UPPER(LEFT(F7,1)))</f>
        <v>Mens-turtleneck-jumper</v>
      </c>
      <c r="H7" t="str">
        <f>_xlfn.CONCAT("/images/corporate-uniforms/", G7,"-main.png")</f>
        <v>/images/corporate-uniforms/Mens-turtleneck-jumper-main.png</v>
      </c>
      <c r="I7" t="str">
        <f>_xlfn.CONCAT("/images/corporate-uniforms/",G7,"-1.png")</f>
        <v>/images/corporate-uniforms/Mens-turtleneck-jumper-1.png</v>
      </c>
      <c r="J7" t="str">
        <f>_xlfn.CONCAT("/images/corporate-uniforms/",G7,"-2.png")</f>
        <v>/images/corporate-uniforms/Mens-turtleneck-jumper-2.png</v>
      </c>
      <c r="K7" t="str">
        <f>_xlfn.CONCAT("/images/corporate-uniforms/",G7,"-3.png")</f>
        <v>/images/corporate-uniforms/Mens-turtleneck-jumper-3.png</v>
      </c>
      <c r="L7" t="s">
        <v>81</v>
      </c>
      <c r="M7" t="s">
        <v>932</v>
      </c>
      <c r="N7" t="s">
        <v>933</v>
      </c>
      <c r="O7" t="s">
        <v>934</v>
      </c>
      <c r="P7" t="s">
        <v>935</v>
      </c>
    </row>
    <row r="8" spans="1:16" ht="72.5">
      <c r="A8" s="2" t="s">
        <v>874</v>
      </c>
      <c r="B8" s="2" t="s">
        <v>984</v>
      </c>
      <c r="C8" s="3" t="s">
        <v>885</v>
      </c>
      <c r="D8">
        <v>1</v>
      </c>
      <c r="E8" s="2" t="str">
        <f>_xlfn.TEXTJOIN("",TRUE,_xlfn.TEXTSPLIT(B8,"'"))</f>
        <v>Mens Corporate Trousers</v>
      </c>
      <c r="F8" s="2" t="str">
        <f>LOWER(_xlfn.TEXTJOIN("-",TRUE,_xlfn.TEXTSPLIT(E8," ")))</f>
        <v>mens-corporate-trousers</v>
      </c>
      <c r="G8" t="str">
        <f>REPLACE(F8,1,1,UPPER(LEFT(F8,1)))</f>
        <v>Mens-corporate-trousers</v>
      </c>
      <c r="H8" t="str">
        <f>_xlfn.CONCAT("/images/corporate-uniforms/", G8,"-main.png")</f>
        <v>/images/corporate-uniforms/Mens-corporate-trousers-main.png</v>
      </c>
      <c r="I8" t="str">
        <f>_xlfn.CONCAT("/images/corporate-uniforms/",G8,"-1.png")</f>
        <v>/images/corporate-uniforms/Mens-corporate-trousers-1.png</v>
      </c>
      <c r="J8" t="str">
        <f>_xlfn.CONCAT("/images/corporate-uniforms/",G8,"-2.png")</f>
        <v>/images/corporate-uniforms/Mens-corporate-trousers-2.png</v>
      </c>
      <c r="K8" t="str">
        <f>_xlfn.CONCAT("/images/corporate-uniforms/",G8,"-3.png")</f>
        <v>/images/corporate-uniforms/Mens-corporate-trousers-3.png</v>
      </c>
      <c r="L8" t="s">
        <v>81</v>
      </c>
      <c r="M8" t="s">
        <v>985</v>
      </c>
      <c r="N8" t="s">
        <v>986</v>
      </c>
      <c r="O8" t="s">
        <v>987</v>
      </c>
      <c r="P8" t="s">
        <v>988</v>
      </c>
    </row>
    <row r="9" spans="1:16" ht="58">
      <c r="A9" s="2" t="s">
        <v>874</v>
      </c>
      <c r="B9" s="2" t="s">
        <v>886</v>
      </c>
      <c r="C9" s="3" t="s">
        <v>887</v>
      </c>
      <c r="D9">
        <v>1</v>
      </c>
      <c r="E9" s="2" t="str">
        <f>_xlfn.TEXTJOIN("",TRUE,_xlfn.TEXTSPLIT(B9,"'"))</f>
        <v>Mens Jean Trousers</v>
      </c>
      <c r="F9" s="2" t="str">
        <f>LOWER(_xlfn.TEXTJOIN("-",TRUE,_xlfn.TEXTSPLIT(E9," ")))</f>
        <v>mens-jean-trousers</v>
      </c>
      <c r="G9" t="str">
        <f>REPLACE(F9,1,1,UPPER(LEFT(F9,1)))</f>
        <v>Mens-jean-trousers</v>
      </c>
      <c r="H9" t="str">
        <f>_xlfn.CONCAT("/images/corporate-uniforms/", G9,"-main.png")</f>
        <v>/images/corporate-uniforms/Mens-jean-trousers-main.png</v>
      </c>
      <c r="I9" t="str">
        <f>_xlfn.CONCAT("/images/corporate-uniforms/",G9,"-1.png")</f>
        <v>/images/corporate-uniforms/Mens-jean-trousers-1.png</v>
      </c>
      <c r="J9" t="str">
        <f>_xlfn.CONCAT("/images/corporate-uniforms/",G9,"-2.png")</f>
        <v>/images/corporate-uniforms/Mens-jean-trousers-2.png</v>
      </c>
      <c r="K9" t="str">
        <f>_xlfn.CONCAT("/images/corporate-uniforms/",G9,"-3.png")</f>
        <v>/images/corporate-uniforms/Mens-jean-trousers-3.png</v>
      </c>
      <c r="L9" t="s">
        <v>81</v>
      </c>
      <c r="M9" t="s">
        <v>936</v>
      </c>
      <c r="N9" t="s">
        <v>937</v>
      </c>
      <c r="O9" t="s">
        <v>938</v>
      </c>
      <c r="P9" t="s">
        <v>939</v>
      </c>
    </row>
    <row r="10" spans="1:16" ht="72.5">
      <c r="A10" s="2" t="s">
        <v>874</v>
      </c>
      <c r="B10" s="2" t="s">
        <v>888</v>
      </c>
      <c r="C10" s="3" t="s">
        <v>889</v>
      </c>
      <c r="D10">
        <v>1</v>
      </c>
      <c r="E10" s="2" t="str">
        <f>_xlfn.TEXTJOIN("",TRUE,_xlfn.TEXTSPLIT(B10,"'"))</f>
        <v>Mens Chino Trousers</v>
      </c>
      <c r="F10" s="2" t="str">
        <f>LOWER(_xlfn.TEXTJOIN("-",TRUE,_xlfn.TEXTSPLIT(E10," ")))</f>
        <v>mens-chino-trousers</v>
      </c>
      <c r="G10" t="str">
        <f>REPLACE(F10,1,1,UPPER(LEFT(F10,1)))</f>
        <v>Mens-chino-trousers</v>
      </c>
      <c r="H10" t="str">
        <f>_xlfn.CONCAT("/images/corporate-uniforms/", G10,"-main.png")</f>
        <v>/images/corporate-uniforms/Mens-chino-trousers-main.png</v>
      </c>
      <c r="I10" t="str">
        <f>_xlfn.CONCAT("/images/corporate-uniforms/",G10,"-1.png")</f>
        <v>/images/corporate-uniforms/Mens-chino-trousers-1.png</v>
      </c>
      <c r="J10" t="str">
        <f>_xlfn.CONCAT("/images/corporate-uniforms/",G10,"-2.png")</f>
        <v>/images/corporate-uniforms/Mens-chino-trousers-2.png</v>
      </c>
      <c r="K10" t="str">
        <f>_xlfn.CONCAT("/images/corporate-uniforms/",G10,"-3.png")</f>
        <v>/images/corporate-uniforms/Mens-chino-trousers-3.png</v>
      </c>
      <c r="L10" t="s">
        <v>81</v>
      </c>
      <c r="M10" t="s">
        <v>940</v>
      </c>
      <c r="N10" t="s">
        <v>941</v>
      </c>
      <c r="O10" t="s">
        <v>942</v>
      </c>
      <c r="P10" t="s">
        <v>943</v>
      </c>
    </row>
    <row r="11" spans="1:16" ht="72.5">
      <c r="A11" s="2" t="s">
        <v>874</v>
      </c>
      <c r="B11" s="2" t="s">
        <v>999</v>
      </c>
      <c r="C11" s="3" t="s">
        <v>890</v>
      </c>
      <c r="D11">
        <v>1</v>
      </c>
      <c r="E11" s="2" t="str">
        <f>_xlfn.TEXTJOIN("",TRUE,_xlfn.TEXTSPLIT(B11,"'"))</f>
        <v>Mens Blazer</v>
      </c>
      <c r="F11" s="2" t="str">
        <f>LOWER(_xlfn.TEXTJOIN("-",TRUE,_xlfn.TEXTSPLIT(E11," ")))</f>
        <v>mens-blazer</v>
      </c>
      <c r="G11" t="str">
        <f>REPLACE(F11,1,1,UPPER(LEFT(F11,1)))</f>
        <v>Mens-blazer</v>
      </c>
      <c r="H11" t="str">
        <f>_xlfn.CONCAT("/images/corporate-uniforms/", G11,"-main.png")</f>
        <v>/images/corporate-uniforms/Mens-blazer-main.png</v>
      </c>
      <c r="I11" t="str">
        <f>_xlfn.CONCAT("/images/corporate-uniforms/",G11,"-1.png")</f>
        <v>/images/corporate-uniforms/Mens-blazer-1.png</v>
      </c>
      <c r="J11" t="str">
        <f>_xlfn.CONCAT("/images/corporate-uniforms/",G11,"-2.png")</f>
        <v>/images/corporate-uniforms/Mens-blazer-2.png</v>
      </c>
      <c r="K11" t="str">
        <f>_xlfn.CONCAT("/images/corporate-uniforms/",G11,"-3.png")</f>
        <v>/images/corporate-uniforms/Mens-blazer-3.png</v>
      </c>
      <c r="L11" t="s">
        <v>81</v>
      </c>
      <c r="M11" t="s">
        <v>1001</v>
      </c>
      <c r="N11" t="s">
        <v>1002</v>
      </c>
      <c r="O11" t="s">
        <v>1003</v>
      </c>
      <c r="P11" t="s">
        <v>1004</v>
      </c>
    </row>
    <row r="12" spans="1:16" ht="72.5">
      <c r="A12" s="2" t="s">
        <v>874</v>
      </c>
      <c r="B12" s="2" t="s">
        <v>891</v>
      </c>
      <c r="C12" s="3" t="s">
        <v>892</v>
      </c>
      <c r="D12">
        <v>1</v>
      </c>
      <c r="E12" s="2" t="str">
        <f>_xlfn.TEXTJOIN("",TRUE,_xlfn.TEXTSPLIT(B12,"'"))</f>
        <v>Mens Waist Coat</v>
      </c>
      <c r="F12" s="2" t="str">
        <f>LOWER(_xlfn.TEXTJOIN("-",TRUE,_xlfn.TEXTSPLIT(E12," ")))</f>
        <v>mens-waist-coat</v>
      </c>
      <c r="G12" t="str">
        <f>REPLACE(F12,1,1,UPPER(LEFT(F12,1)))</f>
        <v>Mens-waist-coat</v>
      </c>
      <c r="H12" t="str">
        <f>_xlfn.CONCAT("/images/corporate-uniforms/", G12,"-main.png")</f>
        <v>/images/corporate-uniforms/Mens-waist-coat-main.png</v>
      </c>
      <c r="I12" t="str">
        <f>_xlfn.CONCAT("/images/corporate-uniforms/",G12,"-1.png")</f>
        <v>/images/corporate-uniforms/Mens-waist-coat-1.png</v>
      </c>
      <c r="J12" t="str">
        <f>_xlfn.CONCAT("/images/corporate-uniforms/",G12,"-2.png")</f>
        <v>/images/corporate-uniforms/Mens-waist-coat-2.png</v>
      </c>
      <c r="K12" t="str">
        <f>_xlfn.CONCAT("/images/corporate-uniforms/",G12,"-3.png")</f>
        <v>/images/corporate-uniforms/Mens-waist-coat-3.png</v>
      </c>
      <c r="L12" t="s">
        <v>81</v>
      </c>
      <c r="M12" t="s">
        <v>944</v>
      </c>
      <c r="N12" t="s">
        <v>945</v>
      </c>
      <c r="O12" t="s">
        <v>946</v>
      </c>
      <c r="P12" t="s">
        <v>947</v>
      </c>
    </row>
    <row r="13" spans="1:16" ht="58">
      <c r="A13" s="2" t="s">
        <v>874</v>
      </c>
      <c r="B13" s="2" t="s">
        <v>893</v>
      </c>
      <c r="C13" s="3" t="s">
        <v>894</v>
      </c>
      <c r="D13">
        <v>1</v>
      </c>
      <c r="E13" s="2" t="str">
        <f>_xlfn.TEXTJOIN("",TRUE,_xlfn.TEXTSPLIT(B13,"'"))</f>
        <v>Mens Cardigan</v>
      </c>
      <c r="F13" s="2" t="str">
        <f>LOWER(_xlfn.TEXTJOIN("-",TRUE,_xlfn.TEXTSPLIT(E13," ")))</f>
        <v>mens-cardigan</v>
      </c>
      <c r="G13" t="str">
        <f>REPLACE(F13,1,1,UPPER(LEFT(F13,1)))</f>
        <v>Mens-cardigan</v>
      </c>
      <c r="H13" t="str">
        <f>_xlfn.CONCAT("/images/corporate-uniforms/", G13,"-main.png")</f>
        <v>/images/corporate-uniforms/Mens-cardigan-main.png</v>
      </c>
      <c r="I13" t="str">
        <f>_xlfn.CONCAT("/images/corporate-uniforms/",G13,"-1.png")</f>
        <v>/images/corporate-uniforms/Mens-cardigan-1.png</v>
      </c>
      <c r="J13" t="str">
        <f>_xlfn.CONCAT("/images/corporate-uniforms/",G13,"-2.png")</f>
        <v>/images/corporate-uniforms/Mens-cardigan-2.png</v>
      </c>
      <c r="K13" t="str">
        <f>_xlfn.CONCAT("/images/corporate-uniforms/",G13,"-3.png")</f>
        <v>/images/corporate-uniforms/Mens-cardigan-3.png</v>
      </c>
      <c r="L13" t="s">
        <v>81</v>
      </c>
      <c r="M13" t="s">
        <v>948</v>
      </c>
      <c r="N13" t="s">
        <v>949</v>
      </c>
      <c r="O13" t="s">
        <v>950</v>
      </c>
      <c r="P13" t="s">
        <v>951</v>
      </c>
    </row>
    <row r="14" spans="1:16" ht="58">
      <c r="A14" s="2" t="s">
        <v>874</v>
      </c>
      <c r="B14" s="2" t="s">
        <v>895</v>
      </c>
      <c r="C14" s="3" t="s">
        <v>896</v>
      </c>
      <c r="D14">
        <v>1</v>
      </c>
      <c r="E14" s="2" t="str">
        <f>_xlfn.TEXTJOIN("",TRUE,_xlfn.TEXTSPLIT(B14,"'"))</f>
        <v>Mens V-Neck Slip-Over</v>
      </c>
      <c r="F14" s="2" t="str">
        <f>LOWER(_xlfn.TEXTJOIN("-",TRUE,_xlfn.TEXTSPLIT(E14," ")))</f>
        <v>mens-v-neck-slip-over</v>
      </c>
      <c r="G14" t="str">
        <f>REPLACE(F14,1,1,UPPER(LEFT(F14,1)))</f>
        <v>Mens-v-neck-slip-over</v>
      </c>
      <c r="H14" t="str">
        <f>_xlfn.CONCAT("/images/corporate-uniforms/", G14,"-main.png")</f>
        <v>/images/corporate-uniforms/Mens-v-neck-slip-over-main.png</v>
      </c>
      <c r="I14" t="str">
        <f>_xlfn.CONCAT("/images/corporate-uniforms/",G14,"-1.png")</f>
        <v>/images/corporate-uniforms/Mens-v-neck-slip-over-1.png</v>
      </c>
      <c r="J14" t="str">
        <f>_xlfn.CONCAT("/images/corporate-uniforms/",G14,"-2.png")</f>
        <v>/images/corporate-uniforms/Mens-v-neck-slip-over-2.png</v>
      </c>
      <c r="K14" t="str">
        <f>_xlfn.CONCAT("/images/corporate-uniforms/",G14,"-3.png")</f>
        <v>/images/corporate-uniforms/Mens-v-neck-slip-over-3.png</v>
      </c>
      <c r="L14" t="s">
        <v>81</v>
      </c>
      <c r="M14" t="s">
        <v>952</v>
      </c>
      <c r="N14" t="s">
        <v>953</v>
      </c>
      <c r="O14" t="s">
        <v>954</v>
      </c>
      <c r="P14" t="s">
        <v>955</v>
      </c>
    </row>
    <row r="15" spans="1:16" ht="87">
      <c r="A15" s="2" t="s">
        <v>897</v>
      </c>
      <c r="B15" s="2" t="s">
        <v>898</v>
      </c>
      <c r="C15" s="3" t="s">
        <v>899</v>
      </c>
      <c r="D15">
        <v>1</v>
      </c>
      <c r="E15" s="2" t="str">
        <f>_xlfn.TEXTJOIN("",TRUE,_xlfn.TEXTSPLIT(B15,"'"))</f>
        <v>Womens Short Sleeve Classic Shirt</v>
      </c>
      <c r="F15" s="2" t="str">
        <f>LOWER(_xlfn.TEXTJOIN("-",TRUE,_xlfn.TEXTSPLIT(E15," ")))</f>
        <v>womens-short-sleeve-classic-shirt</v>
      </c>
      <c r="G15" t="str">
        <f>REPLACE(F15,1,1,UPPER(LEFT(F15,1)))</f>
        <v>Womens-short-sleeve-classic-shirt</v>
      </c>
      <c r="H15" t="str">
        <f>_xlfn.CONCAT("/images/corporate-uniforms/", G15,"-main.png")</f>
        <v>/images/corporate-uniforms/Womens-short-sleeve-classic-shirt-main.png</v>
      </c>
      <c r="I15" t="str">
        <f>_xlfn.CONCAT("/images/corporate-uniforms/",G15,"-1.png")</f>
        <v>/images/corporate-uniforms/Womens-short-sleeve-classic-shirt-1.png</v>
      </c>
      <c r="J15" t="str">
        <f>_xlfn.CONCAT("/images/corporate-uniforms/",G15,"-2.png")</f>
        <v>/images/corporate-uniforms/Womens-short-sleeve-classic-shirt-2.png</v>
      </c>
      <c r="K15" t="str">
        <f>_xlfn.CONCAT("/images/corporate-uniforms/",G15,"-3.png")</f>
        <v>/images/corporate-uniforms/Womens-short-sleeve-classic-shirt-3.png</v>
      </c>
      <c r="L15" t="s">
        <v>81</v>
      </c>
      <c r="M15" t="s">
        <v>956</v>
      </c>
      <c r="N15" t="s">
        <v>957</v>
      </c>
      <c r="O15" t="s">
        <v>958</v>
      </c>
      <c r="P15" t="s">
        <v>959</v>
      </c>
    </row>
    <row r="16" spans="1:16" ht="87">
      <c r="A16" s="2" t="s">
        <v>897</v>
      </c>
      <c r="B16" s="2" t="s">
        <v>900</v>
      </c>
      <c r="C16" s="3" t="s">
        <v>901</v>
      </c>
      <c r="D16">
        <v>1</v>
      </c>
      <c r="E16" s="2" t="str">
        <f>_xlfn.TEXTJOIN("",TRUE,_xlfn.TEXTSPLIT(B16,"'"))</f>
        <v>Womens Long Sleeve Classic Shirt</v>
      </c>
      <c r="F16" s="2" t="str">
        <f>LOWER(_xlfn.TEXTJOIN("-",TRUE,_xlfn.TEXTSPLIT(E16," ")))</f>
        <v>womens-long-sleeve-classic-shirt</v>
      </c>
      <c r="G16" t="str">
        <f>REPLACE(F16,1,1,UPPER(LEFT(F16,1)))</f>
        <v>Womens-long-sleeve-classic-shirt</v>
      </c>
      <c r="H16" t="str">
        <f>_xlfn.CONCAT("/images/corporate-uniforms/", G16,"-main.png")</f>
        <v>/images/corporate-uniforms/Womens-long-sleeve-classic-shirt-main.png</v>
      </c>
      <c r="I16" t="str">
        <f>_xlfn.CONCAT("/images/corporate-uniforms/",G16,"-1.png")</f>
        <v>/images/corporate-uniforms/Womens-long-sleeve-classic-shirt-1.png</v>
      </c>
      <c r="J16" t="str">
        <f>_xlfn.CONCAT("/images/corporate-uniforms/",G16,"-2.png")</f>
        <v>/images/corporate-uniforms/Womens-long-sleeve-classic-shirt-2.png</v>
      </c>
      <c r="K16" t="str">
        <f>_xlfn.CONCAT("/images/corporate-uniforms/",G16,"-3.png")</f>
        <v>/images/corporate-uniforms/Womens-long-sleeve-classic-shirt-3.png</v>
      </c>
      <c r="L16" t="s">
        <v>81</v>
      </c>
      <c r="M16" t="s">
        <v>960</v>
      </c>
      <c r="N16" t="s">
        <v>961</v>
      </c>
      <c r="O16" t="s">
        <v>962</v>
      </c>
      <c r="P16" t="s">
        <v>963</v>
      </c>
    </row>
    <row r="17" spans="1:16" ht="58">
      <c r="A17" s="2" t="s">
        <v>897</v>
      </c>
      <c r="B17" s="2" t="s">
        <v>1000</v>
      </c>
      <c r="C17" s="3" t="s">
        <v>902</v>
      </c>
      <c r="D17">
        <v>1</v>
      </c>
      <c r="E17" s="2" t="str">
        <f>_xlfn.TEXTJOIN("",TRUE,_xlfn.TEXTSPLIT(B17,"'"))</f>
        <v>Womens Blazer</v>
      </c>
      <c r="F17" s="2" t="str">
        <f>LOWER(_xlfn.TEXTJOIN("-",TRUE,_xlfn.TEXTSPLIT(E17," ")))</f>
        <v>womens-blazer</v>
      </c>
      <c r="G17" t="str">
        <f>REPLACE(F17,1,1,UPPER(LEFT(F17,1)))</f>
        <v>Womens-blazer</v>
      </c>
      <c r="H17" t="str">
        <f>_xlfn.CONCAT("/images/corporate-uniforms/", G17,"-main.png")</f>
        <v>/images/corporate-uniforms/Womens-blazer-main.png</v>
      </c>
      <c r="I17" t="str">
        <f>_xlfn.CONCAT("/images/corporate-uniforms/",G17,"-1.png")</f>
        <v>/images/corporate-uniforms/Womens-blazer-1.png</v>
      </c>
      <c r="J17" t="str">
        <f>_xlfn.CONCAT("/images/corporate-uniforms/",G17,"-2.png")</f>
        <v>/images/corporate-uniforms/Womens-blazer-2.png</v>
      </c>
      <c r="K17" t="str">
        <f>_xlfn.CONCAT("/images/corporate-uniforms/",G17,"-3.png")</f>
        <v>/images/corporate-uniforms/Womens-blazer-3.png</v>
      </c>
      <c r="L17" t="s">
        <v>81</v>
      </c>
      <c r="M17" t="s">
        <v>1005</v>
      </c>
      <c r="N17" t="s">
        <v>1006</v>
      </c>
      <c r="O17" t="s">
        <v>1007</v>
      </c>
      <c r="P17" t="s">
        <v>1008</v>
      </c>
    </row>
    <row r="18" spans="1:16" ht="58">
      <c r="A18" s="2" t="s">
        <v>897</v>
      </c>
      <c r="B18" s="2" t="s">
        <v>989</v>
      </c>
      <c r="C18" s="3" t="s">
        <v>903</v>
      </c>
      <c r="D18">
        <v>1</v>
      </c>
      <c r="E18" s="2" t="str">
        <f>_xlfn.TEXTJOIN("",TRUE,_xlfn.TEXTSPLIT(B18,"'"))</f>
        <v>Womens Slim Leg Jean Trousers</v>
      </c>
      <c r="F18" s="2" t="str">
        <f>LOWER(_xlfn.TEXTJOIN("-",TRUE,_xlfn.TEXTSPLIT(E18," ")))</f>
        <v>womens-slim-leg-jean-trousers</v>
      </c>
      <c r="G18" t="str">
        <f>REPLACE(F18,1,1,UPPER(LEFT(F18,1)))</f>
        <v>Womens-slim-leg-jean-trousers</v>
      </c>
      <c r="H18" t="str">
        <f>_xlfn.CONCAT("/images/corporate-uniforms/", G18,"-main.png")</f>
        <v>/images/corporate-uniforms/Womens-slim-leg-jean-trousers-main.png</v>
      </c>
      <c r="I18" t="str">
        <f>_xlfn.CONCAT("/images/corporate-uniforms/",G18,"-1.png")</f>
        <v>/images/corporate-uniforms/Womens-slim-leg-jean-trousers-1.png</v>
      </c>
      <c r="J18" t="str">
        <f>_xlfn.CONCAT("/images/corporate-uniforms/",G18,"-2.png")</f>
        <v>/images/corporate-uniforms/Womens-slim-leg-jean-trousers-2.png</v>
      </c>
      <c r="K18" t="str">
        <f>_xlfn.CONCAT("/images/corporate-uniforms/",G18,"-3.png")</f>
        <v>/images/corporate-uniforms/Womens-slim-leg-jean-trousers-3.png</v>
      </c>
      <c r="L18" t="s">
        <v>81</v>
      </c>
      <c r="M18" t="s">
        <v>990</v>
      </c>
      <c r="N18" t="s">
        <v>991</v>
      </c>
      <c r="O18" t="s">
        <v>992</v>
      </c>
      <c r="P18" t="s">
        <v>993</v>
      </c>
    </row>
    <row r="19" spans="1:16" ht="72.5">
      <c r="A19" s="2" t="s">
        <v>897</v>
      </c>
      <c r="B19" s="2" t="s">
        <v>994</v>
      </c>
      <c r="C19" s="3" t="s">
        <v>889</v>
      </c>
      <c r="D19">
        <v>1</v>
      </c>
      <c r="E19" s="2" t="str">
        <f>_xlfn.TEXTJOIN("",TRUE,_xlfn.TEXTSPLIT(B19,"'"))</f>
        <v>Womens Chino Trousers</v>
      </c>
      <c r="F19" s="2" t="str">
        <f>LOWER(_xlfn.TEXTJOIN("-",TRUE,_xlfn.TEXTSPLIT(E19," ")))</f>
        <v>womens-chino-trousers</v>
      </c>
      <c r="G19" t="str">
        <f>REPLACE(F19,1,1,UPPER(LEFT(F19,1)))</f>
        <v>Womens-chino-trousers</v>
      </c>
      <c r="H19" t="str">
        <f>_xlfn.CONCAT("/images/corporate-uniforms/", G19,"-main.png")</f>
        <v>/images/corporate-uniforms/Womens-chino-trousers-main.png</v>
      </c>
      <c r="I19" t="str">
        <f>_xlfn.CONCAT("/images/corporate-uniforms/",G19,"-1.png")</f>
        <v>/images/corporate-uniforms/Womens-chino-trousers-1.png</v>
      </c>
      <c r="J19" t="str">
        <f>_xlfn.CONCAT("/images/corporate-uniforms/",G19,"-2.png")</f>
        <v>/images/corporate-uniforms/Womens-chino-trousers-2.png</v>
      </c>
      <c r="K19" t="str">
        <f>_xlfn.CONCAT("/images/corporate-uniforms/",G19,"-3.png")</f>
        <v>/images/corporate-uniforms/Womens-chino-trousers-3.png</v>
      </c>
      <c r="L19" t="s">
        <v>81</v>
      </c>
      <c r="M19" t="s">
        <v>995</v>
      </c>
      <c r="N19" t="s">
        <v>996</v>
      </c>
      <c r="O19" t="s">
        <v>997</v>
      </c>
      <c r="P19" t="s">
        <v>998</v>
      </c>
    </row>
    <row r="20" spans="1:16" ht="58">
      <c r="A20" s="2" t="s">
        <v>897</v>
      </c>
      <c r="B20" s="2" t="s">
        <v>904</v>
      </c>
      <c r="C20" s="3" t="s">
        <v>905</v>
      </c>
      <c r="D20">
        <v>1</v>
      </c>
      <c r="E20" s="2" t="str">
        <f>_xlfn.TEXTJOIN("",TRUE,_xlfn.TEXTSPLIT(B20,"'"))</f>
        <v>Classic Chino Skirt</v>
      </c>
      <c r="F20" s="2" t="str">
        <f>LOWER(_xlfn.TEXTJOIN("-",TRUE,_xlfn.TEXTSPLIT(E20," ")))</f>
        <v>classic-chino-skirt</v>
      </c>
      <c r="G20" t="str">
        <f>REPLACE(F20,1,1,UPPER(LEFT(F20,1)))</f>
        <v>Classic-chino-skirt</v>
      </c>
      <c r="H20" t="str">
        <f>_xlfn.CONCAT("/images/corporate-uniforms/", G20,"-main.png")</f>
        <v>/images/corporate-uniforms/Classic-chino-skirt-main.png</v>
      </c>
      <c r="I20" t="str">
        <f>_xlfn.CONCAT("/images/corporate-uniforms/",G20,"-1.png")</f>
        <v>/images/corporate-uniforms/Classic-chino-skirt-1.png</v>
      </c>
      <c r="J20" t="str">
        <f>_xlfn.CONCAT("/images/corporate-uniforms/",G20,"-2.png")</f>
        <v>/images/corporate-uniforms/Classic-chino-skirt-2.png</v>
      </c>
      <c r="K20" t="str">
        <f>_xlfn.CONCAT("/images/corporate-uniforms/",G20,"-3.png")</f>
        <v>/images/corporate-uniforms/Classic-chino-skirt-3.png</v>
      </c>
      <c r="L20" t="s">
        <v>81</v>
      </c>
      <c r="M20" t="s">
        <v>964</v>
      </c>
      <c r="N20" t="s">
        <v>965</v>
      </c>
      <c r="O20" t="s">
        <v>966</v>
      </c>
      <c r="P20" t="s">
        <v>967</v>
      </c>
    </row>
    <row r="21" spans="1:16" ht="72.5">
      <c r="A21" s="2" t="s">
        <v>897</v>
      </c>
      <c r="B21" s="2" t="s">
        <v>906</v>
      </c>
      <c r="C21" s="3" t="s">
        <v>907</v>
      </c>
      <c r="D21">
        <v>1</v>
      </c>
      <c r="E21" s="2" t="str">
        <f>_xlfn.TEXTJOIN("",TRUE,_xlfn.TEXTSPLIT(B21,"'"))</f>
        <v>Classic Corporate Dress</v>
      </c>
      <c r="F21" s="2" t="str">
        <f>LOWER(_xlfn.TEXTJOIN("-",TRUE,_xlfn.TEXTSPLIT(E21," ")))</f>
        <v>classic-corporate-dress</v>
      </c>
      <c r="G21" t="str">
        <f>REPLACE(F21,1,1,UPPER(LEFT(F21,1)))</f>
        <v>Classic-corporate-dress</v>
      </c>
      <c r="H21" t="str">
        <f>_xlfn.CONCAT("/images/corporate-uniforms/", G21,"-main.png")</f>
        <v>/images/corporate-uniforms/Classic-corporate-dress-main.png</v>
      </c>
      <c r="I21" t="str">
        <f>_xlfn.CONCAT("/images/corporate-uniforms/",G21,"-1.png")</f>
        <v>/images/corporate-uniforms/Classic-corporate-dress-1.png</v>
      </c>
      <c r="J21" t="str">
        <f>_xlfn.CONCAT("/images/corporate-uniforms/",G21,"-2.png")</f>
        <v>/images/corporate-uniforms/Classic-corporate-dress-2.png</v>
      </c>
      <c r="K21" t="str">
        <f>_xlfn.CONCAT("/images/corporate-uniforms/",G21,"-3.png")</f>
        <v>/images/corporate-uniforms/Classic-corporate-dress-3.png</v>
      </c>
      <c r="L21" t="s">
        <v>81</v>
      </c>
      <c r="M21" t="s">
        <v>968</v>
      </c>
      <c r="N21" t="s">
        <v>969</v>
      </c>
      <c r="O21" t="s">
        <v>970</v>
      </c>
      <c r="P21" t="s">
        <v>971</v>
      </c>
    </row>
    <row r="22" spans="1:16" ht="87">
      <c r="A22" s="2" t="s">
        <v>897</v>
      </c>
      <c r="B22" s="2" t="s">
        <v>908</v>
      </c>
      <c r="C22" s="3" t="s">
        <v>909</v>
      </c>
      <c r="D22">
        <v>1</v>
      </c>
      <c r="E22" s="2" t="str">
        <f>_xlfn.TEXTJOIN("",TRUE,_xlfn.TEXTSPLIT(B22,"'"))</f>
        <v>Womens Waist Coat</v>
      </c>
      <c r="F22" s="2" t="str">
        <f>LOWER(_xlfn.TEXTJOIN("-",TRUE,_xlfn.TEXTSPLIT(E22," ")))</f>
        <v>womens-waist-coat</v>
      </c>
      <c r="G22" t="str">
        <f>REPLACE(F22,1,1,UPPER(LEFT(F22,1)))</f>
        <v>Womens-waist-coat</v>
      </c>
      <c r="H22" t="str">
        <f>_xlfn.CONCAT("/images/corporate-uniforms/", G22,"-main.png")</f>
        <v>/images/corporate-uniforms/Womens-waist-coat-main.png</v>
      </c>
      <c r="I22" t="str">
        <f>_xlfn.CONCAT("/images/corporate-uniforms/",G22,"-1.png")</f>
        <v>/images/corporate-uniforms/Womens-waist-coat-1.png</v>
      </c>
      <c r="J22" t="str">
        <f>_xlfn.CONCAT("/images/corporate-uniforms/",G22,"-2.png")</f>
        <v>/images/corporate-uniforms/Womens-waist-coat-2.png</v>
      </c>
      <c r="K22" t="str">
        <f>_xlfn.CONCAT("/images/corporate-uniforms/",G22,"-3.png")</f>
        <v>/images/corporate-uniforms/Womens-waist-coat-3.png</v>
      </c>
      <c r="L22" t="s">
        <v>81</v>
      </c>
      <c r="M22" t="s">
        <v>972</v>
      </c>
      <c r="N22" t="s">
        <v>973</v>
      </c>
      <c r="O22" t="s">
        <v>974</v>
      </c>
      <c r="P22" t="s">
        <v>975</v>
      </c>
    </row>
    <row r="23" spans="1:16" ht="58">
      <c r="A23" s="2" t="s">
        <v>897</v>
      </c>
      <c r="B23" s="2" t="s">
        <v>910</v>
      </c>
      <c r="C23" s="3" t="s">
        <v>894</v>
      </c>
      <c r="D23">
        <v>1</v>
      </c>
      <c r="E23" s="2" t="str">
        <f>_xlfn.TEXTJOIN("",TRUE,_xlfn.TEXTSPLIT(B23,"'"))</f>
        <v>Womens Cardigan</v>
      </c>
      <c r="F23" s="2" t="str">
        <f>LOWER(_xlfn.TEXTJOIN("-",TRUE,_xlfn.TEXTSPLIT(E23," ")))</f>
        <v>womens-cardigan</v>
      </c>
      <c r="G23" t="str">
        <f>REPLACE(F23,1,1,UPPER(LEFT(F23,1)))</f>
        <v>Womens-cardigan</v>
      </c>
      <c r="H23" t="str">
        <f>_xlfn.CONCAT("/images/corporate-uniforms/", G23,"-main.png")</f>
        <v>/images/corporate-uniforms/Womens-cardigan-main.png</v>
      </c>
      <c r="I23" t="str">
        <f>_xlfn.CONCAT("/images/corporate-uniforms/",G23,"-1.png")</f>
        <v>/images/corporate-uniforms/Womens-cardigan-1.png</v>
      </c>
      <c r="J23" t="str">
        <f>_xlfn.CONCAT("/images/corporate-uniforms/",G23,"-2.png")</f>
        <v>/images/corporate-uniforms/Womens-cardigan-2.png</v>
      </c>
      <c r="K23" t="str">
        <f>_xlfn.CONCAT("/images/corporate-uniforms/",G23,"-3.png")</f>
        <v>/images/corporate-uniforms/Womens-cardigan-3.png</v>
      </c>
      <c r="L23" t="s">
        <v>81</v>
      </c>
      <c r="M23" t="s">
        <v>976</v>
      </c>
      <c r="N23" t="s">
        <v>977</v>
      </c>
      <c r="O23" t="s">
        <v>978</v>
      </c>
      <c r="P23" t="s">
        <v>979</v>
      </c>
    </row>
    <row r="24" spans="1:16" ht="58">
      <c r="A24" s="2" t="s">
        <v>897</v>
      </c>
      <c r="B24" s="2" t="s">
        <v>911</v>
      </c>
      <c r="C24" s="3" t="s">
        <v>896</v>
      </c>
      <c r="D24">
        <v>1</v>
      </c>
      <c r="E24" s="2" t="str">
        <f>_xlfn.TEXTJOIN("",TRUE,_xlfn.TEXTSPLIT(B24,"'"))</f>
        <v>Womens V-Neck Slip-Over</v>
      </c>
      <c r="F24" s="2" t="str">
        <f>LOWER(_xlfn.TEXTJOIN("-",TRUE,_xlfn.TEXTSPLIT(E24," ")))</f>
        <v>womens-v-neck-slip-over</v>
      </c>
      <c r="G24" t="str">
        <f>REPLACE(F24,1,1,UPPER(LEFT(F24,1)))</f>
        <v>Womens-v-neck-slip-over</v>
      </c>
      <c r="H24" t="str">
        <f>_xlfn.CONCAT("/images/corporate-uniforms/", G24,"-main.png")</f>
        <v>/images/corporate-uniforms/Womens-v-neck-slip-over-main.png</v>
      </c>
      <c r="I24" t="str">
        <f>_xlfn.CONCAT("/images/corporate-uniforms/",G24,"-1.png")</f>
        <v>/images/corporate-uniforms/Womens-v-neck-slip-over-1.png</v>
      </c>
      <c r="J24" t="str">
        <f>_xlfn.CONCAT("/images/corporate-uniforms/",G24,"-2.png")</f>
        <v>/images/corporate-uniforms/Womens-v-neck-slip-over-2.png</v>
      </c>
      <c r="K24" t="str">
        <f>_xlfn.CONCAT("/images/corporate-uniforms/",G24,"-3.png")</f>
        <v>/images/corporate-uniforms/Womens-v-neck-slip-over-3.png</v>
      </c>
      <c r="L24" t="s">
        <v>81</v>
      </c>
      <c r="M24" t="s">
        <v>980</v>
      </c>
      <c r="N24" t="s">
        <v>981</v>
      </c>
      <c r="O24" t="s">
        <v>982</v>
      </c>
      <c r="P24" t="s">
        <v>983</v>
      </c>
    </row>
    <row r="25" spans="1:16" ht="58">
      <c r="A25" s="2" t="s">
        <v>834</v>
      </c>
      <c r="B25" s="2" t="s">
        <v>2</v>
      </c>
      <c r="C25" s="3" t="s">
        <v>3</v>
      </c>
      <c r="D25">
        <v>2</v>
      </c>
      <c r="E25" s="2" t="str">
        <f>_xlfn.TEXTJOIN("",TRUE,_xlfn.TEXTSPLIT(B25,"'"))</f>
        <v>Boys Short Sleeve Classic Shirt</v>
      </c>
      <c r="F25" s="2" t="str">
        <f>LOWER(_xlfn.TEXTJOIN("-",TRUE,_xlfn.TEXTSPLIT(E25," ")))</f>
        <v>boys-short-sleeve-classic-shirt</v>
      </c>
      <c r="G25" t="str">
        <f>REPLACE(F25,1,1,UPPER(LEFT(F25,1)))</f>
        <v>Boys-short-sleeve-classic-shirt</v>
      </c>
      <c r="H25" t="str">
        <f>_xlfn.CONCAT("/images/school-uniforms/", G25,"-main.png")</f>
        <v>/images/school-uniforms/Boys-short-sleeve-classic-shirt-main.png</v>
      </c>
      <c r="I25" t="str">
        <f>_xlfn.CONCAT("/images/school-uniforms/",G25,"-1.png")</f>
        <v>/images/school-uniforms/Boys-short-sleeve-classic-shirt-1.png</v>
      </c>
      <c r="J25" t="str">
        <f>_xlfn.CONCAT("/images/school-uniforms/",G25,"-2.png")</f>
        <v>/images/school-uniforms/Boys-short-sleeve-classic-shirt-2.png</v>
      </c>
      <c r="K25" t="str">
        <f>_xlfn.CONCAT("/images/school-uniforms/",G25,"-3.png")</f>
        <v>/images/school-uniforms/Boys-short-sleeve-classic-shirt-3.png</v>
      </c>
      <c r="L25" t="s">
        <v>81</v>
      </c>
      <c r="M25" t="s">
        <v>91</v>
      </c>
      <c r="N25" t="s">
        <v>93</v>
      </c>
      <c r="O25" t="s">
        <v>94</v>
      </c>
      <c r="P25" t="s">
        <v>95</v>
      </c>
    </row>
    <row r="26" spans="1:16" ht="58">
      <c r="A26" s="2" t="s">
        <v>834</v>
      </c>
      <c r="B26" s="2" t="s">
        <v>4</v>
      </c>
      <c r="C26" s="3" t="s">
        <v>5</v>
      </c>
      <c r="D26">
        <v>2</v>
      </c>
      <c r="E26" s="2" t="str">
        <f>_xlfn.TEXTJOIN("",TRUE,_xlfn.TEXTSPLIT(B26,"'"))</f>
        <v>Boys Long Sleeve Classic Shirt</v>
      </c>
      <c r="F26" s="2" t="str">
        <f>LOWER(_xlfn.TEXTJOIN("-",TRUE,_xlfn.TEXTSPLIT(E26," ")))</f>
        <v>boys-long-sleeve-classic-shirt</v>
      </c>
      <c r="G26" t="str">
        <f>REPLACE(F26,1,1,UPPER(LEFT(F26,1)))</f>
        <v>Boys-long-sleeve-classic-shirt</v>
      </c>
      <c r="H26" t="str">
        <f>_xlfn.CONCAT("/images/school-uniforms/", G26,"-main.png")</f>
        <v>/images/school-uniforms/Boys-long-sleeve-classic-shirt-main.png</v>
      </c>
      <c r="I26" t="str">
        <f>_xlfn.CONCAT("/images/school-uniforms/",G26,"-1.png")</f>
        <v>/images/school-uniforms/Boys-long-sleeve-classic-shirt-1.png</v>
      </c>
      <c r="J26" t="str">
        <f>_xlfn.CONCAT("/images/school-uniforms/",G26,"-2.png")</f>
        <v>/images/school-uniforms/Boys-long-sleeve-classic-shirt-2.png</v>
      </c>
      <c r="K26" t="str">
        <f>_xlfn.CONCAT("/images/school-uniforms/",G26,"-3.png")</f>
        <v>/images/school-uniforms/Boys-long-sleeve-classic-shirt-3.png</v>
      </c>
      <c r="L26" t="s">
        <v>81</v>
      </c>
      <c r="M26" t="s">
        <v>92</v>
      </c>
      <c r="N26" t="s">
        <v>96</v>
      </c>
      <c r="O26" t="s">
        <v>97</v>
      </c>
      <c r="P26" t="s">
        <v>98</v>
      </c>
    </row>
    <row r="27" spans="1:16" ht="29">
      <c r="A27" s="2" t="s">
        <v>834</v>
      </c>
      <c r="B27" s="2" t="s">
        <v>31</v>
      </c>
      <c r="C27" s="3" t="s">
        <v>32</v>
      </c>
      <c r="D27">
        <v>2</v>
      </c>
      <c r="E27" s="2" t="str">
        <f>_xlfn.TEXTJOIN("",TRUE,_xlfn.TEXTSPLIT(B27,"'"))</f>
        <v>Boys Basic Trouser</v>
      </c>
      <c r="F27" s="2" t="str">
        <f>LOWER(_xlfn.TEXTJOIN("-",TRUE,_xlfn.TEXTSPLIT(E27," ")))</f>
        <v>boys-basic-trouser</v>
      </c>
      <c r="G27" t="str">
        <f>REPLACE(F27,1,1,UPPER(LEFT(F27,1)))</f>
        <v>Boys-basic-trouser</v>
      </c>
      <c r="H27" t="str">
        <f>_xlfn.CONCAT("/images/school-uniforms/", G27,"-main.png")</f>
        <v>/images/school-uniforms/Boys-basic-trouser-main.png</v>
      </c>
      <c r="I27" t="str">
        <f>_xlfn.CONCAT("/images/school-uniforms/",G27,"-1.png")</f>
        <v>/images/school-uniforms/Boys-basic-trouser-1.png</v>
      </c>
      <c r="J27" t="str">
        <f>_xlfn.CONCAT("/images/school-uniforms/",G27,"-2.png")</f>
        <v>/images/school-uniforms/Boys-basic-trouser-2.png</v>
      </c>
      <c r="K27" t="str">
        <f>_xlfn.CONCAT("/images/school-uniforms/",G27,"-3.png")</f>
        <v>/images/school-uniforms/Boys-basic-trouser-3.png</v>
      </c>
      <c r="L27" t="s">
        <v>81</v>
      </c>
      <c r="M27" t="s">
        <v>159</v>
      </c>
      <c r="N27" t="s">
        <v>160</v>
      </c>
      <c r="O27" t="s">
        <v>161</v>
      </c>
      <c r="P27" t="s">
        <v>162</v>
      </c>
    </row>
    <row r="28" spans="1:16" ht="58">
      <c r="A28" s="2" t="s">
        <v>834</v>
      </c>
      <c r="B28" s="2" t="s">
        <v>33</v>
      </c>
      <c r="C28" s="3" t="s">
        <v>34</v>
      </c>
      <c r="D28">
        <v>2</v>
      </c>
      <c r="E28" s="2" t="str">
        <f>_xlfn.TEXTJOIN("",TRUE,_xlfn.TEXTSPLIT(B28,"'"))</f>
        <v>Boys Pleated Trouser</v>
      </c>
      <c r="F28" s="2" t="str">
        <f>LOWER(_xlfn.TEXTJOIN("-",TRUE,_xlfn.TEXTSPLIT(E28," ")))</f>
        <v>boys-pleated-trouser</v>
      </c>
      <c r="G28" t="str">
        <f>REPLACE(F28,1,1,UPPER(LEFT(F28,1)))</f>
        <v>Boys-pleated-trouser</v>
      </c>
      <c r="H28" t="str">
        <f>_xlfn.CONCAT("/images/school-uniforms/", G28,"-main.png")</f>
        <v>/images/school-uniforms/Boys-pleated-trouser-main.png</v>
      </c>
      <c r="I28" t="str">
        <f>_xlfn.CONCAT("/images/school-uniforms/",G28,"-1.png")</f>
        <v>/images/school-uniforms/Boys-pleated-trouser-1.png</v>
      </c>
      <c r="J28" t="str">
        <f>_xlfn.CONCAT("/images/school-uniforms/",G28,"-2.png")</f>
        <v>/images/school-uniforms/Boys-pleated-trouser-2.png</v>
      </c>
      <c r="K28" t="str">
        <f>_xlfn.CONCAT("/images/school-uniforms/",G28,"-3.png")</f>
        <v>/images/school-uniforms/Boys-pleated-trouser-3.png</v>
      </c>
      <c r="L28" t="s">
        <v>81</v>
      </c>
      <c r="M28" t="s">
        <v>163</v>
      </c>
      <c r="N28" t="s">
        <v>164</v>
      </c>
      <c r="O28" t="s">
        <v>165</v>
      </c>
      <c r="P28" t="s">
        <v>166</v>
      </c>
    </row>
    <row r="29" spans="1:16" ht="58">
      <c r="A29" s="2" t="s">
        <v>834</v>
      </c>
      <c r="B29" s="2" t="s">
        <v>49</v>
      </c>
      <c r="C29" s="3" t="s">
        <v>50</v>
      </c>
      <c r="D29">
        <v>2</v>
      </c>
      <c r="E29" s="2" t="str">
        <f>_xlfn.TEXTJOIN("",TRUE,_xlfn.TEXTSPLIT(B29,"'"))</f>
        <v>Boys Bespoke Blazer</v>
      </c>
      <c r="F29" s="2" t="str">
        <f>LOWER(_xlfn.TEXTJOIN("-",TRUE,_xlfn.TEXTSPLIT(E29," ")))</f>
        <v>boys-bespoke-blazer</v>
      </c>
      <c r="G29" t="str">
        <f>REPLACE(F29,1,1,UPPER(LEFT(F29,1)))</f>
        <v>Boys-bespoke-blazer</v>
      </c>
      <c r="H29" t="str">
        <f>_xlfn.CONCAT("/images/school-uniforms/", G29,"-main.png")</f>
        <v>/images/school-uniforms/Boys-bespoke-blazer-main.png</v>
      </c>
      <c r="I29" t="str">
        <f>_xlfn.CONCAT("/images/school-uniforms/",G29,"-1.png")</f>
        <v>/images/school-uniforms/Boys-bespoke-blazer-1.png</v>
      </c>
      <c r="J29" t="str">
        <f>_xlfn.CONCAT("/images/school-uniforms/",G29,"-2.png")</f>
        <v>/images/school-uniforms/Boys-bespoke-blazer-2.png</v>
      </c>
      <c r="K29" t="str">
        <f>_xlfn.CONCAT("/images/school-uniforms/",G29,"-3.png")</f>
        <v>/images/school-uniforms/Boys-bespoke-blazer-3.png</v>
      </c>
      <c r="L29" t="s">
        <v>81</v>
      </c>
      <c r="M29" t="s">
        <v>191</v>
      </c>
      <c r="N29" t="s">
        <v>192</v>
      </c>
      <c r="O29" t="s">
        <v>193</v>
      </c>
      <c r="P29" t="s">
        <v>194</v>
      </c>
    </row>
    <row r="30" spans="1:16" ht="29">
      <c r="A30" s="2" t="s">
        <v>834</v>
      </c>
      <c r="B30" s="2" t="s">
        <v>816</v>
      </c>
      <c r="C30" s="3" t="s">
        <v>817</v>
      </c>
      <c r="D30">
        <v>2</v>
      </c>
      <c r="E30" s="2" t="str">
        <f>_xlfn.TEXTJOIN("",TRUE,_xlfn.TEXTSPLIT(B30,"'"))</f>
        <v>Boys Plimsol Shoes</v>
      </c>
      <c r="F30" s="2" t="str">
        <f>LOWER(_xlfn.TEXTJOIN("-",TRUE,_xlfn.TEXTSPLIT(E30," ")))</f>
        <v>boys-plimsol-shoes</v>
      </c>
      <c r="G30" t="str">
        <f>REPLACE(F30,1,1,UPPER(LEFT(F30,1)))</f>
        <v>Boys-plimsol-shoes</v>
      </c>
      <c r="H30" t="str">
        <f>_xlfn.CONCAT("/images/school-uniforms/", G30,"-main.png")</f>
        <v>/images/school-uniforms/Boys-plimsol-shoes-main.png</v>
      </c>
      <c r="I30" t="str">
        <f>_xlfn.CONCAT("/images/school-uniforms/",G30,"-1.png")</f>
        <v>/images/school-uniforms/Boys-plimsol-shoes-1.png</v>
      </c>
      <c r="J30" t="str">
        <f>_xlfn.CONCAT("/images/school-uniforms/",G30,"-2.png")</f>
        <v>/images/school-uniforms/Boys-plimsol-shoes-2.png</v>
      </c>
      <c r="K30" t="str">
        <f>_xlfn.CONCAT("/images/school-uniforms/",G30,"-3.png")</f>
        <v>/images/school-uniforms/Boys-plimsol-shoes-3.png</v>
      </c>
      <c r="L30" t="s">
        <v>81</v>
      </c>
      <c r="M30" t="s">
        <v>865</v>
      </c>
      <c r="N30" t="s">
        <v>866</v>
      </c>
      <c r="O30" t="s">
        <v>867</v>
      </c>
      <c r="P30" t="s">
        <v>868</v>
      </c>
    </row>
    <row r="31" spans="1:16" ht="58">
      <c r="A31" s="2" t="s">
        <v>835</v>
      </c>
      <c r="B31" s="2" t="s">
        <v>89</v>
      </c>
      <c r="C31" s="3" t="s">
        <v>3</v>
      </c>
      <c r="D31">
        <v>2</v>
      </c>
      <c r="E31" s="2" t="str">
        <f>_xlfn.TEXTJOIN("",TRUE,_xlfn.TEXTSPLIT(B31,"'"))</f>
        <v>Girls Short Sleeve Classic Shirt</v>
      </c>
      <c r="F31" s="2" t="str">
        <f>LOWER(_xlfn.TEXTJOIN("-",TRUE,_xlfn.TEXTSPLIT(E31," ")))</f>
        <v>girls-short-sleeve-classic-shirt</v>
      </c>
      <c r="G31" t="str">
        <f>REPLACE(F31,1,1,UPPER(LEFT(F31,1)))</f>
        <v>Girls-short-sleeve-classic-shirt</v>
      </c>
      <c r="H31" t="str">
        <f>_xlfn.CONCAT("/images/school-uniforms/", G31,"-main.png")</f>
        <v>/images/school-uniforms/Girls-short-sleeve-classic-shirt-main.png</v>
      </c>
      <c r="I31" t="str">
        <f>_xlfn.CONCAT("/images/school-uniforms/",G31,"-1.png")</f>
        <v>/images/school-uniforms/Girls-short-sleeve-classic-shirt-1.png</v>
      </c>
      <c r="J31" t="str">
        <f>_xlfn.CONCAT("/images/school-uniforms/",G31,"-2.png")</f>
        <v>/images/school-uniforms/Girls-short-sleeve-classic-shirt-2.png</v>
      </c>
      <c r="K31" t="str">
        <f>_xlfn.CONCAT("/images/school-uniforms/",G31,"-3.png")</f>
        <v>/images/school-uniforms/Girls-short-sleeve-classic-shirt-3.png</v>
      </c>
      <c r="L31" t="s">
        <v>81</v>
      </c>
      <c r="M31" t="s">
        <v>99</v>
      </c>
      <c r="N31" t="s">
        <v>100</v>
      </c>
      <c r="O31" t="s">
        <v>101</v>
      </c>
      <c r="P31" t="s">
        <v>102</v>
      </c>
    </row>
    <row r="32" spans="1:16" ht="58">
      <c r="A32" s="2" t="s">
        <v>835</v>
      </c>
      <c r="B32" s="2" t="s">
        <v>90</v>
      </c>
      <c r="C32" s="3" t="s">
        <v>5</v>
      </c>
      <c r="D32">
        <v>2</v>
      </c>
      <c r="E32" s="2" t="str">
        <f>_xlfn.TEXTJOIN("",TRUE,_xlfn.TEXTSPLIT(B32,"'"))</f>
        <v>Girls Long Sleeve Classic Shirt</v>
      </c>
      <c r="F32" s="2" t="str">
        <f>LOWER(_xlfn.TEXTJOIN("-",TRUE,_xlfn.TEXTSPLIT(E32," ")))</f>
        <v>girls-long-sleeve-classic-shirt</v>
      </c>
      <c r="G32" t="str">
        <f>REPLACE(F32,1,1,UPPER(LEFT(F32,1)))</f>
        <v>Girls-long-sleeve-classic-shirt</v>
      </c>
      <c r="H32" t="str">
        <f>_xlfn.CONCAT("/images/school-uniforms/", G32,"-main.png")</f>
        <v>/images/school-uniforms/Girls-long-sleeve-classic-shirt-main.png</v>
      </c>
      <c r="I32" t="str">
        <f>_xlfn.CONCAT("/images/school-uniforms/",G32,"-1.png")</f>
        <v>/images/school-uniforms/Girls-long-sleeve-classic-shirt-1.png</v>
      </c>
      <c r="J32" t="str">
        <f>_xlfn.CONCAT("/images/school-uniforms/",G32,"-2.png")</f>
        <v>/images/school-uniforms/Girls-long-sleeve-classic-shirt-2.png</v>
      </c>
      <c r="K32" t="str">
        <f>_xlfn.CONCAT("/images/school-uniforms/",G32,"-3.png")</f>
        <v>/images/school-uniforms/Girls-long-sleeve-classic-shirt-3.png</v>
      </c>
      <c r="L32" t="s">
        <v>81</v>
      </c>
      <c r="M32" t="s">
        <v>103</v>
      </c>
      <c r="N32" t="s">
        <v>104</v>
      </c>
      <c r="O32" t="s">
        <v>105</v>
      </c>
      <c r="P32" t="s">
        <v>106</v>
      </c>
    </row>
    <row r="33" spans="1:16" ht="58">
      <c r="A33" s="2" t="s">
        <v>835</v>
      </c>
      <c r="B33" s="2" t="s">
        <v>6</v>
      </c>
      <c r="C33" s="3" t="s">
        <v>7</v>
      </c>
      <c r="D33">
        <v>2</v>
      </c>
      <c r="E33" s="2" t="str">
        <f>_xlfn.TEXTJOIN("",TRUE,_xlfn.TEXTSPLIT(B33,"'"))</f>
        <v>Girls Short Sleeve Blouse</v>
      </c>
      <c r="F33" s="2" t="str">
        <f>LOWER(_xlfn.TEXTJOIN("-",TRUE,_xlfn.TEXTSPLIT(E33," ")))</f>
        <v>girls-short-sleeve-blouse</v>
      </c>
      <c r="G33" t="str">
        <f>REPLACE(F33,1,1,UPPER(LEFT(F33,1)))</f>
        <v>Girls-short-sleeve-blouse</v>
      </c>
      <c r="H33" t="str">
        <f>_xlfn.CONCAT("/images/school-uniforms/", G33,"-main.png")</f>
        <v>/images/school-uniforms/Girls-short-sleeve-blouse-main.png</v>
      </c>
      <c r="I33" t="str">
        <f>_xlfn.CONCAT("/images/school-uniforms/",G33,"-1.png")</f>
        <v>/images/school-uniforms/Girls-short-sleeve-blouse-1.png</v>
      </c>
      <c r="J33" t="str">
        <f>_xlfn.CONCAT("/images/school-uniforms/",G33,"-2.png")</f>
        <v>/images/school-uniforms/Girls-short-sleeve-blouse-2.png</v>
      </c>
      <c r="K33" t="str">
        <f>_xlfn.CONCAT("/images/school-uniforms/",G33,"-3.png")</f>
        <v>/images/school-uniforms/Girls-short-sleeve-blouse-3.png</v>
      </c>
      <c r="L33" t="s">
        <v>81</v>
      </c>
      <c r="M33" t="s">
        <v>107</v>
      </c>
      <c r="N33" t="s">
        <v>108</v>
      </c>
      <c r="O33" t="s">
        <v>109</v>
      </c>
      <c r="P33" t="s">
        <v>110</v>
      </c>
    </row>
    <row r="34" spans="1:16" ht="58">
      <c r="A34" s="2" t="s">
        <v>835</v>
      </c>
      <c r="B34" s="2" t="s">
        <v>8</v>
      </c>
      <c r="C34" s="3" t="s">
        <v>7</v>
      </c>
      <c r="D34">
        <v>2</v>
      </c>
      <c r="E34" s="2" t="str">
        <f>_xlfn.TEXTJOIN("",TRUE,_xlfn.TEXTSPLIT(B34,"'"))</f>
        <v>Girls Long Sleeve Blouse</v>
      </c>
      <c r="F34" s="2" t="str">
        <f>LOWER(_xlfn.TEXTJOIN("-",TRUE,_xlfn.TEXTSPLIT(E34," ")))</f>
        <v>girls-long-sleeve-blouse</v>
      </c>
      <c r="G34" t="str">
        <f>REPLACE(F34,1,1,UPPER(LEFT(F34,1)))</f>
        <v>Girls-long-sleeve-blouse</v>
      </c>
      <c r="H34" t="str">
        <f>_xlfn.CONCAT("/images/school-uniforms/", G34,"-main.png")</f>
        <v>/images/school-uniforms/Girls-long-sleeve-blouse-main.png</v>
      </c>
      <c r="I34" t="str">
        <f>_xlfn.CONCAT("/images/school-uniforms/",G34,"-1.png")</f>
        <v>/images/school-uniforms/Girls-long-sleeve-blouse-1.png</v>
      </c>
      <c r="J34" t="str">
        <f>_xlfn.CONCAT("/images/school-uniforms/",G34,"-2.png")</f>
        <v>/images/school-uniforms/Girls-long-sleeve-blouse-2.png</v>
      </c>
      <c r="K34" t="str">
        <f>_xlfn.CONCAT("/images/school-uniforms/",G34,"-3.png")</f>
        <v>/images/school-uniforms/Girls-long-sleeve-blouse-3.png</v>
      </c>
      <c r="L34" t="s">
        <v>81</v>
      </c>
      <c r="M34" t="s">
        <v>111</v>
      </c>
      <c r="N34" t="s">
        <v>112</v>
      </c>
      <c r="O34" t="s">
        <v>113</v>
      </c>
      <c r="P34" t="s">
        <v>114</v>
      </c>
    </row>
    <row r="35" spans="1:16" ht="58">
      <c r="A35" s="2" t="s">
        <v>835</v>
      </c>
      <c r="B35" s="2" t="s">
        <v>17</v>
      </c>
      <c r="C35" s="3" t="s">
        <v>18</v>
      </c>
      <c r="D35">
        <v>2</v>
      </c>
      <c r="E35" s="2" t="str">
        <f>_xlfn.TEXTJOIN("",TRUE,_xlfn.TEXTSPLIT(B35,"'"))</f>
        <v>Summer Dress</v>
      </c>
      <c r="F35" s="2" t="str">
        <f>LOWER(_xlfn.TEXTJOIN("-",TRUE,_xlfn.TEXTSPLIT(E35," ")))</f>
        <v>summer-dress</v>
      </c>
      <c r="G35" t="str">
        <f>REPLACE(F35,1,1,UPPER(LEFT(F35,1)))</f>
        <v>Summer-dress</v>
      </c>
      <c r="H35" t="str">
        <f>_xlfn.CONCAT("/images/school-uniforms/", G35,"-main.png")</f>
        <v>/images/school-uniforms/Summer-dress-main.png</v>
      </c>
      <c r="I35" t="str">
        <f>_xlfn.CONCAT("/images/school-uniforms/",G35,"-1.png")</f>
        <v>/images/school-uniforms/Summer-dress-1.png</v>
      </c>
      <c r="J35" t="str">
        <f>_xlfn.CONCAT("/images/school-uniforms/",G35,"-2.png")</f>
        <v>/images/school-uniforms/Summer-dress-2.png</v>
      </c>
      <c r="K35" t="str">
        <f>_xlfn.CONCAT("/images/school-uniforms/",G35,"-3.png")</f>
        <v>/images/school-uniforms/Summer-dress-3.png</v>
      </c>
      <c r="L35" t="s">
        <v>81</v>
      </c>
      <c r="M35" t="s">
        <v>131</v>
      </c>
      <c r="N35" t="s">
        <v>132</v>
      </c>
      <c r="O35" t="s">
        <v>133</v>
      </c>
      <c r="P35" t="s">
        <v>134</v>
      </c>
    </row>
    <row r="36" spans="1:16" ht="43.5">
      <c r="A36" s="2" t="s">
        <v>835</v>
      </c>
      <c r="B36" s="2" t="s">
        <v>19</v>
      </c>
      <c r="C36" s="3" t="s">
        <v>20</v>
      </c>
      <c r="D36">
        <v>2</v>
      </c>
      <c r="E36" s="2" t="str">
        <f>_xlfn.TEXTJOIN("",TRUE,_xlfn.TEXTSPLIT(B36,"'"))</f>
        <v>Winter Skirt</v>
      </c>
      <c r="F36" s="2" t="str">
        <f>LOWER(_xlfn.TEXTJOIN("-",TRUE,_xlfn.TEXTSPLIT(E36," ")))</f>
        <v>winter-skirt</v>
      </c>
      <c r="G36" t="str">
        <f>REPLACE(F36,1,1,UPPER(LEFT(F36,1)))</f>
        <v>Winter-skirt</v>
      </c>
      <c r="H36" t="str">
        <f>_xlfn.CONCAT("/images/school-uniforms/", G36,"-main.png")</f>
        <v>/images/school-uniforms/Winter-skirt-main.png</v>
      </c>
      <c r="I36" t="str">
        <f>_xlfn.CONCAT("/images/school-uniforms/",G36,"-1.png")</f>
        <v>/images/school-uniforms/Winter-skirt-1.png</v>
      </c>
      <c r="J36" t="str">
        <f>_xlfn.CONCAT("/images/school-uniforms/",G36,"-2.png")</f>
        <v>/images/school-uniforms/Winter-skirt-2.png</v>
      </c>
      <c r="K36" t="str">
        <f>_xlfn.CONCAT("/images/school-uniforms/",G36,"-3.png")</f>
        <v>/images/school-uniforms/Winter-skirt-3.png</v>
      </c>
      <c r="L36" t="s">
        <v>81</v>
      </c>
      <c r="M36" t="s">
        <v>135</v>
      </c>
      <c r="N36" t="s">
        <v>136</v>
      </c>
      <c r="O36" t="s">
        <v>137</v>
      </c>
      <c r="P36" t="s">
        <v>138</v>
      </c>
    </row>
    <row r="37" spans="1:16" ht="58">
      <c r="A37" s="2" t="s">
        <v>835</v>
      </c>
      <c r="B37" s="2" t="s">
        <v>21</v>
      </c>
      <c r="C37" s="3" t="s">
        <v>22</v>
      </c>
      <c r="D37">
        <v>2</v>
      </c>
      <c r="E37" s="2" t="str">
        <f>_xlfn.TEXTJOIN("",TRUE,_xlfn.TEXTSPLIT(B37,"'"))</f>
        <v>Winter Kilt</v>
      </c>
      <c r="F37" s="2" t="str">
        <f>LOWER(_xlfn.TEXTJOIN("-",TRUE,_xlfn.TEXTSPLIT(E37," ")))</f>
        <v>winter-kilt</v>
      </c>
      <c r="G37" t="str">
        <f>REPLACE(F37,1,1,UPPER(LEFT(F37,1)))</f>
        <v>Winter-kilt</v>
      </c>
      <c r="H37" t="str">
        <f>_xlfn.CONCAT("/images/school-uniforms/", G37,"-main.png")</f>
        <v>/images/school-uniforms/Winter-kilt-main.png</v>
      </c>
      <c r="I37" t="str">
        <f>_xlfn.CONCAT("/images/school-uniforms/",G37,"-1.png")</f>
        <v>/images/school-uniforms/Winter-kilt-1.png</v>
      </c>
      <c r="J37" t="str">
        <f>_xlfn.CONCAT("/images/school-uniforms/",G37,"-2.png")</f>
        <v>/images/school-uniforms/Winter-kilt-2.png</v>
      </c>
      <c r="K37" t="str">
        <f>_xlfn.CONCAT("/images/school-uniforms/",G37,"-3.png")</f>
        <v>/images/school-uniforms/Winter-kilt-3.png</v>
      </c>
      <c r="L37" t="s">
        <v>81</v>
      </c>
      <c r="M37" t="s">
        <v>139</v>
      </c>
      <c r="N37" t="s">
        <v>140</v>
      </c>
      <c r="O37" t="s">
        <v>141</v>
      </c>
      <c r="P37" t="s">
        <v>142</v>
      </c>
    </row>
    <row r="38" spans="1:16" ht="72.5">
      <c r="A38" s="2" t="s">
        <v>835</v>
      </c>
      <c r="B38" s="2" t="s">
        <v>23</v>
      </c>
      <c r="C38" s="3" t="s">
        <v>24</v>
      </c>
      <c r="D38">
        <v>2</v>
      </c>
      <c r="E38" s="2" t="str">
        <f>_xlfn.TEXTJOIN("",TRUE,_xlfn.TEXTSPLIT(B38,"'"))</f>
        <v>Winter Tunic</v>
      </c>
      <c r="F38" s="2" t="str">
        <f>LOWER(_xlfn.TEXTJOIN("-",TRUE,_xlfn.TEXTSPLIT(E38," ")))</f>
        <v>winter-tunic</v>
      </c>
      <c r="G38" t="str">
        <f>REPLACE(F38,1,1,UPPER(LEFT(F38,1)))</f>
        <v>Winter-tunic</v>
      </c>
      <c r="H38" t="str">
        <f>_xlfn.CONCAT("/images/school-uniforms/", G38,"-main.png")</f>
        <v>/images/school-uniforms/Winter-tunic-main.png</v>
      </c>
      <c r="I38" t="str">
        <f>_xlfn.CONCAT("/images/school-uniforms/",G38,"-1.png")</f>
        <v>/images/school-uniforms/Winter-tunic-1.png</v>
      </c>
      <c r="J38" t="str">
        <f>_xlfn.CONCAT("/images/school-uniforms/",G38,"-2.png")</f>
        <v>/images/school-uniforms/Winter-tunic-2.png</v>
      </c>
      <c r="K38" t="str">
        <f>_xlfn.CONCAT("/images/school-uniforms/",G38,"-3.png")</f>
        <v>/images/school-uniforms/Winter-tunic-3.png</v>
      </c>
      <c r="L38" t="s">
        <v>81</v>
      </c>
      <c r="M38" t="s">
        <v>143</v>
      </c>
      <c r="N38" t="s">
        <v>144</v>
      </c>
      <c r="O38" t="s">
        <v>145</v>
      </c>
      <c r="P38" t="s">
        <v>146</v>
      </c>
    </row>
    <row r="39" spans="1:16" ht="58">
      <c r="A39" s="2" t="s">
        <v>835</v>
      </c>
      <c r="B39" s="2" t="s">
        <v>35</v>
      </c>
      <c r="C39" s="3" t="s">
        <v>36</v>
      </c>
      <c r="D39">
        <v>2</v>
      </c>
      <c r="E39" s="2" t="str">
        <f>_xlfn.TEXTJOIN("",TRUE,_xlfn.TEXTSPLIT(B39,"'"))</f>
        <v>Girls School Skort</v>
      </c>
      <c r="F39" s="2" t="str">
        <f>LOWER(_xlfn.TEXTJOIN("-",TRUE,_xlfn.TEXTSPLIT(E39," ")))</f>
        <v>girls-school-skort</v>
      </c>
      <c r="G39" t="str">
        <f>REPLACE(F39,1,1,UPPER(LEFT(F39,1)))</f>
        <v>Girls-school-skort</v>
      </c>
      <c r="H39" t="str">
        <f>_xlfn.CONCAT("/images/school-uniforms/", G39,"-main.png")</f>
        <v>/images/school-uniforms/Girls-school-skort-main.png</v>
      </c>
      <c r="I39" t="str">
        <f>_xlfn.CONCAT("/images/school-uniforms/",G39,"-1.png")</f>
        <v>/images/school-uniforms/Girls-school-skort-1.png</v>
      </c>
      <c r="J39" t="str">
        <f>_xlfn.CONCAT("/images/school-uniforms/",G39,"-2.png")</f>
        <v>/images/school-uniforms/Girls-school-skort-2.png</v>
      </c>
      <c r="K39" t="str">
        <f>_xlfn.CONCAT("/images/school-uniforms/",G39,"-3.png")</f>
        <v>/images/school-uniforms/Girls-school-skort-3.png</v>
      </c>
      <c r="L39" t="s">
        <v>81</v>
      </c>
      <c r="M39" t="s">
        <v>167</v>
      </c>
      <c r="N39" t="s">
        <v>168</v>
      </c>
      <c r="O39" t="s">
        <v>169</v>
      </c>
      <c r="P39" t="s">
        <v>170</v>
      </c>
    </row>
    <row r="40" spans="1:16" ht="43.5">
      <c r="A40" s="2" t="s">
        <v>835</v>
      </c>
      <c r="B40" s="2" t="s">
        <v>37</v>
      </c>
      <c r="C40" s="3" t="s">
        <v>38</v>
      </c>
      <c r="D40">
        <v>2</v>
      </c>
      <c r="E40" s="2" t="str">
        <f>_xlfn.TEXTJOIN("",TRUE,_xlfn.TEXTSPLIT(B40,"'"))</f>
        <v>Girls Tailored Shorts</v>
      </c>
      <c r="F40" s="2" t="str">
        <f>LOWER(_xlfn.TEXTJOIN("-",TRUE,_xlfn.TEXTSPLIT(E40," ")))</f>
        <v>girls-tailored-shorts</v>
      </c>
      <c r="G40" t="str">
        <f>REPLACE(F40,1,1,UPPER(LEFT(F40,1)))</f>
        <v>Girls-tailored-shorts</v>
      </c>
      <c r="H40" t="str">
        <f>_xlfn.CONCAT("/images/school-uniforms/", G40,"-main.png")</f>
        <v>/images/school-uniforms/Girls-tailored-shorts-main.png</v>
      </c>
      <c r="I40" t="str">
        <f>_xlfn.CONCAT("/images/school-uniforms/",G40,"-1.png")</f>
        <v>/images/school-uniforms/Girls-tailored-shorts-1.png</v>
      </c>
      <c r="J40" t="str">
        <f>_xlfn.CONCAT("/images/school-uniforms/",G40,"-2.png")</f>
        <v>/images/school-uniforms/Girls-tailored-shorts-2.png</v>
      </c>
      <c r="K40" t="str">
        <f>_xlfn.CONCAT("/images/school-uniforms/",G40,"-3.png")</f>
        <v>/images/school-uniforms/Girls-tailored-shorts-3.png</v>
      </c>
      <c r="L40" t="s">
        <v>81</v>
      </c>
      <c r="M40" t="s">
        <v>171</v>
      </c>
      <c r="N40" t="s">
        <v>172</v>
      </c>
      <c r="O40" t="s">
        <v>173</v>
      </c>
      <c r="P40" t="s">
        <v>174</v>
      </c>
    </row>
    <row r="41" spans="1:16" ht="58">
      <c r="A41" s="2" t="s">
        <v>835</v>
      </c>
      <c r="B41" s="2" t="s">
        <v>39</v>
      </c>
      <c r="C41" s="3" t="s">
        <v>40</v>
      </c>
      <c r="D41">
        <v>2</v>
      </c>
      <c r="E41" s="2" t="str">
        <f>_xlfn.TEXTJOIN("",TRUE,_xlfn.TEXTSPLIT(B41,"'"))</f>
        <v>Girls Pleated Skort</v>
      </c>
      <c r="F41" s="2" t="str">
        <f>LOWER(_xlfn.TEXTJOIN("-",TRUE,_xlfn.TEXTSPLIT(E41," ")))</f>
        <v>girls-pleated-skort</v>
      </c>
      <c r="G41" t="str">
        <f>REPLACE(F41,1,1,UPPER(LEFT(F41,1)))</f>
        <v>Girls-pleated-skort</v>
      </c>
      <c r="H41" t="str">
        <f>_xlfn.CONCAT("/images/school-uniforms/", G41,"-main.png")</f>
        <v>/images/school-uniforms/Girls-pleated-skort-main.png</v>
      </c>
      <c r="I41" t="str">
        <f>_xlfn.CONCAT("/images/school-uniforms/",G41,"-1.png")</f>
        <v>/images/school-uniforms/Girls-pleated-skort-1.png</v>
      </c>
      <c r="J41" t="str">
        <f>_xlfn.CONCAT("/images/school-uniforms/",G41,"-2.png")</f>
        <v>/images/school-uniforms/Girls-pleated-skort-2.png</v>
      </c>
      <c r="K41" t="str">
        <f>_xlfn.CONCAT("/images/school-uniforms/",G41,"-3.png")</f>
        <v>/images/school-uniforms/Girls-pleated-skort-3.png</v>
      </c>
      <c r="L41" t="s">
        <v>81</v>
      </c>
      <c r="M41" t="s">
        <v>175</v>
      </c>
      <c r="N41" t="s">
        <v>176</v>
      </c>
      <c r="O41" t="s">
        <v>177</v>
      </c>
      <c r="P41" t="s">
        <v>178</v>
      </c>
    </row>
    <row r="42" spans="1:16" ht="58">
      <c r="A42" s="2" t="s">
        <v>835</v>
      </c>
      <c r="B42" s="2" t="s">
        <v>41</v>
      </c>
      <c r="C42" s="3" t="s">
        <v>42</v>
      </c>
      <c r="D42">
        <v>2</v>
      </c>
      <c r="E42" s="2" t="str">
        <f>_xlfn.TEXTJOIN("",TRUE,_xlfn.TEXTSPLIT(B42,"'"))</f>
        <v>Girls Tailored Straight Leg Trouser</v>
      </c>
      <c r="F42" s="2" t="str">
        <f>LOWER(_xlfn.TEXTJOIN("-",TRUE,_xlfn.TEXTSPLIT(E42," ")))</f>
        <v>girls-tailored-straight-leg-trouser</v>
      </c>
      <c r="G42" t="str">
        <f>REPLACE(F42,1,1,UPPER(LEFT(F42,1)))</f>
        <v>Girls-tailored-straight-leg-trouser</v>
      </c>
      <c r="H42" t="str">
        <f>_xlfn.CONCAT("/images/school-uniforms/", G42,"-main.png")</f>
        <v>/images/school-uniforms/Girls-tailored-straight-leg-trouser-main.png</v>
      </c>
      <c r="I42" t="str">
        <f>_xlfn.CONCAT("/images/school-uniforms/",G42,"-1.png")</f>
        <v>/images/school-uniforms/Girls-tailored-straight-leg-trouser-1.png</v>
      </c>
      <c r="J42" t="str">
        <f>_xlfn.CONCAT("/images/school-uniforms/",G42,"-2.png")</f>
        <v>/images/school-uniforms/Girls-tailored-straight-leg-trouser-2.png</v>
      </c>
      <c r="K42" t="str">
        <f>_xlfn.CONCAT("/images/school-uniforms/",G42,"-3.png")</f>
        <v>/images/school-uniforms/Girls-tailored-straight-leg-trouser-3.png</v>
      </c>
      <c r="L42" t="s">
        <v>81</v>
      </c>
      <c r="M42" t="s">
        <v>179</v>
      </c>
      <c r="N42" t="s">
        <v>180</v>
      </c>
      <c r="O42" t="s">
        <v>181</v>
      </c>
      <c r="P42" t="s">
        <v>182</v>
      </c>
    </row>
    <row r="43" spans="1:16" ht="58">
      <c r="A43" s="2" t="s">
        <v>835</v>
      </c>
      <c r="B43" s="2" t="s">
        <v>51</v>
      </c>
      <c r="C43" s="3" t="s">
        <v>50</v>
      </c>
      <c r="D43">
        <v>2</v>
      </c>
      <c r="E43" s="2" t="str">
        <f>_xlfn.TEXTJOIN("",TRUE,_xlfn.TEXTSPLIT(B43,"'"))</f>
        <v>Girls Bespoke Blazer</v>
      </c>
      <c r="F43" s="2" t="str">
        <f>LOWER(_xlfn.TEXTJOIN("-",TRUE,_xlfn.TEXTSPLIT(E43," ")))</f>
        <v>girls-bespoke-blazer</v>
      </c>
      <c r="G43" t="str">
        <f>REPLACE(F43,1,1,UPPER(LEFT(F43,1)))</f>
        <v>Girls-bespoke-blazer</v>
      </c>
      <c r="H43" t="str">
        <f>_xlfn.CONCAT("/images/school-uniforms/", G43,"-main.png")</f>
        <v>/images/school-uniforms/Girls-bespoke-blazer-main.png</v>
      </c>
      <c r="I43" t="str">
        <f>_xlfn.CONCAT("/images/school-uniforms/",G43,"-1.png")</f>
        <v>/images/school-uniforms/Girls-bespoke-blazer-1.png</v>
      </c>
      <c r="J43" t="str">
        <f>_xlfn.CONCAT("/images/school-uniforms/",G43,"-2.png")</f>
        <v>/images/school-uniforms/Girls-bespoke-blazer-2.png</v>
      </c>
      <c r="K43" t="str">
        <f>_xlfn.CONCAT("/images/school-uniforms/",G43,"-3.png")</f>
        <v>/images/school-uniforms/Girls-bespoke-blazer-3.png</v>
      </c>
      <c r="L43" t="s">
        <v>81</v>
      </c>
      <c r="M43" t="s">
        <v>195</v>
      </c>
      <c r="N43" t="s">
        <v>196</v>
      </c>
      <c r="O43" t="s">
        <v>197</v>
      </c>
      <c r="P43" t="s">
        <v>198</v>
      </c>
    </row>
    <row r="44" spans="1:16" ht="72.5">
      <c r="A44" s="2" t="s">
        <v>835</v>
      </c>
      <c r="B44" s="2" t="s">
        <v>869</v>
      </c>
      <c r="C44" s="3" t="s">
        <v>818</v>
      </c>
      <c r="D44">
        <v>2</v>
      </c>
      <c r="E44" s="2" t="str">
        <f>_xlfn.TEXTJOIN("",TRUE,_xlfn.TEXTSPLIT(B44,"'"))</f>
        <v>Girls Plimsol Shoes</v>
      </c>
      <c r="F44" s="2" t="str">
        <f>LOWER(_xlfn.TEXTJOIN("-",TRUE,_xlfn.TEXTSPLIT(E44," ")))</f>
        <v>girls-plimsol-shoes</v>
      </c>
      <c r="G44" t="str">
        <f>REPLACE(F44,1,1,UPPER(LEFT(F44,1)))</f>
        <v>Girls-plimsol-shoes</v>
      </c>
      <c r="H44" t="str">
        <f>_xlfn.CONCAT("/images/school-uniforms/", G44,"-main.png")</f>
        <v>/images/school-uniforms/Girls-plimsol-shoes-main.png</v>
      </c>
      <c r="I44" t="str">
        <f>_xlfn.CONCAT("/images/school-uniforms/",G44,"-1.png")</f>
        <v>/images/school-uniforms/Girls-plimsol-shoes-1.png</v>
      </c>
      <c r="J44" t="str">
        <f>_xlfn.CONCAT("/images/school-uniforms/",G44,"-2.png")</f>
        <v>/images/school-uniforms/Girls-plimsol-shoes-2.png</v>
      </c>
      <c r="K44" t="str">
        <f>_xlfn.CONCAT("/images/school-uniforms/",G44,"-3.png")</f>
        <v>/images/school-uniforms/Girls-plimsol-shoes-3.png</v>
      </c>
      <c r="L44" t="s">
        <v>81</v>
      </c>
      <c r="M44" t="s">
        <v>870</v>
      </c>
      <c r="N44" t="s">
        <v>871</v>
      </c>
      <c r="O44" t="s">
        <v>872</v>
      </c>
      <c r="P44" t="s">
        <v>873</v>
      </c>
    </row>
    <row r="45" spans="1:16" ht="101.5">
      <c r="A45" s="2" t="s">
        <v>836</v>
      </c>
      <c r="B45" s="2" t="s">
        <v>9</v>
      </c>
      <c r="C45" s="3" t="s">
        <v>10</v>
      </c>
      <c r="D45">
        <v>2</v>
      </c>
      <c r="E45" s="2" t="str">
        <f>_xlfn.TEXTJOIN("",TRUE,_xlfn.TEXTSPLIT(B45,"'"))</f>
        <v>Short Sleeve Unisex Polo Shirt</v>
      </c>
      <c r="F45" s="2" t="str">
        <f>LOWER(_xlfn.TEXTJOIN("-",TRUE,_xlfn.TEXTSPLIT(E45," ")))</f>
        <v>short-sleeve-unisex-polo-shirt</v>
      </c>
      <c r="G45" t="str">
        <f>REPLACE(F45,1,1,UPPER(LEFT(F45,1)))</f>
        <v>Short-sleeve-unisex-polo-shirt</v>
      </c>
      <c r="H45" t="str">
        <f>_xlfn.CONCAT("/images/school-uniforms/", G45,"-main.png")</f>
        <v>/images/school-uniforms/Short-sleeve-unisex-polo-shirt-main.png</v>
      </c>
      <c r="I45" t="str">
        <f>_xlfn.CONCAT("/images/school-uniforms/",G45,"-1.png")</f>
        <v>/images/school-uniforms/Short-sleeve-unisex-polo-shirt-1.png</v>
      </c>
      <c r="J45" t="str">
        <f>_xlfn.CONCAT("/images/school-uniforms/",G45,"-2.png")</f>
        <v>/images/school-uniforms/Short-sleeve-unisex-polo-shirt-2.png</v>
      </c>
      <c r="K45" t="str">
        <f>_xlfn.CONCAT("/images/school-uniforms/",G45,"-3.png")</f>
        <v>/images/school-uniforms/Short-sleeve-unisex-polo-shirt-3.png</v>
      </c>
      <c r="L45" t="s">
        <v>81</v>
      </c>
      <c r="M45" t="s">
        <v>115</v>
      </c>
      <c r="N45" t="s">
        <v>116</v>
      </c>
      <c r="O45" t="s">
        <v>117</v>
      </c>
      <c r="P45" t="s">
        <v>118</v>
      </c>
    </row>
    <row r="46" spans="1:16" ht="116">
      <c r="A46" s="2" t="s">
        <v>836</v>
      </c>
      <c r="B46" s="2" t="s">
        <v>11</v>
      </c>
      <c r="C46" s="3" t="s">
        <v>12</v>
      </c>
      <c r="D46">
        <v>2</v>
      </c>
      <c r="E46" s="2" t="str">
        <f>_xlfn.TEXTJOIN("",TRUE,_xlfn.TEXTSPLIT(B46,"'"))</f>
        <v>Long Sleeve Unisex Polo Shirt</v>
      </c>
      <c r="F46" s="2" t="str">
        <f>LOWER(_xlfn.TEXTJOIN("-",TRUE,_xlfn.TEXTSPLIT(E46," ")))</f>
        <v>long-sleeve-unisex-polo-shirt</v>
      </c>
      <c r="G46" t="str">
        <f>REPLACE(F46,1,1,UPPER(LEFT(F46,1)))</f>
        <v>Long-sleeve-unisex-polo-shirt</v>
      </c>
      <c r="H46" t="str">
        <f>_xlfn.CONCAT("/images/school-uniforms/", G46,"-main.png")</f>
        <v>/images/school-uniforms/Long-sleeve-unisex-polo-shirt-main.png</v>
      </c>
      <c r="I46" t="str">
        <f>_xlfn.CONCAT("/images/school-uniforms/",G46,"-1.png")</f>
        <v>/images/school-uniforms/Long-sleeve-unisex-polo-shirt-1.png</v>
      </c>
      <c r="J46" t="str">
        <f>_xlfn.CONCAT("/images/school-uniforms/",G46,"-2.png")</f>
        <v>/images/school-uniforms/Long-sleeve-unisex-polo-shirt-2.png</v>
      </c>
      <c r="K46" t="str">
        <f>_xlfn.CONCAT("/images/school-uniforms/",G46,"-3.png")</f>
        <v>/images/school-uniforms/Long-sleeve-unisex-polo-shirt-3.png</v>
      </c>
      <c r="L46" t="s">
        <v>81</v>
      </c>
      <c r="M46" t="s">
        <v>119</v>
      </c>
      <c r="N46" t="s">
        <v>120</v>
      </c>
      <c r="O46" t="s">
        <v>121</v>
      </c>
      <c r="P46" t="s">
        <v>122</v>
      </c>
    </row>
    <row r="47" spans="1:16" ht="101.5">
      <c r="A47" s="2" t="s">
        <v>836</v>
      </c>
      <c r="B47" s="2" t="s">
        <v>13</v>
      </c>
      <c r="C47" s="3" t="s">
        <v>14</v>
      </c>
      <c r="D47">
        <v>2</v>
      </c>
      <c r="E47" s="2" t="str">
        <f>_xlfn.TEXTJOIN("",TRUE,_xlfn.TEXTSPLIT(B47,"'"))</f>
        <v>Raglan Short Sleeve Polo</v>
      </c>
      <c r="F47" s="2" t="str">
        <f>LOWER(_xlfn.TEXTJOIN("-",TRUE,_xlfn.TEXTSPLIT(E47," ")))</f>
        <v>raglan-short-sleeve-polo</v>
      </c>
      <c r="G47" t="str">
        <f>REPLACE(F47,1,1,UPPER(LEFT(F47,1)))</f>
        <v>Raglan-short-sleeve-polo</v>
      </c>
      <c r="H47" t="str">
        <f>_xlfn.CONCAT("/images/school-uniforms/", G47,"-main.png")</f>
        <v>/images/school-uniforms/Raglan-short-sleeve-polo-main.png</v>
      </c>
      <c r="I47" t="str">
        <f>_xlfn.CONCAT("/images/school-uniforms/",G47,"-1.png")</f>
        <v>/images/school-uniforms/Raglan-short-sleeve-polo-1.png</v>
      </c>
      <c r="J47" t="str">
        <f>_xlfn.CONCAT("/images/school-uniforms/",G47,"-2.png")</f>
        <v>/images/school-uniforms/Raglan-short-sleeve-polo-2.png</v>
      </c>
      <c r="K47" t="str">
        <f>_xlfn.CONCAT("/images/school-uniforms/",G47,"-3.png")</f>
        <v>/images/school-uniforms/Raglan-short-sleeve-polo-3.png</v>
      </c>
      <c r="L47" t="s">
        <v>81</v>
      </c>
      <c r="M47" t="s">
        <v>123</v>
      </c>
      <c r="N47" t="s">
        <v>124</v>
      </c>
      <c r="O47" t="s">
        <v>125</v>
      </c>
      <c r="P47" t="s">
        <v>126</v>
      </c>
    </row>
    <row r="48" spans="1:16" ht="87">
      <c r="A48" s="2" t="s">
        <v>836</v>
      </c>
      <c r="B48" s="2" t="s">
        <v>15</v>
      </c>
      <c r="C48" s="3" t="s">
        <v>16</v>
      </c>
      <c r="D48">
        <v>2</v>
      </c>
      <c r="E48" s="2" t="str">
        <f>_xlfn.TEXTJOIN("",TRUE,_xlfn.TEXTSPLIT(B48,"'"))</f>
        <v>Custom Knit Stripe Short Sleeve Polo</v>
      </c>
      <c r="F48" s="2" t="str">
        <f>LOWER(_xlfn.TEXTJOIN("-",TRUE,_xlfn.TEXTSPLIT(E48," ")))</f>
        <v>custom-knit-stripe-short-sleeve-polo</v>
      </c>
      <c r="G48" t="str">
        <f>REPLACE(F48,1,1,UPPER(LEFT(F48,1)))</f>
        <v>Custom-knit-stripe-short-sleeve-polo</v>
      </c>
      <c r="H48" t="str">
        <f>_xlfn.CONCAT("/images/school-uniforms/", G48,"-main.png")</f>
        <v>/images/school-uniforms/Custom-knit-stripe-short-sleeve-polo-main.png</v>
      </c>
      <c r="I48" t="str">
        <f>_xlfn.CONCAT("/images/school-uniforms/",G48,"-1.png")</f>
        <v>/images/school-uniforms/Custom-knit-stripe-short-sleeve-polo-1.png</v>
      </c>
      <c r="J48" t="str">
        <f>_xlfn.CONCAT("/images/school-uniforms/",G48,"-2.png")</f>
        <v>/images/school-uniforms/Custom-knit-stripe-short-sleeve-polo-2.png</v>
      </c>
      <c r="K48" t="str">
        <f>_xlfn.CONCAT("/images/school-uniforms/",G48,"-3.png")</f>
        <v>/images/school-uniforms/Custom-knit-stripe-short-sleeve-polo-3.png</v>
      </c>
      <c r="L48" t="s">
        <v>81</v>
      </c>
      <c r="M48" t="s">
        <v>127</v>
      </c>
      <c r="N48" t="s">
        <v>128</v>
      </c>
      <c r="O48" t="s">
        <v>129</v>
      </c>
      <c r="P48" t="s">
        <v>130</v>
      </c>
    </row>
    <row r="49" spans="1:16" ht="58">
      <c r="A49" s="2" t="s">
        <v>836</v>
      </c>
      <c r="B49" s="2" t="s">
        <v>25</v>
      </c>
      <c r="C49" s="3" t="s">
        <v>26</v>
      </c>
      <c r="D49">
        <v>2</v>
      </c>
      <c r="E49" s="2" t="str">
        <f>_xlfn.TEXTJOIN("",TRUE,_xlfn.TEXTSPLIT(B49,"'"))</f>
        <v>Elastic Back Shorts</v>
      </c>
      <c r="F49" s="2" t="str">
        <f>LOWER(_xlfn.TEXTJOIN("-",TRUE,_xlfn.TEXTSPLIT(E49," ")))</f>
        <v>elastic-back-shorts</v>
      </c>
      <c r="G49" t="str">
        <f>REPLACE(F49,1,1,UPPER(LEFT(F49,1)))</f>
        <v>Elastic-back-shorts</v>
      </c>
      <c r="H49" t="str">
        <f>_xlfn.CONCAT("/images/school-uniforms/", G49,"-main.png")</f>
        <v>/images/school-uniforms/Elastic-back-shorts-main.png</v>
      </c>
      <c r="I49" t="str">
        <f>_xlfn.CONCAT("/images/school-uniforms/",G49,"-1.png")</f>
        <v>/images/school-uniforms/Elastic-back-shorts-1.png</v>
      </c>
      <c r="J49" t="str">
        <f>_xlfn.CONCAT("/images/school-uniforms/",G49,"-2.png")</f>
        <v>/images/school-uniforms/Elastic-back-shorts-2.png</v>
      </c>
      <c r="K49" t="str">
        <f>_xlfn.CONCAT("/images/school-uniforms/",G49,"-3.png")</f>
        <v>/images/school-uniforms/Elastic-back-shorts-3.png</v>
      </c>
      <c r="L49" t="s">
        <v>81</v>
      </c>
      <c r="M49" t="s">
        <v>147</v>
      </c>
      <c r="N49" t="s">
        <v>148</v>
      </c>
      <c r="O49" t="s">
        <v>149</v>
      </c>
      <c r="P49" t="s">
        <v>150</v>
      </c>
    </row>
    <row r="50" spans="1:16" ht="43.5">
      <c r="A50" s="2" t="s">
        <v>836</v>
      </c>
      <c r="B50" s="2" t="s">
        <v>27</v>
      </c>
      <c r="C50" s="3" t="s">
        <v>28</v>
      </c>
      <c r="D50">
        <v>2</v>
      </c>
      <c r="E50" s="2" t="str">
        <f>_xlfn.TEXTJOIN("",TRUE,_xlfn.TEXTSPLIT(B50,"'"))</f>
        <v>Cargo Shorts</v>
      </c>
      <c r="F50" s="2" t="str">
        <f>LOWER(_xlfn.TEXTJOIN("-",TRUE,_xlfn.TEXTSPLIT(E50," ")))</f>
        <v>cargo-shorts</v>
      </c>
      <c r="G50" t="str">
        <f>REPLACE(F50,1,1,UPPER(LEFT(F50,1)))</f>
        <v>Cargo-shorts</v>
      </c>
      <c r="H50" t="str">
        <f>_xlfn.CONCAT("/images/school-uniforms/", G50,"-main.png")</f>
        <v>/images/school-uniforms/Cargo-shorts-main.png</v>
      </c>
      <c r="I50" t="str">
        <f>_xlfn.CONCAT("/images/school-uniforms/",G50,"-1.png")</f>
        <v>/images/school-uniforms/Cargo-shorts-1.png</v>
      </c>
      <c r="J50" t="str">
        <f>_xlfn.CONCAT("/images/school-uniforms/",G50,"-2.png")</f>
        <v>/images/school-uniforms/Cargo-shorts-2.png</v>
      </c>
      <c r="K50" t="str">
        <f>_xlfn.CONCAT("/images/school-uniforms/",G50,"-3.png")</f>
        <v>/images/school-uniforms/Cargo-shorts-3.png</v>
      </c>
      <c r="L50" t="s">
        <v>81</v>
      </c>
      <c r="M50" t="s">
        <v>151</v>
      </c>
      <c r="N50" t="s">
        <v>152</v>
      </c>
      <c r="O50" t="s">
        <v>153</v>
      </c>
      <c r="P50" t="s">
        <v>154</v>
      </c>
    </row>
    <row r="51" spans="1:16" ht="43.5">
      <c r="A51" s="2" t="s">
        <v>836</v>
      </c>
      <c r="B51" s="2" t="s">
        <v>29</v>
      </c>
      <c r="C51" s="3" t="s">
        <v>30</v>
      </c>
      <c r="D51">
        <v>2</v>
      </c>
      <c r="E51" s="2" t="str">
        <f>_xlfn.TEXTJOIN("",TRUE,_xlfn.TEXTSPLIT(B51,"'"))</f>
        <v>Melange Belt Loop Shorts</v>
      </c>
      <c r="F51" s="2" t="str">
        <f>LOWER(_xlfn.TEXTJOIN("-",TRUE,_xlfn.TEXTSPLIT(E51," ")))</f>
        <v>melange-belt-loop-shorts</v>
      </c>
      <c r="G51" t="str">
        <f>REPLACE(F51,1,1,UPPER(LEFT(F51,1)))</f>
        <v>Melange-belt-loop-shorts</v>
      </c>
      <c r="H51" t="str">
        <f>_xlfn.CONCAT("/images/school-uniforms/", G51,"-main.png")</f>
        <v>/images/school-uniforms/Melange-belt-loop-shorts-main.png</v>
      </c>
      <c r="I51" t="str">
        <f>_xlfn.CONCAT("/images/school-uniforms/",G51,"-1.png")</f>
        <v>/images/school-uniforms/Melange-belt-loop-shorts-1.png</v>
      </c>
      <c r="J51" t="str">
        <f>_xlfn.CONCAT("/images/school-uniforms/",G51,"-2.png")</f>
        <v>/images/school-uniforms/Melange-belt-loop-shorts-2.png</v>
      </c>
      <c r="K51" t="str">
        <f>_xlfn.CONCAT("/images/school-uniforms/",G51,"-3.png")</f>
        <v>/images/school-uniforms/Melange-belt-loop-shorts-3.png</v>
      </c>
      <c r="L51" t="s">
        <v>81</v>
      </c>
      <c r="M51" t="s">
        <v>155</v>
      </c>
      <c r="N51" t="s">
        <v>156</v>
      </c>
      <c r="O51" t="s">
        <v>157</v>
      </c>
      <c r="P51" t="s">
        <v>158</v>
      </c>
    </row>
    <row r="52" spans="1:16" ht="58">
      <c r="A52" s="2" t="s">
        <v>836</v>
      </c>
      <c r="B52" s="2" t="s">
        <v>43</v>
      </c>
      <c r="C52" s="3" t="s">
        <v>44</v>
      </c>
      <c r="D52">
        <v>2</v>
      </c>
      <c r="E52" s="2" t="str">
        <f>_xlfn.TEXTJOIN("",TRUE,_xlfn.TEXTSPLIT(B52,"'"))</f>
        <v>Athletic Singlet</v>
      </c>
      <c r="F52" s="2" t="str">
        <f>LOWER(_xlfn.TEXTJOIN("-",TRUE,_xlfn.TEXTSPLIT(E52," ")))</f>
        <v>athletic-singlet</v>
      </c>
      <c r="G52" t="str">
        <f>REPLACE(F52,1,1,UPPER(LEFT(F52,1)))</f>
        <v>Athletic-singlet</v>
      </c>
      <c r="H52" t="str">
        <f>_xlfn.CONCAT("/images/school-uniforms/", G52,"-main.png")</f>
        <v>/images/school-uniforms/Athletic-singlet-main.png</v>
      </c>
      <c r="I52" t="str">
        <f>_xlfn.CONCAT("/images/school-uniforms/",G52,"-1.png")</f>
        <v>/images/school-uniforms/Athletic-singlet-1.png</v>
      </c>
      <c r="J52" t="str">
        <f>_xlfn.CONCAT("/images/school-uniforms/",G52,"-2.png")</f>
        <v>/images/school-uniforms/Athletic-singlet-2.png</v>
      </c>
      <c r="K52" t="str">
        <f>_xlfn.CONCAT("/images/school-uniforms/",G52,"-3.png")</f>
        <v>/images/school-uniforms/Athletic-singlet-3.png</v>
      </c>
      <c r="L52" t="s">
        <v>81</v>
      </c>
      <c r="M52" t="s">
        <v>183</v>
      </c>
      <c r="N52" t="s">
        <v>184</v>
      </c>
      <c r="O52" t="s">
        <v>185</v>
      </c>
      <c r="P52" t="s">
        <v>186</v>
      </c>
    </row>
    <row r="53" spans="1:16" ht="43.5">
      <c r="A53" s="2" t="s">
        <v>836</v>
      </c>
      <c r="B53" s="2" t="s">
        <v>255</v>
      </c>
      <c r="C53" s="3" t="s">
        <v>45</v>
      </c>
      <c r="D53">
        <v>2</v>
      </c>
      <c r="E53" s="2" t="str">
        <f>_xlfn.TEXTJOIN("",TRUE,_xlfn.TEXTSPLIT(B53,"'"))</f>
        <v>Athletic Shorts</v>
      </c>
      <c r="F53" s="2" t="str">
        <f>LOWER(_xlfn.TEXTJOIN("-",TRUE,_xlfn.TEXTSPLIT(E53," ")))</f>
        <v>athletic-shorts</v>
      </c>
      <c r="G53" t="str">
        <f>REPLACE(F53,1,1,UPPER(LEFT(F53,1)))</f>
        <v>Athletic-shorts</v>
      </c>
      <c r="H53" t="str">
        <f>_xlfn.CONCAT("/images/school-uniforms/", G53,"-main.png")</f>
        <v>/images/school-uniforms/Athletic-shorts-main.png</v>
      </c>
      <c r="I53" t="str">
        <f>_xlfn.CONCAT("/images/school-uniforms/",G53,"-1.png")</f>
        <v>/images/school-uniforms/Athletic-shorts-1.png</v>
      </c>
      <c r="J53" t="str">
        <f>_xlfn.CONCAT("/images/school-uniforms/",G53,"-2.png")</f>
        <v>/images/school-uniforms/Athletic-shorts-2.png</v>
      </c>
      <c r="K53" t="str">
        <f>_xlfn.CONCAT("/images/school-uniforms/",G53,"-3.png")</f>
        <v>/images/school-uniforms/Athletic-shorts-3.png</v>
      </c>
      <c r="L53" t="s">
        <v>81</v>
      </c>
      <c r="M53" t="s">
        <v>256</v>
      </c>
      <c r="N53" t="s">
        <v>257</v>
      </c>
      <c r="O53" t="s">
        <v>258</v>
      </c>
      <c r="P53" t="s">
        <v>259</v>
      </c>
    </row>
    <row r="54" spans="1:16" ht="58">
      <c r="A54" s="2" t="s">
        <v>836</v>
      </c>
      <c r="B54" s="2" t="s">
        <v>46</v>
      </c>
      <c r="C54" s="3" t="s">
        <v>47</v>
      </c>
      <c r="D54">
        <v>2</v>
      </c>
      <c r="E54" s="2" t="str">
        <f>_xlfn.TEXTJOIN("",TRUE,_xlfn.TEXTSPLIT(B54,"'"))</f>
        <v>Track Pants</v>
      </c>
      <c r="F54" s="2" t="str">
        <f>LOWER(_xlfn.TEXTJOIN("-",TRUE,_xlfn.TEXTSPLIT(E54," ")))</f>
        <v>track-pants</v>
      </c>
      <c r="G54" t="str">
        <f>REPLACE(F54,1,1,UPPER(LEFT(F54,1)))</f>
        <v>Track-pants</v>
      </c>
      <c r="H54" t="str">
        <f>_xlfn.CONCAT("/images/school-uniforms/", G54,"-main.png")</f>
        <v>/images/school-uniforms/Track-pants-main.png</v>
      </c>
      <c r="I54" t="str">
        <f>_xlfn.CONCAT("/images/school-uniforms/",G54,"-1.png")</f>
        <v>/images/school-uniforms/Track-pants-1.png</v>
      </c>
      <c r="J54" t="str">
        <f>_xlfn.CONCAT("/images/school-uniforms/",G54,"-2.png")</f>
        <v>/images/school-uniforms/Track-pants-2.png</v>
      </c>
      <c r="K54" t="str">
        <f>_xlfn.CONCAT("/images/school-uniforms/",G54,"-3.png")</f>
        <v>/images/school-uniforms/Track-pants-3.png</v>
      </c>
      <c r="L54" t="s">
        <v>81</v>
      </c>
      <c r="M54" t="s">
        <v>187</v>
      </c>
      <c r="N54" t="s">
        <v>188</v>
      </c>
      <c r="O54" t="s">
        <v>189</v>
      </c>
      <c r="P54" t="s">
        <v>190</v>
      </c>
    </row>
    <row r="55" spans="1:16" ht="72.5">
      <c r="A55" s="2" t="s">
        <v>836</v>
      </c>
      <c r="B55" s="2" t="s">
        <v>52</v>
      </c>
      <c r="C55" s="3" t="s">
        <v>53</v>
      </c>
      <c r="D55">
        <v>2</v>
      </c>
      <c r="E55" s="2" t="str">
        <f>_xlfn.TEXTJOIN("",TRUE,_xlfn.TEXTSPLIT(B55,"'"))</f>
        <v>Fleecy hoodie</v>
      </c>
      <c r="F55" s="2" t="str">
        <f>LOWER(_xlfn.TEXTJOIN("-",TRUE,_xlfn.TEXTSPLIT(E55," ")))</f>
        <v>fleecy-hoodie</v>
      </c>
      <c r="G55" t="str">
        <f>REPLACE(F55,1,1,UPPER(LEFT(F55,1)))</f>
        <v>Fleecy-hoodie</v>
      </c>
      <c r="H55" t="str">
        <f>_xlfn.CONCAT("/images/school-uniforms/", G55,"-main.png")</f>
        <v>/images/school-uniforms/Fleecy-hoodie-main.png</v>
      </c>
      <c r="I55" t="str">
        <f>_xlfn.CONCAT("/images/school-uniforms/",G55,"-1.png")</f>
        <v>/images/school-uniforms/Fleecy-hoodie-1.png</v>
      </c>
      <c r="J55" t="str">
        <f>_xlfn.CONCAT("/images/school-uniforms/",G55,"-2.png")</f>
        <v>/images/school-uniforms/Fleecy-hoodie-2.png</v>
      </c>
      <c r="K55" t="str">
        <f>_xlfn.CONCAT("/images/school-uniforms/",G55,"-3.png")</f>
        <v>/images/school-uniforms/Fleecy-hoodie-3.png</v>
      </c>
      <c r="L55" t="s">
        <v>81</v>
      </c>
      <c r="M55" t="s">
        <v>199</v>
      </c>
      <c r="N55" t="s">
        <v>200</v>
      </c>
      <c r="O55" t="s">
        <v>201</v>
      </c>
      <c r="P55" t="s">
        <v>202</v>
      </c>
    </row>
    <row r="56" spans="1:16" ht="58">
      <c r="A56" s="2" t="s">
        <v>836</v>
      </c>
      <c r="B56" s="2" t="s">
        <v>54</v>
      </c>
      <c r="C56" s="3" t="s">
        <v>819</v>
      </c>
      <c r="D56">
        <v>2</v>
      </c>
      <c r="E56" s="2" t="str">
        <f>_xlfn.TEXTJOIN("",TRUE,_xlfn.TEXTSPLIT(B56,"'"))</f>
        <v>Polar Fleecy</v>
      </c>
      <c r="F56" s="2" t="str">
        <f>LOWER(_xlfn.TEXTJOIN("-",TRUE,_xlfn.TEXTSPLIT(E56," ")))</f>
        <v>polar-fleecy</v>
      </c>
      <c r="G56" t="str">
        <f>REPLACE(F56,1,1,UPPER(LEFT(F56,1)))</f>
        <v>Polar-fleecy</v>
      </c>
      <c r="H56" t="str">
        <f>_xlfn.CONCAT("/images/school-uniforms/", G56,"-main.png")</f>
        <v>/images/school-uniforms/Polar-fleecy-main.png</v>
      </c>
      <c r="I56" t="str">
        <f>_xlfn.CONCAT("/images/school-uniforms/",G56,"-1.png")</f>
        <v>/images/school-uniforms/Polar-fleecy-1.png</v>
      </c>
      <c r="J56" t="str">
        <f>_xlfn.CONCAT("/images/school-uniforms/",G56,"-2.png")</f>
        <v>/images/school-uniforms/Polar-fleecy-2.png</v>
      </c>
      <c r="K56" t="str">
        <f>_xlfn.CONCAT("/images/school-uniforms/",G56,"-3.png")</f>
        <v>/images/school-uniforms/Polar-fleecy-3.png</v>
      </c>
      <c r="L56" t="s">
        <v>81</v>
      </c>
      <c r="M56" t="s">
        <v>203</v>
      </c>
      <c r="N56" t="s">
        <v>204</v>
      </c>
      <c r="O56" t="s">
        <v>205</v>
      </c>
      <c r="P56" t="s">
        <v>206</v>
      </c>
    </row>
    <row r="57" spans="1:16" ht="43.5">
      <c r="A57" s="2" t="s">
        <v>836</v>
      </c>
      <c r="B57" s="2" t="s">
        <v>88</v>
      </c>
      <c r="C57" s="3" t="s">
        <v>55</v>
      </c>
      <c r="D57">
        <v>2</v>
      </c>
      <c r="E57" s="2" t="str">
        <f>_xlfn.TEXTJOIN("",TRUE,_xlfn.TEXTSPLIT(B57,"'"))</f>
        <v>Studded Bomber Jacket</v>
      </c>
      <c r="F57" s="2" t="str">
        <f>LOWER(_xlfn.TEXTJOIN("-",TRUE,_xlfn.TEXTSPLIT(E57," ")))</f>
        <v>studded-bomber-jacket</v>
      </c>
      <c r="G57" t="str">
        <f>REPLACE(F57,1,1,UPPER(LEFT(F57,1)))</f>
        <v>Studded-bomber-jacket</v>
      </c>
      <c r="H57" t="str">
        <f>_xlfn.CONCAT("/images/school-uniforms/", G57,"-main.png")</f>
        <v>/images/school-uniforms/Studded-bomber-jacket-main.png</v>
      </c>
      <c r="I57" t="str">
        <f>_xlfn.CONCAT("/images/school-uniforms/",G57,"-1.png")</f>
        <v>/images/school-uniforms/Studded-bomber-jacket-1.png</v>
      </c>
      <c r="J57" t="str">
        <f>_xlfn.CONCAT("/images/school-uniforms/",G57,"-2.png")</f>
        <v>/images/school-uniforms/Studded-bomber-jacket-2.png</v>
      </c>
      <c r="K57" t="str">
        <f>_xlfn.CONCAT("/images/school-uniforms/",G57,"-3.png")</f>
        <v>/images/school-uniforms/Studded-bomber-jacket-3.png</v>
      </c>
      <c r="L57" t="s">
        <v>81</v>
      </c>
      <c r="M57" t="s">
        <v>207</v>
      </c>
      <c r="N57" t="s">
        <v>208</v>
      </c>
      <c r="O57" t="s">
        <v>209</v>
      </c>
      <c r="P57" t="s">
        <v>210</v>
      </c>
    </row>
    <row r="58" spans="1:16" ht="72.5">
      <c r="A58" s="2" t="s">
        <v>836</v>
      </c>
      <c r="B58" s="2" t="s">
        <v>56</v>
      </c>
      <c r="C58" s="3" t="s">
        <v>57</v>
      </c>
      <c r="D58">
        <v>2</v>
      </c>
      <c r="E58" s="2" t="str">
        <f>_xlfn.TEXTJOIN("",TRUE,_xlfn.TEXTSPLIT(B58,"'"))</f>
        <v>Crew Neck Jumper</v>
      </c>
      <c r="F58" s="2" t="str">
        <f>LOWER(_xlfn.TEXTJOIN("-",TRUE,_xlfn.TEXTSPLIT(E58," ")))</f>
        <v>crew-neck-jumper</v>
      </c>
      <c r="G58" t="str">
        <f>REPLACE(F58,1,1,UPPER(LEFT(F58,1)))</f>
        <v>Crew-neck-jumper</v>
      </c>
      <c r="H58" t="str">
        <f>_xlfn.CONCAT("/images/school-uniforms/", G58,"-main.png")</f>
        <v>/images/school-uniforms/Crew-neck-jumper-main.png</v>
      </c>
      <c r="I58" t="str">
        <f>_xlfn.CONCAT("/images/school-uniforms/",G58,"-1.png")</f>
        <v>/images/school-uniforms/Crew-neck-jumper-1.png</v>
      </c>
      <c r="J58" t="str">
        <f>_xlfn.CONCAT("/images/school-uniforms/",G58,"-2.png")</f>
        <v>/images/school-uniforms/Crew-neck-jumper-2.png</v>
      </c>
      <c r="K58" t="str">
        <f>_xlfn.CONCAT("/images/school-uniforms/",G58,"-3.png")</f>
        <v>/images/school-uniforms/Crew-neck-jumper-3.png</v>
      </c>
      <c r="L58" t="s">
        <v>81</v>
      </c>
      <c r="M58" t="s">
        <v>211</v>
      </c>
      <c r="N58" t="s">
        <v>212</v>
      </c>
      <c r="O58" t="s">
        <v>213</v>
      </c>
      <c r="P58" t="s">
        <v>214</v>
      </c>
    </row>
    <row r="59" spans="1:16" ht="58">
      <c r="A59" s="2" t="s">
        <v>836</v>
      </c>
      <c r="B59" s="2" t="s">
        <v>58</v>
      </c>
      <c r="C59" s="3" t="s">
        <v>59</v>
      </c>
      <c r="D59">
        <v>2</v>
      </c>
      <c r="E59" s="2" t="str">
        <f>_xlfn.TEXTJOIN("",TRUE,_xlfn.TEXTSPLIT(B59,"'"))</f>
        <v>V-Neck Jumper</v>
      </c>
      <c r="F59" s="2" t="str">
        <f>LOWER(_xlfn.TEXTJOIN("-",TRUE,_xlfn.TEXTSPLIT(E59," ")))</f>
        <v>v-neck-jumper</v>
      </c>
      <c r="G59" t="str">
        <f>REPLACE(F59,1,1,UPPER(LEFT(F59,1)))</f>
        <v>V-neck-jumper</v>
      </c>
      <c r="H59" t="str">
        <f>_xlfn.CONCAT("/images/school-uniforms/", G59,"-main.png")</f>
        <v>/images/school-uniforms/V-neck-jumper-main.png</v>
      </c>
      <c r="I59" t="str">
        <f>_xlfn.CONCAT("/images/school-uniforms/",G59,"-1.png")</f>
        <v>/images/school-uniforms/V-neck-jumper-1.png</v>
      </c>
      <c r="J59" t="str">
        <f>_xlfn.CONCAT("/images/school-uniforms/",G59,"-2.png")</f>
        <v>/images/school-uniforms/V-neck-jumper-2.png</v>
      </c>
      <c r="K59" t="str">
        <f>_xlfn.CONCAT("/images/school-uniforms/",G59,"-3.png")</f>
        <v>/images/school-uniforms/V-neck-jumper-3.png</v>
      </c>
      <c r="L59" t="s">
        <v>81</v>
      </c>
      <c r="M59" t="s">
        <v>215</v>
      </c>
      <c r="N59" t="s">
        <v>216</v>
      </c>
      <c r="O59" t="s">
        <v>217</v>
      </c>
      <c r="P59" t="s">
        <v>218</v>
      </c>
    </row>
    <row r="60" spans="1:16" ht="72.5">
      <c r="A60" s="2" t="s">
        <v>836</v>
      </c>
      <c r="B60" s="2" t="s">
        <v>60</v>
      </c>
      <c r="C60" s="3" t="s">
        <v>61</v>
      </c>
      <c r="D60">
        <v>2</v>
      </c>
      <c r="E60" s="2" t="str">
        <f>_xlfn.TEXTJOIN("",TRUE,_xlfn.TEXTSPLIT(B60,"'"))</f>
        <v>Rugby Jumper</v>
      </c>
      <c r="F60" s="2" t="str">
        <f>LOWER(_xlfn.TEXTJOIN("-",TRUE,_xlfn.TEXTSPLIT(E60," ")))</f>
        <v>rugby-jumper</v>
      </c>
      <c r="G60" t="str">
        <f>REPLACE(F60,1,1,UPPER(LEFT(F60,1)))</f>
        <v>Rugby-jumper</v>
      </c>
      <c r="H60" t="str">
        <f>_xlfn.CONCAT("/images/school-uniforms/", G60,"-main.png")</f>
        <v>/images/school-uniforms/Rugby-jumper-main.png</v>
      </c>
      <c r="I60" t="str">
        <f>_xlfn.CONCAT("/images/school-uniforms/",G60,"-1.png")</f>
        <v>/images/school-uniforms/Rugby-jumper-1.png</v>
      </c>
      <c r="J60" t="str">
        <f>_xlfn.CONCAT("/images/school-uniforms/",G60,"-2.png")</f>
        <v>/images/school-uniforms/Rugby-jumper-2.png</v>
      </c>
      <c r="K60" t="str">
        <f>_xlfn.CONCAT("/images/school-uniforms/",G60,"-3.png")</f>
        <v>/images/school-uniforms/Rugby-jumper-3.png</v>
      </c>
      <c r="L60" t="s">
        <v>81</v>
      </c>
      <c r="M60" t="s">
        <v>219</v>
      </c>
      <c r="N60" t="s">
        <v>220</v>
      </c>
      <c r="O60" t="s">
        <v>221</v>
      </c>
      <c r="P60" t="s">
        <v>222</v>
      </c>
    </row>
    <row r="61" spans="1:16" ht="58">
      <c r="A61" s="2" t="s">
        <v>836</v>
      </c>
      <c r="B61" s="2" t="s">
        <v>62</v>
      </c>
      <c r="C61" s="3" t="s">
        <v>63</v>
      </c>
      <c r="D61">
        <v>2</v>
      </c>
      <c r="E61" s="2" t="str">
        <f>_xlfn.TEXTJOIN("",TRUE,_xlfn.TEXTSPLIT(B61,"'"))</f>
        <v>Sports Jacket</v>
      </c>
      <c r="F61" s="2" t="str">
        <f>LOWER(_xlfn.TEXTJOIN("-",TRUE,_xlfn.TEXTSPLIT(E61," ")))</f>
        <v>sports-jacket</v>
      </c>
      <c r="G61" t="str">
        <f>REPLACE(F61,1,1,UPPER(LEFT(F61,1)))</f>
        <v>Sports-jacket</v>
      </c>
      <c r="H61" t="str">
        <f>_xlfn.CONCAT("/images/school-uniforms/", G61,"-main.png")</f>
        <v>/images/school-uniforms/Sports-jacket-main.png</v>
      </c>
      <c r="I61" t="str">
        <f>_xlfn.CONCAT("/images/school-uniforms/",G61,"-1.png")</f>
        <v>/images/school-uniforms/Sports-jacket-1.png</v>
      </c>
      <c r="J61" t="str">
        <f>_xlfn.CONCAT("/images/school-uniforms/",G61,"-2.png")</f>
        <v>/images/school-uniforms/Sports-jacket-2.png</v>
      </c>
      <c r="K61" t="str">
        <f>_xlfn.CONCAT("/images/school-uniforms/",G61,"-3.png")</f>
        <v>/images/school-uniforms/Sports-jacket-3.png</v>
      </c>
      <c r="L61" t="s">
        <v>81</v>
      </c>
      <c r="M61" t="s">
        <v>223</v>
      </c>
      <c r="N61" t="s">
        <v>224</v>
      </c>
      <c r="O61" t="s">
        <v>225</v>
      </c>
      <c r="P61" t="s">
        <v>226</v>
      </c>
    </row>
    <row r="62" spans="1:16" ht="43.5">
      <c r="A62" s="2" t="s">
        <v>64</v>
      </c>
      <c r="B62" s="2" t="s">
        <v>65</v>
      </c>
      <c r="C62" s="3" t="s">
        <v>66</v>
      </c>
      <c r="D62">
        <v>2</v>
      </c>
      <c r="E62" s="2" t="str">
        <f>_xlfn.TEXTJOIN("",TRUE,_xlfn.TEXTSPLIT(B62,"'"))</f>
        <v>Junior Baseball Cap</v>
      </c>
      <c r="F62" s="2" t="str">
        <f>LOWER(_xlfn.TEXTJOIN("-",TRUE,_xlfn.TEXTSPLIT(E62," ")))</f>
        <v>junior-baseball-cap</v>
      </c>
      <c r="G62" t="str">
        <f>REPLACE(F62,1,1,UPPER(LEFT(F62,1)))</f>
        <v>Junior-baseball-cap</v>
      </c>
      <c r="H62" t="str">
        <f>_xlfn.CONCAT("/images/school-uniforms/", G62,"-main.png")</f>
        <v>/images/school-uniforms/Junior-baseball-cap-main.png</v>
      </c>
      <c r="I62" t="str">
        <f>_xlfn.CONCAT("/images/school-uniforms/",G62,"-1.png")</f>
        <v>/images/school-uniforms/Junior-baseball-cap-1.png</v>
      </c>
      <c r="J62" t="str">
        <f>_xlfn.CONCAT("/images/school-uniforms/",G62,"-2.png")</f>
        <v>/images/school-uniforms/Junior-baseball-cap-2.png</v>
      </c>
      <c r="K62" t="str">
        <f>_xlfn.CONCAT("/images/school-uniforms/",G62,"-3.png")</f>
        <v>/images/school-uniforms/Junior-baseball-cap-3.png</v>
      </c>
      <c r="L62" t="s">
        <v>81</v>
      </c>
      <c r="M62" t="s">
        <v>227</v>
      </c>
      <c r="N62" t="s">
        <v>228</v>
      </c>
      <c r="O62" t="s">
        <v>229</v>
      </c>
      <c r="P62" t="s">
        <v>230</v>
      </c>
    </row>
    <row r="63" spans="1:16" ht="72.5">
      <c r="A63" s="2" t="s">
        <v>64</v>
      </c>
      <c r="B63" s="2" t="s">
        <v>67</v>
      </c>
      <c r="C63" s="3" t="s">
        <v>68</v>
      </c>
      <c r="D63">
        <v>2</v>
      </c>
      <c r="E63" s="2" t="str">
        <f>_xlfn.TEXTJOIN("",TRUE,_xlfn.TEXTSPLIT(B63,"'"))</f>
        <v>Beanie</v>
      </c>
      <c r="F63" s="2" t="str">
        <f>LOWER(_xlfn.TEXTJOIN("-",TRUE,_xlfn.TEXTSPLIT(E63," ")))</f>
        <v>beanie</v>
      </c>
      <c r="G63" t="str">
        <f>REPLACE(F63,1,1,UPPER(LEFT(F63,1)))</f>
        <v>Beanie</v>
      </c>
      <c r="H63" t="str">
        <f>_xlfn.CONCAT("/images/school-uniforms/", G63,"-main.png")</f>
        <v>/images/school-uniforms/Beanie-main.png</v>
      </c>
      <c r="I63" t="str">
        <f>_xlfn.CONCAT("/images/school-uniforms/",G63,"-1.png")</f>
        <v>/images/school-uniforms/Beanie-1.png</v>
      </c>
      <c r="J63" t="str">
        <f>_xlfn.CONCAT("/images/school-uniforms/",G63,"-2.png")</f>
        <v>/images/school-uniforms/Beanie-2.png</v>
      </c>
      <c r="K63" t="str">
        <f>_xlfn.CONCAT("/images/school-uniforms/",G63,"-3.png")</f>
        <v>/images/school-uniforms/Beanie-3.png</v>
      </c>
      <c r="L63" t="s">
        <v>81</v>
      </c>
      <c r="M63" t="s">
        <v>231</v>
      </c>
      <c r="N63" t="s">
        <v>232</v>
      </c>
      <c r="O63" t="s">
        <v>233</v>
      </c>
      <c r="P63" t="s">
        <v>234</v>
      </c>
    </row>
    <row r="64" spans="1:16" ht="58">
      <c r="A64" s="2" t="s">
        <v>64</v>
      </c>
      <c r="B64" s="2" t="s">
        <v>69</v>
      </c>
      <c r="C64" s="3" t="s">
        <v>70</v>
      </c>
      <c r="D64">
        <v>2</v>
      </c>
      <c r="E64" s="2" t="str">
        <f>_xlfn.TEXTJOIN("",TRUE,_xlfn.TEXTSPLIT(B64,"'"))</f>
        <v>Knee-High Football Socks</v>
      </c>
      <c r="F64" s="2" t="str">
        <f>LOWER(_xlfn.TEXTJOIN("-",TRUE,_xlfn.TEXTSPLIT(E64," ")))</f>
        <v>knee-high-football-socks</v>
      </c>
      <c r="G64" t="str">
        <f>REPLACE(F64,1,1,UPPER(LEFT(F64,1)))</f>
        <v>Knee-high-football-socks</v>
      </c>
      <c r="H64" t="str">
        <f>_xlfn.CONCAT("/images/school-uniforms/", G64,"-main.png")</f>
        <v>/images/school-uniforms/Knee-high-football-socks-main.png</v>
      </c>
      <c r="I64" t="str">
        <f>_xlfn.CONCAT("/images/school-uniforms/",G64,"-1.png")</f>
        <v>/images/school-uniforms/Knee-high-football-socks-1.png</v>
      </c>
      <c r="J64" t="str">
        <f>_xlfn.CONCAT("/images/school-uniforms/",G64,"-2.png")</f>
        <v>/images/school-uniforms/Knee-high-football-socks-2.png</v>
      </c>
      <c r="K64" t="str">
        <f>_xlfn.CONCAT("/images/school-uniforms/",G64,"-3.png")</f>
        <v>/images/school-uniforms/Knee-high-football-socks-3.png</v>
      </c>
      <c r="L64" t="s">
        <v>81</v>
      </c>
      <c r="M64" t="s">
        <v>235</v>
      </c>
      <c r="N64" t="s">
        <v>236</v>
      </c>
      <c r="O64" t="s">
        <v>237</v>
      </c>
      <c r="P64" t="s">
        <v>238</v>
      </c>
    </row>
    <row r="65" spans="1:16" ht="58">
      <c r="A65" s="2" t="s">
        <v>64</v>
      </c>
      <c r="B65" s="2" t="s">
        <v>71</v>
      </c>
      <c r="C65" s="3" t="s">
        <v>72</v>
      </c>
      <c r="D65">
        <v>2</v>
      </c>
      <c r="E65" s="2" t="str">
        <f>_xlfn.TEXTJOIN("",TRUE,_xlfn.TEXTSPLIT(B65,"'"))</f>
        <v>Mid-Crew Sports Socks</v>
      </c>
      <c r="F65" s="2" t="str">
        <f>LOWER(_xlfn.TEXTJOIN("-",TRUE,_xlfn.TEXTSPLIT(E65," ")))</f>
        <v>mid-crew-sports-socks</v>
      </c>
      <c r="G65" t="str">
        <f>REPLACE(F65,1,1,UPPER(LEFT(F65,1)))</f>
        <v>Mid-crew-sports-socks</v>
      </c>
      <c r="H65" t="str">
        <f>_xlfn.CONCAT("/images/school-uniforms/", G65,"-main.png")</f>
        <v>/images/school-uniforms/Mid-crew-sports-socks-main.png</v>
      </c>
      <c r="I65" t="str">
        <f>_xlfn.CONCAT("/images/school-uniforms/",G65,"-1.png")</f>
        <v>/images/school-uniforms/Mid-crew-sports-socks-1.png</v>
      </c>
      <c r="J65" t="str">
        <f>_xlfn.CONCAT("/images/school-uniforms/",G65,"-2.png")</f>
        <v>/images/school-uniforms/Mid-crew-sports-socks-2.png</v>
      </c>
      <c r="K65" t="str">
        <f>_xlfn.CONCAT("/images/school-uniforms/",G65,"-3.png")</f>
        <v>/images/school-uniforms/Mid-crew-sports-socks-3.png</v>
      </c>
      <c r="L65" t="s">
        <v>81</v>
      </c>
      <c r="M65" t="s">
        <v>239</v>
      </c>
      <c r="N65" t="s">
        <v>240</v>
      </c>
      <c r="O65" t="s">
        <v>241</v>
      </c>
      <c r="P65" t="s">
        <v>242</v>
      </c>
    </row>
    <row r="66" spans="1:16" ht="43.5">
      <c r="A66" s="2" t="s">
        <v>64</v>
      </c>
      <c r="B66" s="2" t="s">
        <v>73</v>
      </c>
      <c r="C66" s="3" t="s">
        <v>74</v>
      </c>
      <c r="D66">
        <v>2</v>
      </c>
      <c r="E66" s="2" t="str">
        <f>_xlfn.TEXTJOIN("",TRUE,_xlfn.TEXTSPLIT(B66,"'"))</f>
        <v>Ties</v>
      </c>
      <c r="F66" s="2" t="str">
        <f>LOWER(_xlfn.TEXTJOIN("-",TRUE,_xlfn.TEXTSPLIT(E66," ")))</f>
        <v>ties</v>
      </c>
      <c r="G66" t="str">
        <f>REPLACE(F66,1,1,UPPER(LEFT(F66,1)))</f>
        <v>Ties</v>
      </c>
      <c r="H66" t="str">
        <f>_xlfn.CONCAT("/images/school-uniforms/", G66,"-main.png")</f>
        <v>/images/school-uniforms/Ties-main.png</v>
      </c>
      <c r="I66" t="str">
        <f>_xlfn.CONCAT("/images/school-uniforms/",G66,"-1.png")</f>
        <v>/images/school-uniforms/Ties-1.png</v>
      </c>
      <c r="J66" t="str">
        <f>_xlfn.CONCAT("/images/school-uniforms/",G66,"-2.png")</f>
        <v>/images/school-uniforms/Ties-2.png</v>
      </c>
      <c r="K66" t="str">
        <f>_xlfn.CONCAT("/images/school-uniforms/",G66,"-3.png")</f>
        <v>/images/school-uniforms/Ties-3.png</v>
      </c>
      <c r="L66" t="s">
        <v>81</v>
      </c>
      <c r="M66" t="s">
        <v>243</v>
      </c>
      <c r="N66" t="s">
        <v>244</v>
      </c>
      <c r="O66" t="s">
        <v>245</v>
      </c>
      <c r="P66" t="s">
        <v>246</v>
      </c>
    </row>
    <row r="67" spans="1:16" ht="87">
      <c r="A67" s="2" t="s">
        <v>64</v>
      </c>
      <c r="B67" s="2" t="s">
        <v>75</v>
      </c>
      <c r="C67" s="3" t="s">
        <v>76</v>
      </c>
      <c r="D67">
        <v>2</v>
      </c>
      <c r="E67" s="2" t="str">
        <f>_xlfn.TEXTJOIN("",TRUE,_xlfn.TEXTSPLIT(B67,"'"))</f>
        <v>Backpack</v>
      </c>
      <c r="F67" s="2" t="str">
        <f>LOWER(_xlfn.TEXTJOIN("-",TRUE,_xlfn.TEXTSPLIT(E67," ")))</f>
        <v>backpack</v>
      </c>
      <c r="G67" t="str">
        <f>REPLACE(F67,1,1,UPPER(LEFT(F67,1)))</f>
        <v>Backpack</v>
      </c>
      <c r="H67" t="str">
        <f>_xlfn.CONCAT("/images/school-uniforms/", G67,"-main.png")</f>
        <v>/images/school-uniforms/Backpack-main.png</v>
      </c>
      <c r="I67" t="str">
        <f>_xlfn.CONCAT("/images/school-uniforms/",G67,"-1.png")</f>
        <v>/images/school-uniforms/Backpack-1.png</v>
      </c>
      <c r="J67" t="str">
        <f>_xlfn.CONCAT("/images/school-uniforms/",G67,"-2.png")</f>
        <v>/images/school-uniforms/Backpack-2.png</v>
      </c>
      <c r="K67" t="str">
        <f>_xlfn.CONCAT("/images/school-uniforms/",G67,"-3.png")</f>
        <v>/images/school-uniforms/Backpack-3.png</v>
      </c>
      <c r="L67" t="s">
        <v>81</v>
      </c>
      <c r="M67" t="s">
        <v>247</v>
      </c>
      <c r="N67" t="s">
        <v>248</v>
      </c>
      <c r="O67" t="s">
        <v>249</v>
      </c>
      <c r="P67" t="s">
        <v>250</v>
      </c>
    </row>
    <row r="68" spans="1:16" ht="72.5">
      <c r="A68" s="2" t="s">
        <v>64</v>
      </c>
      <c r="B68" s="2" t="s">
        <v>77</v>
      </c>
      <c r="C68" s="3" t="s">
        <v>78</v>
      </c>
      <c r="D68">
        <v>2</v>
      </c>
      <c r="E68" s="2" t="str">
        <f>_xlfn.TEXTJOIN("",TRUE,_xlfn.TEXTSPLIT(B68,"'"))</f>
        <v>Bookfolio</v>
      </c>
      <c r="F68" s="2" t="str">
        <f>LOWER(_xlfn.TEXTJOIN("-",TRUE,_xlfn.TEXTSPLIT(E68," ")))</f>
        <v>bookfolio</v>
      </c>
      <c r="G68" t="str">
        <f>REPLACE(F68,1,1,UPPER(LEFT(F68,1)))</f>
        <v>Bookfolio</v>
      </c>
      <c r="H68" t="str">
        <f>_xlfn.CONCAT("/images/school-uniforms/", G68,"-main.png")</f>
        <v>/images/school-uniforms/Bookfolio-main.png</v>
      </c>
      <c r="I68" t="str">
        <f>_xlfn.CONCAT("/images/school-uniforms/",G68,"-1.png")</f>
        <v>/images/school-uniforms/Bookfolio-1.png</v>
      </c>
      <c r="J68" t="str">
        <f>_xlfn.CONCAT("/images/school-uniforms/",G68,"-2.png")</f>
        <v>/images/school-uniforms/Bookfolio-2.png</v>
      </c>
      <c r="K68" t="str">
        <f>_xlfn.CONCAT("/images/school-uniforms/",G68,"-3.png")</f>
        <v>/images/school-uniforms/Bookfolio-3.png</v>
      </c>
      <c r="L68" t="s">
        <v>81</v>
      </c>
      <c r="M68" t="s">
        <v>251</v>
      </c>
      <c r="N68" t="s">
        <v>252</v>
      </c>
      <c r="O68" t="s">
        <v>253</v>
      </c>
      <c r="P68" t="s">
        <v>254</v>
      </c>
    </row>
    <row r="69" spans="1:16" ht="72.5">
      <c r="A69" s="2" t="s">
        <v>64</v>
      </c>
      <c r="B69" t="s">
        <v>820</v>
      </c>
      <c r="C69" s="3" t="s">
        <v>821</v>
      </c>
      <c r="D69">
        <v>2</v>
      </c>
      <c r="E69" s="2" t="str">
        <f>_xlfn.TEXTJOIN("",TRUE,_xlfn.TEXTSPLIT(B69,"'"))</f>
        <v>Alice Band Set</v>
      </c>
      <c r="F69" s="2" t="str">
        <f>LOWER(_xlfn.TEXTJOIN("-",TRUE,_xlfn.TEXTSPLIT(E69," ")))</f>
        <v>alice-band-set</v>
      </c>
      <c r="G69" t="str">
        <f>REPLACE(F69,1,1,UPPER(LEFT(F69,1)))</f>
        <v>Alice-band-set</v>
      </c>
      <c r="H69" t="str">
        <f>_xlfn.CONCAT("/images/school-uniforms/", G69,"-main.png")</f>
        <v>/images/school-uniforms/Alice-band-set-main.png</v>
      </c>
      <c r="I69" t="str">
        <f>_xlfn.CONCAT("/images/school-uniforms/",G69,"-1.png")</f>
        <v>/images/school-uniforms/Alice-band-set-1.png</v>
      </c>
      <c r="J69" t="str">
        <f>_xlfn.CONCAT("/images/school-uniforms/",G69,"-2.png")</f>
        <v>/images/school-uniforms/Alice-band-set-2.png</v>
      </c>
      <c r="K69" t="str">
        <f>_xlfn.CONCAT("/images/school-uniforms/",G69,"-3.png")</f>
        <v>/images/school-uniforms/Alice-band-set-3.png</v>
      </c>
      <c r="L69" t="s">
        <v>81</v>
      </c>
      <c r="M69" t="s">
        <v>837</v>
      </c>
      <c r="N69" t="s">
        <v>838</v>
      </c>
      <c r="O69" t="s">
        <v>839</v>
      </c>
      <c r="P69" t="s">
        <v>840</v>
      </c>
    </row>
    <row r="70" spans="1:16" ht="87">
      <c r="A70" s="2" t="s">
        <v>64</v>
      </c>
      <c r="B70" t="s">
        <v>822</v>
      </c>
      <c r="C70" s="3" t="s">
        <v>823</v>
      </c>
      <c r="D70">
        <v>2</v>
      </c>
      <c r="E70" s="2" t="str">
        <f>_xlfn.TEXTJOIN("",TRUE,_xlfn.TEXTSPLIT(B70,"'"))</f>
        <v>Ankle Shin Pad</v>
      </c>
      <c r="F70" s="2" t="str">
        <f>LOWER(_xlfn.TEXTJOIN("-",TRUE,_xlfn.TEXTSPLIT(E70," ")))</f>
        <v>ankle-shin-pad</v>
      </c>
      <c r="G70" t="str">
        <f>REPLACE(F70,1,1,UPPER(LEFT(F70,1)))</f>
        <v>Ankle-shin-pad</v>
      </c>
      <c r="H70" t="str">
        <f>_xlfn.CONCAT("/images/school-uniforms/", G70,"-main.png")</f>
        <v>/images/school-uniforms/Ankle-shin-pad-main.png</v>
      </c>
      <c r="I70" t="str">
        <f>_xlfn.CONCAT("/images/school-uniforms/",G70,"-1.png")</f>
        <v>/images/school-uniforms/Ankle-shin-pad-1.png</v>
      </c>
      <c r="J70" t="str">
        <f>_xlfn.CONCAT("/images/school-uniforms/",G70,"-2.png")</f>
        <v>/images/school-uniforms/Ankle-shin-pad-2.png</v>
      </c>
      <c r="K70" t="str">
        <f>_xlfn.CONCAT("/images/school-uniforms/",G70,"-3.png")</f>
        <v>/images/school-uniforms/Ankle-shin-pad-3.png</v>
      </c>
      <c r="L70" t="s">
        <v>81</v>
      </c>
      <c r="M70" t="s">
        <v>841</v>
      </c>
      <c r="N70" t="s">
        <v>842</v>
      </c>
      <c r="O70" t="s">
        <v>843</v>
      </c>
      <c r="P70" t="s">
        <v>844</v>
      </c>
    </row>
    <row r="71" spans="1:16" ht="43.5">
      <c r="A71" s="2" t="s">
        <v>64</v>
      </c>
      <c r="B71" t="s">
        <v>824</v>
      </c>
      <c r="C71" s="3" t="s">
        <v>825</v>
      </c>
      <c r="D71">
        <v>2</v>
      </c>
      <c r="E71" s="2" t="str">
        <f>_xlfn.TEXTJOIN("",TRUE,_xlfn.TEXTSPLIT(B71,"'"))</f>
        <v>Snake Belt</v>
      </c>
      <c r="F71" s="2" t="str">
        <f>LOWER(_xlfn.TEXTJOIN("-",TRUE,_xlfn.TEXTSPLIT(E71," ")))</f>
        <v>snake-belt</v>
      </c>
      <c r="G71" t="str">
        <f>REPLACE(F71,1,1,UPPER(LEFT(F71,1)))</f>
        <v>Snake-belt</v>
      </c>
      <c r="H71" t="str">
        <f>_xlfn.CONCAT("/images/school-uniforms/", G71,"-main.png")</f>
        <v>/images/school-uniforms/Snake-belt-main.png</v>
      </c>
      <c r="I71" t="str">
        <f>_xlfn.CONCAT("/images/school-uniforms/",G71,"-1.png")</f>
        <v>/images/school-uniforms/Snake-belt-1.png</v>
      </c>
      <c r="J71" t="str">
        <f>_xlfn.CONCAT("/images/school-uniforms/",G71,"-2.png")</f>
        <v>/images/school-uniforms/Snake-belt-2.png</v>
      </c>
      <c r="K71" t="str">
        <f>_xlfn.CONCAT("/images/school-uniforms/",G71,"-3.png")</f>
        <v>/images/school-uniforms/Snake-belt-3.png</v>
      </c>
      <c r="L71" t="s">
        <v>81</v>
      </c>
      <c r="M71" t="s">
        <v>845</v>
      </c>
      <c r="N71" t="s">
        <v>846</v>
      </c>
      <c r="O71" t="s">
        <v>847</v>
      </c>
      <c r="P71" t="s">
        <v>848</v>
      </c>
    </row>
    <row r="72" spans="1:16">
      <c r="A72" s="2" t="s">
        <v>64</v>
      </c>
      <c r="B72" t="s">
        <v>826</v>
      </c>
      <c r="C72" t="s">
        <v>827</v>
      </c>
      <c r="D72">
        <v>2</v>
      </c>
      <c r="E72" s="2" t="str">
        <f>_xlfn.TEXTJOIN("",TRUE,_xlfn.TEXTSPLIT(B72,"'"))</f>
        <v>Hair Clips</v>
      </c>
      <c r="F72" s="2" t="str">
        <f>LOWER(_xlfn.TEXTJOIN("-",TRUE,_xlfn.TEXTSPLIT(E72," ")))</f>
        <v>hair-clips</v>
      </c>
      <c r="G72" t="str">
        <f>REPLACE(F72,1,1,UPPER(LEFT(F72,1)))</f>
        <v>Hair-clips</v>
      </c>
      <c r="H72" t="str">
        <f>_xlfn.CONCAT("/images/school-uniforms/", G72,"-main.png")</f>
        <v>/images/school-uniforms/Hair-clips-main.png</v>
      </c>
      <c r="I72" t="str">
        <f>_xlfn.CONCAT("/images/school-uniforms/",G72,"-1.png")</f>
        <v>/images/school-uniforms/Hair-clips-1.png</v>
      </c>
      <c r="J72" t="str">
        <f>_xlfn.CONCAT("/images/school-uniforms/",G72,"-2.png")</f>
        <v>/images/school-uniforms/Hair-clips-2.png</v>
      </c>
      <c r="K72" t="str">
        <f>_xlfn.CONCAT("/images/school-uniforms/",G72,"-3.png")</f>
        <v>/images/school-uniforms/Hair-clips-3.png</v>
      </c>
      <c r="L72" t="s">
        <v>81</v>
      </c>
      <c r="M72" t="s">
        <v>849</v>
      </c>
      <c r="N72" t="s">
        <v>850</v>
      </c>
      <c r="O72" t="s">
        <v>851</v>
      </c>
      <c r="P72" t="s">
        <v>852</v>
      </c>
    </row>
    <row r="73" spans="1:16" ht="58">
      <c r="A73" s="2" t="s">
        <v>64</v>
      </c>
      <c r="B73" t="s">
        <v>828</v>
      </c>
      <c r="C73" s="3" t="s">
        <v>829</v>
      </c>
      <c r="D73">
        <v>2</v>
      </c>
      <c r="E73" s="2" t="str">
        <f>_xlfn.TEXTJOIN("",TRUE,_xlfn.TEXTSPLIT(B73,"'"))</f>
        <v>Hair bands</v>
      </c>
      <c r="F73" s="2" t="str">
        <f>LOWER(_xlfn.TEXTJOIN("-",TRUE,_xlfn.TEXTSPLIT(E73," ")))</f>
        <v>hair-bands</v>
      </c>
      <c r="G73" t="str">
        <f>REPLACE(F73,1,1,UPPER(LEFT(F73,1)))</f>
        <v>Hair-bands</v>
      </c>
      <c r="H73" t="str">
        <f>_xlfn.CONCAT("/images/school-uniforms/", G73,"-main.png")</f>
        <v>/images/school-uniforms/Hair-bands-main.png</v>
      </c>
      <c r="I73" t="str">
        <f>_xlfn.CONCAT("/images/school-uniforms/",G73,"-1.png")</f>
        <v>/images/school-uniforms/Hair-bands-1.png</v>
      </c>
      <c r="J73" t="str">
        <f>_xlfn.CONCAT("/images/school-uniforms/",G73,"-2.png")</f>
        <v>/images/school-uniforms/Hair-bands-2.png</v>
      </c>
      <c r="K73" t="str">
        <f>_xlfn.CONCAT("/images/school-uniforms/",G73,"-3.png")</f>
        <v>/images/school-uniforms/Hair-bands-3.png</v>
      </c>
      <c r="L73" t="s">
        <v>81</v>
      </c>
      <c r="M73" t="s">
        <v>853</v>
      </c>
      <c r="N73" t="s">
        <v>854</v>
      </c>
      <c r="O73" t="s">
        <v>855</v>
      </c>
      <c r="P73" t="s">
        <v>856</v>
      </c>
    </row>
    <row r="74" spans="1:16" ht="43.5">
      <c r="A74" s="2" t="s">
        <v>64</v>
      </c>
      <c r="B74" t="s">
        <v>830</v>
      </c>
      <c r="C74" s="3" t="s">
        <v>831</v>
      </c>
      <c r="D74">
        <v>2</v>
      </c>
      <c r="E74" s="2" t="str">
        <f>_xlfn.TEXTJOIN("",TRUE,_xlfn.TEXTSPLIT(B74,"'"))</f>
        <v>Knitted Scarf</v>
      </c>
      <c r="F74" s="2" t="str">
        <f>LOWER(_xlfn.TEXTJOIN("-",TRUE,_xlfn.TEXTSPLIT(E74," ")))</f>
        <v>knitted-scarf</v>
      </c>
      <c r="G74" t="str">
        <f>REPLACE(F74,1,1,UPPER(LEFT(F74,1)))</f>
        <v>Knitted-scarf</v>
      </c>
      <c r="H74" t="str">
        <f>_xlfn.CONCAT("/images/school-uniforms/", G74,"-main.png")</f>
        <v>/images/school-uniforms/Knitted-scarf-main.png</v>
      </c>
      <c r="I74" t="str">
        <f>_xlfn.CONCAT("/images/school-uniforms/",G74,"-1.png")</f>
        <v>/images/school-uniforms/Knitted-scarf-1.png</v>
      </c>
      <c r="J74" t="str">
        <f>_xlfn.CONCAT("/images/school-uniforms/",G74,"-2.png")</f>
        <v>/images/school-uniforms/Knitted-scarf-2.png</v>
      </c>
      <c r="K74" t="str">
        <f>_xlfn.CONCAT("/images/school-uniforms/",G74,"-3.png")</f>
        <v>/images/school-uniforms/Knitted-scarf-3.png</v>
      </c>
      <c r="L74" t="s">
        <v>81</v>
      </c>
      <c r="M74" t="s">
        <v>857</v>
      </c>
      <c r="N74" t="s">
        <v>858</v>
      </c>
      <c r="O74" t="s">
        <v>859</v>
      </c>
      <c r="P74" t="s">
        <v>860</v>
      </c>
    </row>
    <row r="75" spans="1:16">
      <c r="A75" s="2" t="s">
        <v>64</v>
      </c>
      <c r="B75" t="s">
        <v>832</v>
      </c>
      <c r="C75" t="s">
        <v>833</v>
      </c>
      <c r="D75">
        <v>2</v>
      </c>
      <c r="E75" s="2" t="str">
        <f>_xlfn.TEXTJOIN("",TRUE,_xlfn.TEXTSPLIT(B75,"'"))</f>
        <v>Water Bottle</v>
      </c>
      <c r="F75" s="2" t="str">
        <f>LOWER(_xlfn.TEXTJOIN("-",TRUE,_xlfn.TEXTSPLIT(E75," ")))</f>
        <v>water-bottle</v>
      </c>
      <c r="G75" t="str">
        <f>REPLACE(F75,1,1,UPPER(LEFT(F75,1)))</f>
        <v>Water-bottle</v>
      </c>
      <c r="H75" t="str">
        <f>_xlfn.CONCAT("/images/school-uniforms/", G75,"-main.png")</f>
        <v>/images/school-uniforms/Water-bottle-main.png</v>
      </c>
      <c r="I75" t="str">
        <f>_xlfn.CONCAT("/images/school-uniforms/",G75,"-1.png")</f>
        <v>/images/school-uniforms/Water-bottle-1.png</v>
      </c>
      <c r="J75" t="str">
        <f>_xlfn.CONCAT("/images/school-uniforms/",G75,"-2.png")</f>
        <v>/images/school-uniforms/Water-bottle-2.png</v>
      </c>
      <c r="K75" t="str">
        <f>_xlfn.CONCAT("/images/school-uniforms/",G75,"-3.png")</f>
        <v>/images/school-uniforms/Water-bottle-3.png</v>
      </c>
      <c r="L75" t="s">
        <v>81</v>
      </c>
      <c r="M75" t="s">
        <v>861</v>
      </c>
      <c r="N75" t="s">
        <v>862</v>
      </c>
      <c r="O75" t="s">
        <v>863</v>
      </c>
      <c r="P75" t="s">
        <v>864</v>
      </c>
    </row>
    <row r="76" spans="1:16" ht="87">
      <c r="A76" s="2" t="s">
        <v>393</v>
      </c>
      <c r="B76" s="2" t="s">
        <v>394</v>
      </c>
      <c r="C76" s="3" t="s">
        <v>395</v>
      </c>
      <c r="D76">
        <v>3</v>
      </c>
      <c r="E76" s="2" t="str">
        <f>_xlfn.TEXTJOIN("",TRUE,_xlfn.TEXTSPLIT(B76,"'"))</f>
        <v>Industrial Flame-Resistant Coverall</v>
      </c>
      <c r="F76" s="2" t="str">
        <f>LOWER(_xlfn.TEXTJOIN("-",TRUE,_xlfn.TEXTSPLIT(E76," ")))</f>
        <v>industrial-flame-resistant-coverall</v>
      </c>
      <c r="G76" t="str">
        <f>REPLACE(F76,1,1,UPPER(LEFT(F76,1)))</f>
        <v>Industrial-flame-resistant-coverall</v>
      </c>
      <c r="H76" t="str">
        <f>_xlfn.CONCAT("/images/industrial-workwear/", G76,"-main.png")</f>
        <v>/images/industrial-workwear/Industrial-flame-resistant-coverall-main.png</v>
      </c>
      <c r="I76" t="str">
        <f>_xlfn.CONCAT("/images/industrial-workwear/", G76,"-1.png")</f>
        <v>/images/industrial-workwear/Industrial-flame-resistant-coverall-1.png</v>
      </c>
      <c r="J76" t="str">
        <f>_xlfn.CONCAT("/images/industrial-workwear/",G76,"-2.png")</f>
        <v>/images/industrial-workwear/Industrial-flame-resistant-coverall-2.png</v>
      </c>
      <c r="K76" t="str">
        <f>_xlfn.CONCAT("/images/industrial-workwear/",G76,"-3.png")</f>
        <v>/images/industrial-workwear/Industrial-flame-resistant-coverall-3.png</v>
      </c>
      <c r="L76" t="s">
        <v>81</v>
      </c>
      <c r="M76" t="s">
        <v>419</v>
      </c>
      <c r="N76" t="s">
        <v>420</v>
      </c>
      <c r="O76" t="s">
        <v>421</v>
      </c>
      <c r="P76" t="s">
        <v>422</v>
      </c>
    </row>
    <row r="77" spans="1:16" ht="87">
      <c r="A77" s="2" t="s">
        <v>393</v>
      </c>
      <c r="B77" s="2" t="s">
        <v>396</v>
      </c>
      <c r="C77" s="3" t="s">
        <v>397</v>
      </c>
      <c r="D77">
        <v>3</v>
      </c>
      <c r="E77" s="2" t="str">
        <f>_xlfn.TEXTJOIN("",TRUE,_xlfn.TEXTSPLIT(B77,"'"))</f>
        <v>Industrial BIB Coverall</v>
      </c>
      <c r="F77" s="2" t="str">
        <f>LOWER(_xlfn.TEXTJOIN("-",TRUE,_xlfn.TEXTSPLIT(E77," ")))</f>
        <v>industrial-bib-coverall</v>
      </c>
      <c r="G77" t="str">
        <f>REPLACE(F77,1,1,UPPER(LEFT(F77,1)))</f>
        <v>Industrial-bib-coverall</v>
      </c>
      <c r="H77" t="str">
        <f>_xlfn.CONCAT("/images/industrial-workwear/", G77,"-main.png")</f>
        <v>/images/industrial-workwear/Industrial-bib-coverall-main.png</v>
      </c>
      <c r="I77" t="str">
        <f>_xlfn.CONCAT("/images/industrial-workwear/", G77,"-1.png")</f>
        <v>/images/industrial-workwear/Industrial-bib-coverall-1.png</v>
      </c>
      <c r="J77" t="str">
        <f>_xlfn.CONCAT("/images/industrial-workwear/",G77,"-2.png")</f>
        <v>/images/industrial-workwear/Industrial-bib-coverall-2.png</v>
      </c>
      <c r="K77" t="str">
        <f>_xlfn.CONCAT("/images/industrial-workwear/",G77,"-3.png")</f>
        <v>/images/industrial-workwear/Industrial-bib-coverall-3.png</v>
      </c>
      <c r="L77" t="s">
        <v>81</v>
      </c>
      <c r="M77" t="s">
        <v>423</v>
      </c>
      <c r="N77" t="s">
        <v>424</v>
      </c>
      <c r="O77" t="s">
        <v>425</v>
      </c>
      <c r="P77" t="s">
        <v>426</v>
      </c>
    </row>
    <row r="78" spans="1:16" ht="101.5">
      <c r="A78" s="2" t="s">
        <v>1</v>
      </c>
      <c r="B78" s="2" t="s">
        <v>398</v>
      </c>
      <c r="C78" s="3" t="s">
        <v>399</v>
      </c>
      <c r="D78">
        <v>3</v>
      </c>
      <c r="E78" s="2" t="str">
        <f>_xlfn.TEXTJOIN("",TRUE,_xlfn.TEXTSPLIT(B78,"'"))</f>
        <v>Short Sleeve Classic Work Shirt</v>
      </c>
      <c r="F78" s="2" t="str">
        <f>LOWER(_xlfn.TEXTJOIN("-",TRUE,_xlfn.TEXTSPLIT(E78," ")))</f>
        <v>short-sleeve-classic-work-shirt</v>
      </c>
      <c r="G78" t="str">
        <f>REPLACE(F78,1,1,UPPER(LEFT(F78,1)))</f>
        <v>Short-sleeve-classic-work-shirt</v>
      </c>
      <c r="H78" t="str">
        <f>_xlfn.CONCAT("/images/industrial-workwear/", G78,"-main.png")</f>
        <v>/images/industrial-workwear/Short-sleeve-classic-work-shirt-main.png</v>
      </c>
      <c r="I78" t="str">
        <f>_xlfn.CONCAT("/images/industrial-workwear/", G78,"-1.png")</f>
        <v>/images/industrial-workwear/Short-sleeve-classic-work-shirt-1.png</v>
      </c>
      <c r="J78" t="str">
        <f>_xlfn.CONCAT("/images/industrial-workwear/",G78,"-2.png")</f>
        <v>/images/industrial-workwear/Short-sleeve-classic-work-shirt-2.png</v>
      </c>
      <c r="K78" t="str">
        <f>_xlfn.CONCAT("/images/industrial-workwear/",G78,"-3.png")</f>
        <v>/images/industrial-workwear/Short-sleeve-classic-work-shirt-3.png</v>
      </c>
      <c r="L78" t="s">
        <v>81</v>
      </c>
      <c r="M78" t="s">
        <v>427</v>
      </c>
      <c r="N78" t="s">
        <v>428</v>
      </c>
      <c r="O78" t="s">
        <v>429</v>
      </c>
      <c r="P78" t="s">
        <v>430</v>
      </c>
    </row>
    <row r="79" spans="1:16" ht="101.5">
      <c r="A79" s="2" t="s">
        <v>1</v>
      </c>
      <c r="B79" s="2" t="s">
        <v>400</v>
      </c>
      <c r="C79" s="3" t="s">
        <v>401</v>
      </c>
      <c r="D79">
        <v>3</v>
      </c>
      <c r="E79" s="2" t="str">
        <f>_xlfn.TEXTJOIN("",TRUE,_xlfn.TEXTSPLIT(B79,"'"))</f>
        <v>Long Sleeve Classic Work Shirt</v>
      </c>
      <c r="F79" s="2" t="str">
        <f>LOWER(_xlfn.TEXTJOIN("-",TRUE,_xlfn.TEXTSPLIT(E79," ")))</f>
        <v>long-sleeve-classic-work-shirt</v>
      </c>
      <c r="G79" t="str">
        <f>REPLACE(F79,1,1,UPPER(LEFT(F79,1)))</f>
        <v>Long-sleeve-classic-work-shirt</v>
      </c>
      <c r="H79" t="str">
        <f>_xlfn.CONCAT("/images/industrial-workwear/", G79,"-main.png")</f>
        <v>/images/industrial-workwear/Long-sleeve-classic-work-shirt-main.png</v>
      </c>
      <c r="I79" t="str">
        <f>_xlfn.CONCAT("/images/industrial-workwear/", G79,"-1.png")</f>
        <v>/images/industrial-workwear/Long-sleeve-classic-work-shirt-1.png</v>
      </c>
      <c r="J79" t="str">
        <f>_xlfn.CONCAT("/images/industrial-workwear/",G79,"-2.png")</f>
        <v>/images/industrial-workwear/Long-sleeve-classic-work-shirt-2.png</v>
      </c>
      <c r="K79" t="str">
        <f>_xlfn.CONCAT("/images/industrial-workwear/",G79,"-3.png")</f>
        <v>/images/industrial-workwear/Long-sleeve-classic-work-shirt-3.png</v>
      </c>
      <c r="L79" t="s">
        <v>81</v>
      </c>
      <c r="M79" t="s">
        <v>431</v>
      </c>
      <c r="N79" t="s">
        <v>432</v>
      </c>
      <c r="O79" t="s">
        <v>433</v>
      </c>
      <c r="P79" t="s">
        <v>434</v>
      </c>
    </row>
    <row r="80" spans="1:16" ht="58">
      <c r="A80" s="2" t="s">
        <v>1</v>
      </c>
      <c r="B80" s="2" t="s">
        <v>402</v>
      </c>
      <c r="C80" s="3" t="s">
        <v>403</v>
      </c>
      <c r="D80">
        <v>3</v>
      </c>
      <c r="E80" s="2" t="str">
        <f>_xlfn.TEXTJOIN("",TRUE,_xlfn.TEXTSPLIT(B80,"'"))</f>
        <v>Short Sleeve Two-Tone Work Shirt</v>
      </c>
      <c r="F80" s="2" t="str">
        <f>LOWER(_xlfn.TEXTJOIN("-",TRUE,_xlfn.TEXTSPLIT(E80," ")))</f>
        <v>short-sleeve-two-tone-work-shirt</v>
      </c>
      <c r="G80" t="str">
        <f>REPLACE(F80,1,1,UPPER(LEFT(F80,1)))</f>
        <v>Short-sleeve-two-tone-work-shirt</v>
      </c>
      <c r="H80" t="str">
        <f>_xlfn.CONCAT("/images/industrial-workwear/", G80,"-main.png")</f>
        <v>/images/industrial-workwear/Short-sleeve-two-tone-work-shirt-main.png</v>
      </c>
      <c r="I80" t="str">
        <f>_xlfn.CONCAT("/images/industrial-workwear/", G80,"-1.png")</f>
        <v>/images/industrial-workwear/Short-sleeve-two-tone-work-shirt-1.png</v>
      </c>
      <c r="J80" t="str">
        <f>_xlfn.CONCAT("/images/industrial-workwear/",G80,"-2.png")</f>
        <v>/images/industrial-workwear/Short-sleeve-two-tone-work-shirt-2.png</v>
      </c>
      <c r="K80" t="str">
        <f>_xlfn.CONCAT("/images/industrial-workwear/",G80,"-3.png")</f>
        <v>/images/industrial-workwear/Short-sleeve-two-tone-work-shirt-3.png</v>
      </c>
      <c r="L80" t="s">
        <v>81</v>
      </c>
      <c r="M80" t="s">
        <v>435</v>
      </c>
      <c r="N80" t="s">
        <v>436</v>
      </c>
      <c r="O80" t="s">
        <v>437</v>
      </c>
      <c r="P80" t="s">
        <v>438</v>
      </c>
    </row>
    <row r="81" spans="1:16" ht="58">
      <c r="A81" s="2" t="s">
        <v>1</v>
      </c>
      <c r="B81" s="2" t="s">
        <v>404</v>
      </c>
      <c r="C81" s="3" t="s">
        <v>405</v>
      </c>
      <c r="D81">
        <v>3</v>
      </c>
      <c r="E81" s="2" t="str">
        <f>_xlfn.TEXTJOIN("",TRUE,_xlfn.TEXTSPLIT(B81,"'"))</f>
        <v>Long Sleeve Two-Tone Work Shirt</v>
      </c>
      <c r="F81" s="2" t="str">
        <f>LOWER(_xlfn.TEXTJOIN("-",TRUE,_xlfn.TEXTSPLIT(E81," ")))</f>
        <v>long-sleeve-two-tone-work-shirt</v>
      </c>
      <c r="G81" t="str">
        <f>REPLACE(F81,1,1,UPPER(LEFT(F81,1)))</f>
        <v>Long-sleeve-two-tone-work-shirt</v>
      </c>
      <c r="H81" t="str">
        <f>_xlfn.CONCAT("/images/industrial-workwear/", G81,"-main.png")</f>
        <v>/images/industrial-workwear/Long-sleeve-two-tone-work-shirt-main.png</v>
      </c>
      <c r="I81" t="str">
        <f>_xlfn.CONCAT("/images/industrial-workwear/", G81,"-1.png")</f>
        <v>/images/industrial-workwear/Long-sleeve-two-tone-work-shirt-1.png</v>
      </c>
      <c r="J81" t="str">
        <f>_xlfn.CONCAT("/images/industrial-workwear/",G81,"-2.png")</f>
        <v>/images/industrial-workwear/Long-sleeve-two-tone-work-shirt-2.png</v>
      </c>
      <c r="K81" t="str">
        <f>_xlfn.CONCAT("/images/industrial-workwear/",G81,"-3.png")</f>
        <v>/images/industrial-workwear/Long-sleeve-two-tone-work-shirt-3.png</v>
      </c>
      <c r="L81" t="s">
        <v>81</v>
      </c>
      <c r="M81" t="s">
        <v>439</v>
      </c>
      <c r="N81" t="s">
        <v>440</v>
      </c>
      <c r="O81" t="s">
        <v>441</v>
      </c>
      <c r="P81" t="s">
        <v>442</v>
      </c>
    </row>
    <row r="82" spans="1:16" ht="72.5">
      <c r="A82" s="2" t="s">
        <v>1</v>
      </c>
      <c r="B82" s="2" t="s">
        <v>406</v>
      </c>
      <c r="C82" s="3" t="s">
        <v>407</v>
      </c>
      <c r="D82">
        <v>3</v>
      </c>
      <c r="E82" s="2" t="str">
        <f>_xlfn.TEXTJOIN("",TRUE,_xlfn.TEXTSPLIT(B82,"'"))</f>
        <v>Short Sleeve Reflective Work Shirt</v>
      </c>
      <c r="F82" s="2" t="str">
        <f>LOWER(_xlfn.TEXTJOIN("-",TRUE,_xlfn.TEXTSPLIT(E82," ")))</f>
        <v>short-sleeve-reflective-work-shirt</v>
      </c>
      <c r="G82" t="str">
        <f>REPLACE(F82,1,1,UPPER(LEFT(F82,1)))</f>
        <v>Short-sleeve-reflective-work-shirt</v>
      </c>
      <c r="H82" t="str">
        <f>_xlfn.CONCAT("/images/industrial-workwear/", G82,"-main.png")</f>
        <v>/images/industrial-workwear/Short-sleeve-reflective-work-shirt-main.png</v>
      </c>
      <c r="I82" t="str">
        <f>_xlfn.CONCAT("/images/industrial-workwear/", G82,"-1.png")</f>
        <v>/images/industrial-workwear/Short-sleeve-reflective-work-shirt-1.png</v>
      </c>
      <c r="J82" t="str">
        <f>_xlfn.CONCAT("/images/industrial-workwear/",G82,"-2.png")</f>
        <v>/images/industrial-workwear/Short-sleeve-reflective-work-shirt-2.png</v>
      </c>
      <c r="K82" t="str">
        <f>_xlfn.CONCAT("/images/industrial-workwear/",G82,"-3.png")</f>
        <v>/images/industrial-workwear/Short-sleeve-reflective-work-shirt-3.png</v>
      </c>
      <c r="L82" t="s">
        <v>81</v>
      </c>
      <c r="M82" t="s">
        <v>443</v>
      </c>
      <c r="N82" t="s">
        <v>444</v>
      </c>
      <c r="O82" t="s">
        <v>445</v>
      </c>
      <c r="P82" t="s">
        <v>446</v>
      </c>
    </row>
    <row r="83" spans="1:16" ht="72.5">
      <c r="A83" s="2" t="s">
        <v>1</v>
      </c>
      <c r="B83" s="2" t="s">
        <v>408</v>
      </c>
      <c r="C83" s="3" t="s">
        <v>409</v>
      </c>
      <c r="D83">
        <v>3</v>
      </c>
      <c r="E83" s="2" t="str">
        <f>_xlfn.TEXTJOIN("",TRUE,_xlfn.TEXTSPLIT(B83,"'"))</f>
        <v>Long Sleeve Reflective Work Shirt</v>
      </c>
      <c r="F83" s="2" t="str">
        <f>LOWER(_xlfn.TEXTJOIN("-",TRUE,_xlfn.TEXTSPLIT(E83," ")))</f>
        <v>long-sleeve-reflective-work-shirt</v>
      </c>
      <c r="G83" t="str">
        <f>REPLACE(F83,1,1,UPPER(LEFT(F83,1)))</f>
        <v>Long-sleeve-reflective-work-shirt</v>
      </c>
      <c r="H83" t="str">
        <f>_xlfn.CONCAT("/images/industrial-workwear/", G83,"-main.png")</f>
        <v>/images/industrial-workwear/Long-sleeve-reflective-work-shirt-main.png</v>
      </c>
      <c r="I83" t="str">
        <f>_xlfn.CONCAT("/images/industrial-workwear/", G83,"-1.png")</f>
        <v>/images/industrial-workwear/Long-sleeve-reflective-work-shirt-1.png</v>
      </c>
      <c r="J83" t="str">
        <f>_xlfn.CONCAT("/images/industrial-workwear/",G83,"-2.png")</f>
        <v>/images/industrial-workwear/Long-sleeve-reflective-work-shirt-2.png</v>
      </c>
      <c r="K83" t="str">
        <f>_xlfn.CONCAT("/images/industrial-workwear/",G83,"-3.png")</f>
        <v>/images/industrial-workwear/Long-sleeve-reflective-work-shirt-3.png</v>
      </c>
      <c r="L83" t="s">
        <v>81</v>
      </c>
      <c r="M83" t="s">
        <v>447</v>
      </c>
      <c r="N83" t="s">
        <v>448</v>
      </c>
      <c r="O83" t="s">
        <v>449</v>
      </c>
      <c r="P83" t="s">
        <v>450</v>
      </c>
    </row>
    <row r="84" spans="1:16" ht="101.5">
      <c r="A84" s="2" t="s">
        <v>301</v>
      </c>
      <c r="B84" s="2" t="s">
        <v>410</v>
      </c>
      <c r="C84" s="3" t="s">
        <v>411</v>
      </c>
      <c r="D84">
        <v>3</v>
      </c>
      <c r="E84" s="2" t="str">
        <f>_xlfn.TEXTJOIN("",TRUE,_xlfn.TEXTSPLIT(B84,"'"))</f>
        <v>Industrial Wear Jackets</v>
      </c>
      <c r="F84" s="2" t="str">
        <f>LOWER(_xlfn.TEXTJOIN("-",TRUE,_xlfn.TEXTSPLIT(E84," ")))</f>
        <v>industrial-wear-jackets</v>
      </c>
      <c r="G84" t="str">
        <f>REPLACE(F84,1,1,UPPER(LEFT(F84,1)))</f>
        <v>Industrial-wear-jackets</v>
      </c>
      <c r="H84" t="str">
        <f>_xlfn.CONCAT("/images/industrial-workwear/", G84,"-main.png")</f>
        <v>/images/industrial-workwear/Industrial-wear-jackets-main.png</v>
      </c>
      <c r="I84" t="str">
        <f>_xlfn.CONCAT("/images/industrial-workwear/", G84,"-1.png")</f>
        <v>/images/industrial-workwear/Industrial-wear-jackets-1.png</v>
      </c>
      <c r="J84" t="str">
        <f>_xlfn.CONCAT("/images/industrial-workwear/",G84,"-2.png")</f>
        <v>/images/industrial-workwear/Industrial-wear-jackets-2.png</v>
      </c>
      <c r="K84" t="str">
        <f>_xlfn.CONCAT("/images/industrial-workwear/",G84,"-3.png")</f>
        <v>/images/industrial-workwear/Industrial-wear-jackets-3.png</v>
      </c>
      <c r="L84" t="s">
        <v>81</v>
      </c>
      <c r="M84" t="s">
        <v>451</v>
      </c>
      <c r="N84" t="s">
        <v>452</v>
      </c>
      <c r="O84" t="s">
        <v>453</v>
      </c>
      <c r="P84" t="s">
        <v>454</v>
      </c>
    </row>
    <row r="85" spans="1:16" ht="87">
      <c r="A85" s="2" t="s">
        <v>301</v>
      </c>
      <c r="B85" s="2" t="s">
        <v>412</v>
      </c>
      <c r="C85" s="3" t="s">
        <v>413</v>
      </c>
      <c r="D85">
        <v>3</v>
      </c>
      <c r="E85" s="2" t="str">
        <f>_xlfn.TEXTJOIN("",TRUE,_xlfn.TEXTSPLIT(B85,"'"))</f>
        <v>High-Visibility Safety Vests</v>
      </c>
      <c r="F85" s="2" t="str">
        <f>LOWER(_xlfn.TEXTJOIN("-",TRUE,_xlfn.TEXTSPLIT(E85," ")))</f>
        <v>high-visibility-safety-vests</v>
      </c>
      <c r="G85" t="str">
        <f>REPLACE(F85,1,1,UPPER(LEFT(F85,1)))</f>
        <v>High-visibility-safety-vests</v>
      </c>
      <c r="H85" t="str">
        <f>_xlfn.CONCAT("/images/industrial-workwear/", G85,"-main.png")</f>
        <v>/images/industrial-workwear/High-visibility-safety-vests-main.png</v>
      </c>
      <c r="I85" t="str">
        <f>_xlfn.CONCAT("/images/industrial-workwear/", G85,"-1.png")</f>
        <v>/images/industrial-workwear/High-visibility-safety-vests-1.png</v>
      </c>
      <c r="J85" t="str">
        <f>_xlfn.CONCAT("/images/industrial-workwear/",G85,"-2.png")</f>
        <v>/images/industrial-workwear/High-visibility-safety-vests-2.png</v>
      </c>
      <c r="K85" t="str">
        <f>_xlfn.CONCAT("/images/industrial-workwear/",G85,"-3.png")</f>
        <v>/images/industrial-workwear/High-visibility-safety-vests-3.png</v>
      </c>
      <c r="L85" t="s">
        <v>81</v>
      </c>
      <c r="M85" t="s">
        <v>455</v>
      </c>
      <c r="N85" t="s">
        <v>456</v>
      </c>
      <c r="O85" t="s">
        <v>457</v>
      </c>
      <c r="P85" t="s">
        <v>458</v>
      </c>
    </row>
    <row r="86" spans="1:16" ht="72.5">
      <c r="A86" s="2" t="s">
        <v>414</v>
      </c>
      <c r="B86" s="2" t="s">
        <v>415</v>
      </c>
      <c r="C86" s="3" t="s">
        <v>416</v>
      </c>
      <c r="D86">
        <v>3</v>
      </c>
      <c r="E86" s="2" t="str">
        <f>_xlfn.TEXTJOIN("",TRUE,_xlfn.TEXTSPLIT(B86,"'"))</f>
        <v>Industrial Workwear Trouser</v>
      </c>
      <c r="F86" s="2" t="str">
        <f>LOWER(_xlfn.TEXTJOIN("-",TRUE,_xlfn.TEXTSPLIT(E86," ")))</f>
        <v>industrial-workwear-trouser</v>
      </c>
      <c r="G86" t="str">
        <f>REPLACE(F86,1,1,UPPER(LEFT(F86,1)))</f>
        <v>Industrial-workwear-trouser</v>
      </c>
      <c r="H86" t="str">
        <f>_xlfn.CONCAT("/images/industrial-workwear/", G86,"-main.png")</f>
        <v>/images/industrial-workwear/Industrial-workwear-trouser-main.png</v>
      </c>
      <c r="I86" t="str">
        <f>_xlfn.CONCAT("/images/industrial-workwear/", G86,"-1.png")</f>
        <v>/images/industrial-workwear/Industrial-workwear-trouser-1.png</v>
      </c>
      <c r="J86" t="str">
        <f>_xlfn.CONCAT("/images/industrial-workwear/",G86,"-2.png")</f>
        <v>/images/industrial-workwear/Industrial-workwear-trouser-2.png</v>
      </c>
      <c r="K86" t="str">
        <f>_xlfn.CONCAT("/images/industrial-workwear/",G86,"-3.png")</f>
        <v>/images/industrial-workwear/Industrial-workwear-trouser-3.png</v>
      </c>
      <c r="L86" t="s">
        <v>81</v>
      </c>
      <c r="M86" t="s">
        <v>459</v>
      </c>
      <c r="N86" t="s">
        <v>460</v>
      </c>
      <c r="O86" t="s">
        <v>461</v>
      </c>
      <c r="P86" t="s">
        <v>462</v>
      </c>
    </row>
    <row r="87" spans="1:16" ht="87">
      <c r="A87" s="2" t="s">
        <v>414</v>
      </c>
      <c r="B87" s="2" t="s">
        <v>417</v>
      </c>
      <c r="C87" s="3" t="s">
        <v>418</v>
      </c>
      <c r="D87">
        <v>3</v>
      </c>
      <c r="E87" s="2" t="str">
        <f>_xlfn.TEXTJOIN("",TRUE,_xlfn.TEXTSPLIT(B87,"'"))</f>
        <v>Industrial Cargo Trouser</v>
      </c>
      <c r="F87" s="2" t="str">
        <f>LOWER(_xlfn.TEXTJOIN("-",TRUE,_xlfn.TEXTSPLIT(E87," ")))</f>
        <v>industrial-cargo-trouser</v>
      </c>
      <c r="G87" t="str">
        <f>REPLACE(F87,1,1,UPPER(LEFT(F87,1)))</f>
        <v>Industrial-cargo-trouser</v>
      </c>
      <c r="H87" t="str">
        <f>_xlfn.CONCAT("/images/industrial-workwear/", G87,"-main.png")</f>
        <v>/images/industrial-workwear/Industrial-cargo-trouser-main.png</v>
      </c>
      <c r="I87" t="str">
        <f>_xlfn.CONCAT("/images/industrial-workwear/", G87,"-1.png")</f>
        <v>/images/industrial-workwear/Industrial-cargo-trouser-1.png</v>
      </c>
      <c r="J87" t="str">
        <f>_xlfn.CONCAT("/images/industrial-workwear/",G87,"-2.png")</f>
        <v>/images/industrial-workwear/Industrial-cargo-trouser-2.png</v>
      </c>
      <c r="K87" t="str">
        <f>_xlfn.CONCAT("/images/industrial-workwear/",G87,"-3.png")</f>
        <v>/images/industrial-workwear/Industrial-cargo-trouser-3.png</v>
      </c>
      <c r="L87" t="s">
        <v>81</v>
      </c>
      <c r="M87" t="s">
        <v>463</v>
      </c>
      <c r="N87" t="s">
        <v>464</v>
      </c>
      <c r="O87" t="s">
        <v>465</v>
      </c>
      <c r="P87" t="s">
        <v>466</v>
      </c>
    </row>
    <row r="88" spans="1:16" ht="101.5">
      <c r="A88" s="2" t="s">
        <v>599</v>
      </c>
      <c r="B88" s="2" t="s">
        <v>600</v>
      </c>
      <c r="C88" s="3" t="s">
        <v>601</v>
      </c>
      <c r="D88">
        <v>4</v>
      </c>
      <c r="E88" s="2" t="str">
        <f>_xlfn.TEXTJOIN("",TRUE,_xlfn.TEXTSPLIT(B88,"'"))</f>
        <v>Long Sleeve Oxford Shirt</v>
      </c>
      <c r="F88" s="2" t="str">
        <f>LOWER(_xlfn.TEXTJOIN("-",TRUE,_xlfn.TEXTSPLIT(E88," ")))</f>
        <v>long-sleeve-oxford-shirt</v>
      </c>
      <c r="G88" t="str">
        <f>REPLACE(F88,1,1,UPPER(LEFT(F88,1)))</f>
        <v>Long-sleeve-oxford-shirt</v>
      </c>
      <c r="H88" t="str">
        <f>_xlfn.CONCAT("/images/hospitality-uniforms/", G88,"-main.png")</f>
        <v>/images/hospitality-uniforms/Long-sleeve-oxford-shirt-main.png</v>
      </c>
      <c r="I88" t="str">
        <f>_xlfn.CONCAT("/images/hospitality-uniforms/",G88,"-1.png")</f>
        <v>/images/hospitality-uniforms/Long-sleeve-oxford-shirt-1.png</v>
      </c>
      <c r="J88" t="str">
        <f>_xlfn.CONCAT("/images/hospitality-uniforms/",G88,"-2.png")</f>
        <v>/images/hospitality-uniforms/Long-sleeve-oxford-shirt-2.png</v>
      </c>
      <c r="K88" t="str">
        <f>_xlfn.CONCAT("/images/hospitality-uniforms/",G88,"-3.png")</f>
        <v>/images/hospitality-uniforms/Long-sleeve-oxford-shirt-3.png</v>
      </c>
      <c r="L88" t="s">
        <v>81</v>
      </c>
      <c r="M88" t="s">
        <v>668</v>
      </c>
      <c r="N88" t="s">
        <v>669</v>
      </c>
      <c r="O88" t="s">
        <v>670</v>
      </c>
      <c r="P88" t="s">
        <v>671</v>
      </c>
    </row>
    <row r="89" spans="1:16" ht="101.5">
      <c r="A89" s="2" t="s">
        <v>599</v>
      </c>
      <c r="B89" s="2" t="s">
        <v>602</v>
      </c>
      <c r="C89" s="3" t="s">
        <v>603</v>
      </c>
      <c r="D89">
        <v>4</v>
      </c>
      <c r="E89" s="2" t="str">
        <f>_xlfn.TEXTJOIN("",TRUE,_xlfn.TEXTSPLIT(B89,"'"))</f>
        <v>Short Sleeve Oxford Shirt</v>
      </c>
      <c r="F89" s="2" t="str">
        <f>LOWER(_xlfn.TEXTJOIN("-",TRUE,_xlfn.TEXTSPLIT(E89," ")))</f>
        <v>short-sleeve-oxford-shirt</v>
      </c>
      <c r="G89" t="str">
        <f>REPLACE(F89,1,1,UPPER(LEFT(F89,1)))</f>
        <v>Short-sleeve-oxford-shirt</v>
      </c>
      <c r="H89" t="str">
        <f>_xlfn.CONCAT("/images/hospitality-uniforms/", G89,"-main.png")</f>
        <v>/images/hospitality-uniforms/Short-sleeve-oxford-shirt-main.png</v>
      </c>
      <c r="I89" t="str">
        <f>_xlfn.CONCAT("/images/hospitality-uniforms/",G89,"-1.png")</f>
        <v>/images/hospitality-uniforms/Short-sleeve-oxford-shirt-1.png</v>
      </c>
      <c r="J89" t="str">
        <f>_xlfn.CONCAT("/images/hospitality-uniforms/",G89,"-2.png")</f>
        <v>/images/hospitality-uniforms/Short-sleeve-oxford-shirt-2.png</v>
      </c>
      <c r="K89" t="str">
        <f>_xlfn.CONCAT("/images/hospitality-uniforms/",G89,"-3.png")</f>
        <v>/images/hospitality-uniforms/Short-sleeve-oxford-shirt-3.png</v>
      </c>
      <c r="L89" t="s">
        <v>81</v>
      </c>
      <c r="M89" t="s">
        <v>672</v>
      </c>
      <c r="N89" t="s">
        <v>673</v>
      </c>
      <c r="O89" t="s">
        <v>674</v>
      </c>
      <c r="P89" t="s">
        <v>675</v>
      </c>
    </row>
    <row r="90" spans="1:16" ht="87">
      <c r="A90" s="2" t="s">
        <v>599</v>
      </c>
      <c r="B90" s="2" t="s">
        <v>604</v>
      </c>
      <c r="C90" s="3" t="s">
        <v>605</v>
      </c>
      <c r="D90">
        <v>4</v>
      </c>
      <c r="E90" s="2" t="str">
        <f>_xlfn.TEXTJOIN("",TRUE,_xlfn.TEXTSPLIT(B90,"'"))</f>
        <v>Cotton Twill Overshirt</v>
      </c>
      <c r="F90" s="2" t="str">
        <f>LOWER(_xlfn.TEXTJOIN("-",TRUE,_xlfn.TEXTSPLIT(E90," ")))</f>
        <v>cotton-twill-overshirt</v>
      </c>
      <c r="G90" t="str">
        <f>REPLACE(F90,1,1,UPPER(LEFT(F90,1)))</f>
        <v>Cotton-twill-overshirt</v>
      </c>
      <c r="H90" t="str">
        <f>_xlfn.CONCAT("/images/hospitality-uniforms/", G90,"-main.png")</f>
        <v>/images/hospitality-uniforms/Cotton-twill-overshirt-main.png</v>
      </c>
      <c r="I90" t="str">
        <f>_xlfn.CONCAT("/images/hospitality-uniforms/",G90,"-1.png")</f>
        <v>/images/hospitality-uniforms/Cotton-twill-overshirt-1.png</v>
      </c>
      <c r="J90" t="str">
        <f>_xlfn.CONCAT("/images/hospitality-uniforms/",G90,"-2.png")</f>
        <v>/images/hospitality-uniforms/Cotton-twill-overshirt-2.png</v>
      </c>
      <c r="K90" t="str">
        <f>_xlfn.CONCAT("/images/hospitality-uniforms/",G90,"-3.png")</f>
        <v>/images/hospitality-uniforms/Cotton-twill-overshirt-3.png</v>
      </c>
      <c r="L90" t="s">
        <v>81</v>
      </c>
      <c r="M90" t="s">
        <v>676</v>
      </c>
      <c r="N90" t="s">
        <v>677</v>
      </c>
      <c r="O90" t="s">
        <v>678</v>
      </c>
      <c r="P90" t="s">
        <v>679</v>
      </c>
    </row>
    <row r="91" spans="1:16" ht="101.5">
      <c r="A91" s="2" t="s">
        <v>599</v>
      </c>
      <c r="B91" s="2" t="s">
        <v>606</v>
      </c>
      <c r="C91" s="3" t="s">
        <v>607</v>
      </c>
      <c r="D91">
        <v>4</v>
      </c>
      <c r="E91" s="2" t="str">
        <f>_xlfn.TEXTJOIN("",TRUE,_xlfn.TEXTSPLIT(B91,"'"))</f>
        <v>Denim Shirt</v>
      </c>
      <c r="F91" s="2" t="str">
        <f>LOWER(_xlfn.TEXTJOIN("-",TRUE,_xlfn.TEXTSPLIT(E91," ")))</f>
        <v>denim-shirt</v>
      </c>
      <c r="G91" t="str">
        <f>REPLACE(F91,1,1,UPPER(LEFT(F91,1)))</f>
        <v>Denim-shirt</v>
      </c>
      <c r="H91" t="str">
        <f>_xlfn.CONCAT("/images/hospitality-uniforms/", G91,"-main.png")</f>
        <v>/images/hospitality-uniforms/Denim-shirt-main.png</v>
      </c>
      <c r="I91" t="str">
        <f>_xlfn.CONCAT("/images/hospitality-uniforms/",G91,"-1.png")</f>
        <v>/images/hospitality-uniforms/Denim-shirt-1.png</v>
      </c>
      <c r="J91" t="str">
        <f>_xlfn.CONCAT("/images/hospitality-uniforms/",G91,"-2.png")</f>
        <v>/images/hospitality-uniforms/Denim-shirt-2.png</v>
      </c>
      <c r="K91" t="str">
        <f>_xlfn.CONCAT("/images/hospitality-uniforms/",G91,"-3.png")</f>
        <v>/images/hospitality-uniforms/Denim-shirt-3.png</v>
      </c>
      <c r="L91" t="s">
        <v>81</v>
      </c>
      <c r="M91" t="s">
        <v>680</v>
      </c>
      <c r="N91" t="s">
        <v>681</v>
      </c>
      <c r="O91" t="s">
        <v>682</v>
      </c>
      <c r="P91" t="s">
        <v>683</v>
      </c>
    </row>
    <row r="92" spans="1:16" ht="101.5">
      <c r="A92" s="2" t="s">
        <v>599</v>
      </c>
      <c r="B92" s="2" t="s">
        <v>608</v>
      </c>
      <c r="C92" s="3" t="s">
        <v>609</v>
      </c>
      <c r="D92">
        <v>4</v>
      </c>
      <c r="E92" s="2" t="str">
        <f>_xlfn.TEXTJOIN("",TRUE,_xlfn.TEXTSPLIT(B92,"'"))</f>
        <v>Flanel Shirt</v>
      </c>
      <c r="F92" s="2" t="str">
        <f>LOWER(_xlfn.TEXTJOIN("-",TRUE,_xlfn.TEXTSPLIT(E92," ")))</f>
        <v>flanel-shirt</v>
      </c>
      <c r="G92" t="str">
        <f>REPLACE(F92,1,1,UPPER(LEFT(F92,1)))</f>
        <v>Flanel-shirt</v>
      </c>
      <c r="H92" t="str">
        <f>_xlfn.CONCAT("/images/hospitality-uniforms/", G92,"-main.png")</f>
        <v>/images/hospitality-uniforms/Flanel-shirt-main.png</v>
      </c>
      <c r="I92" t="str">
        <f>_xlfn.CONCAT("/images/hospitality-uniforms/",G92,"-1.png")</f>
        <v>/images/hospitality-uniforms/Flanel-shirt-1.png</v>
      </c>
      <c r="J92" t="str">
        <f>_xlfn.CONCAT("/images/hospitality-uniforms/",G92,"-2.png")</f>
        <v>/images/hospitality-uniforms/Flanel-shirt-2.png</v>
      </c>
      <c r="K92" t="str">
        <f>_xlfn.CONCAT("/images/hospitality-uniforms/",G92,"-3.png")</f>
        <v>/images/hospitality-uniforms/Flanel-shirt-3.png</v>
      </c>
      <c r="L92" t="s">
        <v>81</v>
      </c>
      <c r="M92" t="s">
        <v>684</v>
      </c>
      <c r="N92" t="s">
        <v>685</v>
      </c>
      <c r="O92" t="s">
        <v>686</v>
      </c>
      <c r="P92" t="s">
        <v>687</v>
      </c>
    </row>
    <row r="93" spans="1:16" ht="116">
      <c r="A93" s="2" t="s">
        <v>599</v>
      </c>
      <c r="B93" s="2" t="s">
        <v>610</v>
      </c>
      <c r="C93" s="3" t="s">
        <v>611</v>
      </c>
      <c r="D93">
        <v>4</v>
      </c>
      <c r="E93" s="2" t="str">
        <f>_xlfn.TEXTJOIN("",TRUE,_xlfn.TEXTSPLIT(B93,"'"))</f>
        <v>Linen Shirt</v>
      </c>
      <c r="F93" s="2" t="str">
        <f>LOWER(_xlfn.TEXTJOIN("-",TRUE,_xlfn.TEXTSPLIT(E93," ")))</f>
        <v>linen-shirt</v>
      </c>
      <c r="G93" t="str">
        <f>REPLACE(F93,1,1,UPPER(LEFT(F93,1)))</f>
        <v>Linen-shirt</v>
      </c>
      <c r="H93" t="str">
        <f>_xlfn.CONCAT("/images/hospitality-uniforms/", G93,"-main.png")</f>
        <v>/images/hospitality-uniforms/Linen-shirt-main.png</v>
      </c>
      <c r="I93" t="str">
        <f>_xlfn.CONCAT("/images/hospitality-uniforms/",G93,"-1.png")</f>
        <v>/images/hospitality-uniforms/Linen-shirt-1.png</v>
      </c>
      <c r="J93" t="str">
        <f>_xlfn.CONCAT("/images/hospitality-uniforms/",G93,"-2.png")</f>
        <v>/images/hospitality-uniforms/Linen-shirt-2.png</v>
      </c>
      <c r="K93" t="str">
        <f>_xlfn.CONCAT("/images/hospitality-uniforms/",G93,"-3.png")</f>
        <v>/images/hospitality-uniforms/Linen-shirt-3.png</v>
      </c>
      <c r="L93" t="s">
        <v>81</v>
      </c>
      <c r="M93" t="s">
        <v>688</v>
      </c>
      <c r="N93" t="s">
        <v>689</v>
      </c>
      <c r="O93" t="s">
        <v>690</v>
      </c>
      <c r="P93" t="s">
        <v>691</v>
      </c>
    </row>
    <row r="94" spans="1:16" ht="101.5">
      <c r="A94" s="2" t="s">
        <v>599</v>
      </c>
      <c r="B94" s="2" t="s">
        <v>612</v>
      </c>
      <c r="C94" s="3" t="s">
        <v>613</v>
      </c>
      <c r="D94">
        <v>4</v>
      </c>
      <c r="E94" s="2" t="str">
        <f>_xlfn.TEXTJOIN("",TRUE,_xlfn.TEXTSPLIT(B94,"'"))</f>
        <v>Tuxedo Shirt</v>
      </c>
      <c r="F94" s="2" t="str">
        <f>LOWER(_xlfn.TEXTJOIN("-",TRUE,_xlfn.TEXTSPLIT(E94," ")))</f>
        <v>tuxedo-shirt</v>
      </c>
      <c r="G94" t="str">
        <f>REPLACE(F94,1,1,UPPER(LEFT(F94,1)))</f>
        <v>Tuxedo-shirt</v>
      </c>
      <c r="H94" t="str">
        <f>_xlfn.CONCAT("/images/hospitality-uniforms/", G94,"-main.png")</f>
        <v>/images/hospitality-uniforms/Tuxedo-shirt-main.png</v>
      </c>
      <c r="I94" t="str">
        <f>_xlfn.CONCAT("/images/hospitality-uniforms/",G94,"-1.png")</f>
        <v>/images/hospitality-uniforms/Tuxedo-shirt-1.png</v>
      </c>
      <c r="J94" t="str">
        <f>_xlfn.CONCAT("/images/hospitality-uniforms/",G94,"-2.png")</f>
        <v>/images/hospitality-uniforms/Tuxedo-shirt-2.png</v>
      </c>
      <c r="K94" t="str">
        <f>_xlfn.CONCAT("/images/hospitality-uniforms/",G94,"-3.png")</f>
        <v>/images/hospitality-uniforms/Tuxedo-shirt-3.png</v>
      </c>
      <c r="L94" t="s">
        <v>81</v>
      </c>
      <c r="M94" t="s">
        <v>692</v>
      </c>
      <c r="N94" t="s">
        <v>693</v>
      </c>
      <c r="O94" t="s">
        <v>694</v>
      </c>
      <c r="P94" t="s">
        <v>695</v>
      </c>
    </row>
    <row r="95" spans="1:16" ht="58">
      <c r="A95" s="2" t="s">
        <v>599</v>
      </c>
      <c r="B95" s="2" t="s">
        <v>614</v>
      </c>
      <c r="C95" s="3" t="s">
        <v>615</v>
      </c>
      <c r="D95">
        <v>4</v>
      </c>
      <c r="E95" s="2" t="str">
        <f>_xlfn.TEXTJOIN("",TRUE,_xlfn.TEXTSPLIT(B95,"'"))</f>
        <v>Single-Breasted Suit</v>
      </c>
      <c r="F95" s="2" t="str">
        <f>LOWER(_xlfn.TEXTJOIN("-",TRUE,_xlfn.TEXTSPLIT(E95," ")))</f>
        <v>single-breasted-suit</v>
      </c>
      <c r="G95" t="str">
        <f>REPLACE(F95,1,1,UPPER(LEFT(F95,1)))</f>
        <v>Single-breasted-suit</v>
      </c>
      <c r="H95" t="str">
        <f>_xlfn.CONCAT("/images/hospitality-uniforms/", G95,"-main.png")</f>
        <v>/images/hospitality-uniforms/Single-breasted-suit-main.png</v>
      </c>
      <c r="I95" t="str">
        <f>_xlfn.CONCAT("/images/hospitality-uniforms/",G95,"-1.png")</f>
        <v>/images/hospitality-uniforms/Single-breasted-suit-1.png</v>
      </c>
      <c r="J95" t="str">
        <f>_xlfn.CONCAT("/images/hospitality-uniforms/",G95,"-2.png")</f>
        <v>/images/hospitality-uniforms/Single-breasted-suit-2.png</v>
      </c>
      <c r="K95" t="str">
        <f>_xlfn.CONCAT("/images/hospitality-uniforms/",G95,"-3.png")</f>
        <v>/images/hospitality-uniforms/Single-breasted-suit-3.png</v>
      </c>
      <c r="L95" t="s">
        <v>81</v>
      </c>
      <c r="M95" t="s">
        <v>696</v>
      </c>
      <c r="N95" t="s">
        <v>697</v>
      </c>
      <c r="O95" t="s">
        <v>698</v>
      </c>
      <c r="P95" t="s">
        <v>699</v>
      </c>
    </row>
    <row r="96" spans="1:16" ht="58">
      <c r="A96" s="2" t="s">
        <v>599</v>
      </c>
      <c r="B96" s="2" t="s">
        <v>616</v>
      </c>
      <c r="C96" s="3" t="s">
        <v>615</v>
      </c>
      <c r="D96">
        <v>4</v>
      </c>
      <c r="E96" s="2" t="str">
        <f>_xlfn.TEXTJOIN("",TRUE,_xlfn.TEXTSPLIT(B96,"'"))</f>
        <v>Double-Breasted Suit</v>
      </c>
      <c r="F96" s="2" t="str">
        <f>LOWER(_xlfn.TEXTJOIN("-",TRUE,_xlfn.TEXTSPLIT(E96," ")))</f>
        <v>double-breasted-suit</v>
      </c>
      <c r="G96" t="str">
        <f>REPLACE(F96,1,1,UPPER(LEFT(F96,1)))</f>
        <v>Double-breasted-suit</v>
      </c>
      <c r="H96" t="str">
        <f>_xlfn.CONCAT("/images/hospitality-uniforms/", G96,"-main.png")</f>
        <v>/images/hospitality-uniforms/Double-breasted-suit-main.png</v>
      </c>
      <c r="I96" t="str">
        <f>_xlfn.CONCAT("/images/hospitality-uniforms/",G96,"-1.png")</f>
        <v>/images/hospitality-uniforms/Double-breasted-suit-1.png</v>
      </c>
      <c r="J96" t="str">
        <f>_xlfn.CONCAT("/images/hospitality-uniforms/",G96,"-2.png")</f>
        <v>/images/hospitality-uniforms/Double-breasted-suit-2.png</v>
      </c>
      <c r="K96" t="str">
        <f>_xlfn.CONCAT("/images/hospitality-uniforms/",G96,"-3.png")</f>
        <v>/images/hospitality-uniforms/Double-breasted-suit-3.png</v>
      </c>
      <c r="L96" t="s">
        <v>81</v>
      </c>
      <c r="M96" t="s">
        <v>700</v>
      </c>
      <c r="N96" t="s">
        <v>701</v>
      </c>
      <c r="O96" t="s">
        <v>702</v>
      </c>
      <c r="P96" t="s">
        <v>703</v>
      </c>
    </row>
    <row r="97" spans="1:16" ht="87">
      <c r="A97" s="2" t="s">
        <v>599</v>
      </c>
      <c r="B97" s="2" t="s">
        <v>617</v>
      </c>
      <c r="C97" s="3" t="s">
        <v>618</v>
      </c>
      <c r="D97">
        <v>4</v>
      </c>
      <c r="E97" s="2" t="str">
        <f>_xlfn.TEXTJOIN("",TRUE,_xlfn.TEXTSPLIT(B97,"'"))</f>
        <v>Chino Trousers</v>
      </c>
      <c r="F97" s="2" t="str">
        <f>LOWER(_xlfn.TEXTJOIN("-",TRUE,_xlfn.TEXTSPLIT(E97," ")))</f>
        <v>chino-trousers</v>
      </c>
      <c r="G97" t="str">
        <f>REPLACE(F97,1,1,UPPER(LEFT(F97,1)))</f>
        <v>Chino-trousers</v>
      </c>
      <c r="H97" t="str">
        <f>_xlfn.CONCAT("/images/hospitality-uniforms/", G97,"-main.png")</f>
        <v>/images/hospitality-uniforms/Chino-trousers-main.png</v>
      </c>
      <c r="I97" t="str">
        <f>_xlfn.CONCAT("/images/hospitality-uniforms/",G97,"-1.png")</f>
        <v>/images/hospitality-uniforms/Chino-trousers-1.png</v>
      </c>
      <c r="J97" t="str">
        <f>_xlfn.CONCAT("/images/hospitality-uniforms/",G97,"-2.png")</f>
        <v>/images/hospitality-uniforms/Chino-trousers-2.png</v>
      </c>
      <c r="K97" t="str">
        <f>_xlfn.CONCAT("/images/hospitality-uniforms/",G97,"-3.png")</f>
        <v>/images/hospitality-uniforms/Chino-trousers-3.png</v>
      </c>
      <c r="L97" t="s">
        <v>81</v>
      </c>
      <c r="M97" t="s">
        <v>704</v>
      </c>
      <c r="N97" t="s">
        <v>705</v>
      </c>
      <c r="O97" t="s">
        <v>706</v>
      </c>
      <c r="P97" t="s">
        <v>707</v>
      </c>
    </row>
    <row r="98" spans="1:16" ht="58">
      <c r="A98" s="2" t="s">
        <v>599</v>
      </c>
      <c r="B98" s="2" t="s">
        <v>619</v>
      </c>
      <c r="C98" s="3" t="s">
        <v>620</v>
      </c>
      <c r="D98">
        <v>4</v>
      </c>
      <c r="E98" s="2" t="str">
        <f>_xlfn.TEXTJOIN("",TRUE,_xlfn.TEXTSPLIT(B98,"'"))</f>
        <v>Pleated Trousers</v>
      </c>
      <c r="F98" s="2" t="str">
        <f>LOWER(_xlfn.TEXTJOIN("-",TRUE,_xlfn.TEXTSPLIT(E98," ")))</f>
        <v>pleated-trousers</v>
      </c>
      <c r="G98" t="str">
        <f>REPLACE(F98,1,1,UPPER(LEFT(F98,1)))</f>
        <v>Pleated-trousers</v>
      </c>
      <c r="H98" t="str">
        <f>_xlfn.CONCAT("/images/hospitality-uniforms/", G98,"-main.png")</f>
        <v>/images/hospitality-uniforms/Pleated-trousers-main.png</v>
      </c>
      <c r="I98" t="str">
        <f>_xlfn.CONCAT("/images/hospitality-uniforms/",G98,"-1.png")</f>
        <v>/images/hospitality-uniforms/Pleated-trousers-1.png</v>
      </c>
      <c r="J98" t="str">
        <f>_xlfn.CONCAT("/images/hospitality-uniforms/",G98,"-2.png")</f>
        <v>/images/hospitality-uniforms/Pleated-trousers-2.png</v>
      </c>
      <c r="K98" t="str">
        <f>_xlfn.CONCAT("/images/hospitality-uniforms/",G98,"-3.png")</f>
        <v>/images/hospitality-uniforms/Pleated-trousers-3.png</v>
      </c>
      <c r="L98" t="s">
        <v>81</v>
      </c>
      <c r="M98" t="s">
        <v>708</v>
      </c>
      <c r="N98" t="s">
        <v>709</v>
      </c>
      <c r="O98" t="s">
        <v>710</v>
      </c>
      <c r="P98" t="s">
        <v>711</v>
      </c>
    </row>
    <row r="99" spans="1:16" ht="58">
      <c r="A99" s="2" t="s">
        <v>599</v>
      </c>
      <c r="B99" s="2" t="s">
        <v>621</v>
      </c>
      <c r="C99" s="3" t="s">
        <v>622</v>
      </c>
      <c r="D99">
        <v>4</v>
      </c>
      <c r="E99" s="2" t="str">
        <f>_xlfn.TEXTJOIN("",TRUE,_xlfn.TEXTSPLIT(B99,"'"))</f>
        <v>Cargo Trousers</v>
      </c>
      <c r="F99" s="2" t="str">
        <f>LOWER(_xlfn.TEXTJOIN("-",TRUE,_xlfn.TEXTSPLIT(E99," ")))</f>
        <v>cargo-trousers</v>
      </c>
      <c r="G99" t="str">
        <f>REPLACE(F99,1,1,UPPER(LEFT(F99,1)))</f>
        <v>Cargo-trousers</v>
      </c>
      <c r="H99" t="str">
        <f>_xlfn.CONCAT("/images/hospitality-uniforms/", G99,"-main.png")</f>
        <v>/images/hospitality-uniforms/Cargo-trousers-main.png</v>
      </c>
      <c r="I99" t="str">
        <f>_xlfn.CONCAT("/images/hospitality-uniforms/",G99,"-1.png")</f>
        <v>/images/hospitality-uniforms/Cargo-trousers-1.png</v>
      </c>
      <c r="J99" t="str">
        <f>_xlfn.CONCAT("/images/hospitality-uniforms/",G99,"-2.png")</f>
        <v>/images/hospitality-uniforms/Cargo-trousers-2.png</v>
      </c>
      <c r="K99" t="str">
        <f>_xlfn.CONCAT("/images/hospitality-uniforms/",G99,"-3.png")</f>
        <v>/images/hospitality-uniforms/Cargo-trousers-3.png</v>
      </c>
      <c r="L99" t="s">
        <v>81</v>
      </c>
      <c r="M99" t="s">
        <v>712</v>
      </c>
      <c r="N99" t="s">
        <v>713</v>
      </c>
      <c r="O99" t="s">
        <v>714</v>
      </c>
      <c r="P99" t="s">
        <v>715</v>
      </c>
    </row>
    <row r="100" spans="1:16" ht="101.5">
      <c r="A100" s="2" t="s">
        <v>599</v>
      </c>
      <c r="B100" s="2" t="s">
        <v>623</v>
      </c>
      <c r="C100" s="3" t="s">
        <v>624</v>
      </c>
      <c r="D100">
        <v>4</v>
      </c>
      <c r="E100" s="2" t="str">
        <f>_xlfn.TEXTJOIN("",TRUE,_xlfn.TEXTSPLIT(B100,"'"))</f>
        <v>Cropped Trousers</v>
      </c>
      <c r="F100" s="2" t="str">
        <f>LOWER(_xlfn.TEXTJOIN("-",TRUE,_xlfn.TEXTSPLIT(E100," ")))</f>
        <v>cropped-trousers</v>
      </c>
      <c r="G100" t="str">
        <f>REPLACE(F100,1,1,UPPER(LEFT(F100,1)))</f>
        <v>Cropped-trousers</v>
      </c>
      <c r="H100" t="str">
        <f>_xlfn.CONCAT("/images/hospitality-uniforms/", G100,"-main.png")</f>
        <v>/images/hospitality-uniforms/Cropped-trousers-main.png</v>
      </c>
      <c r="I100" t="str">
        <f>_xlfn.CONCAT("/images/hospitality-uniforms/",G100,"-1.png")</f>
        <v>/images/hospitality-uniforms/Cropped-trousers-1.png</v>
      </c>
      <c r="J100" t="str">
        <f>_xlfn.CONCAT("/images/hospitality-uniforms/",G100,"-2.png")</f>
        <v>/images/hospitality-uniforms/Cropped-trousers-2.png</v>
      </c>
      <c r="K100" t="str">
        <f>_xlfn.CONCAT("/images/hospitality-uniforms/",G100,"-3.png")</f>
        <v>/images/hospitality-uniforms/Cropped-trousers-3.png</v>
      </c>
      <c r="L100" t="s">
        <v>81</v>
      </c>
      <c r="M100" t="s">
        <v>716</v>
      </c>
      <c r="N100" t="s">
        <v>717</v>
      </c>
      <c r="O100" t="s">
        <v>718</v>
      </c>
      <c r="P100" t="s">
        <v>719</v>
      </c>
    </row>
    <row r="101" spans="1:16" ht="72.5">
      <c r="A101" s="2" t="s">
        <v>599</v>
      </c>
      <c r="B101" s="2" t="s">
        <v>625</v>
      </c>
      <c r="C101" s="3" t="s">
        <v>626</v>
      </c>
      <c r="D101">
        <v>4</v>
      </c>
      <c r="E101" s="2" t="str">
        <f>_xlfn.TEXTJOIN("",TRUE,_xlfn.TEXTSPLIT(B101,"'"))</f>
        <v>Joggers</v>
      </c>
      <c r="F101" s="2" t="str">
        <f>LOWER(_xlfn.TEXTJOIN("-",TRUE,_xlfn.TEXTSPLIT(E101," ")))</f>
        <v>joggers</v>
      </c>
      <c r="G101" t="str">
        <f>REPLACE(F101,1,1,UPPER(LEFT(F101,1)))</f>
        <v>Joggers</v>
      </c>
      <c r="H101" t="str">
        <f>_xlfn.CONCAT("/images/hospitality-uniforms/", G101,"-main.png")</f>
        <v>/images/hospitality-uniforms/Joggers-main.png</v>
      </c>
      <c r="I101" t="str">
        <f>_xlfn.CONCAT("/images/hospitality-uniforms/",G101,"-1.png")</f>
        <v>/images/hospitality-uniforms/Joggers-1.png</v>
      </c>
      <c r="J101" t="str">
        <f>_xlfn.CONCAT("/images/hospitality-uniforms/",G101,"-2.png")</f>
        <v>/images/hospitality-uniforms/Joggers-2.png</v>
      </c>
      <c r="K101" t="str">
        <f>_xlfn.CONCAT("/images/hospitality-uniforms/",G101,"-3.png")</f>
        <v>/images/hospitality-uniforms/Joggers-3.png</v>
      </c>
      <c r="L101" t="s">
        <v>81</v>
      </c>
      <c r="M101" t="s">
        <v>720</v>
      </c>
      <c r="N101" t="s">
        <v>721</v>
      </c>
      <c r="O101" t="s">
        <v>722</v>
      </c>
      <c r="P101" t="s">
        <v>723</v>
      </c>
    </row>
    <row r="102" spans="1:16" ht="72.5">
      <c r="A102" s="2" t="s">
        <v>599</v>
      </c>
      <c r="B102" s="2" t="s">
        <v>627</v>
      </c>
      <c r="C102" s="3" t="s">
        <v>628</v>
      </c>
      <c r="D102">
        <v>4</v>
      </c>
      <c r="E102" s="2" t="str">
        <f>_xlfn.TEXTJOIN("",TRUE,_xlfn.TEXTSPLIT(B102,"'"))</f>
        <v>Pencil Skirt</v>
      </c>
      <c r="F102" s="2" t="str">
        <f>LOWER(_xlfn.TEXTJOIN("-",TRUE,_xlfn.TEXTSPLIT(E102," ")))</f>
        <v>pencil-skirt</v>
      </c>
      <c r="G102" t="str">
        <f>REPLACE(F102,1,1,UPPER(LEFT(F102,1)))</f>
        <v>Pencil-skirt</v>
      </c>
      <c r="H102" t="str">
        <f>_xlfn.CONCAT("/images/hospitality-uniforms/", G102,"-main.png")</f>
        <v>/images/hospitality-uniforms/Pencil-skirt-main.png</v>
      </c>
      <c r="I102" t="str">
        <f>_xlfn.CONCAT("/images/hospitality-uniforms/",G102,"-1.png")</f>
        <v>/images/hospitality-uniforms/Pencil-skirt-1.png</v>
      </c>
      <c r="J102" t="str">
        <f>_xlfn.CONCAT("/images/hospitality-uniforms/",G102,"-2.png")</f>
        <v>/images/hospitality-uniforms/Pencil-skirt-2.png</v>
      </c>
      <c r="K102" t="str">
        <f>_xlfn.CONCAT("/images/hospitality-uniforms/",G102,"-3.png")</f>
        <v>/images/hospitality-uniforms/Pencil-skirt-3.png</v>
      </c>
      <c r="L102" t="s">
        <v>81</v>
      </c>
      <c r="M102" t="s">
        <v>724</v>
      </c>
      <c r="N102" t="s">
        <v>725</v>
      </c>
      <c r="O102" t="s">
        <v>726</v>
      </c>
      <c r="P102" t="s">
        <v>727</v>
      </c>
    </row>
    <row r="103" spans="1:16" ht="43.5">
      <c r="A103" s="2" t="s">
        <v>599</v>
      </c>
      <c r="B103" s="2" t="s">
        <v>629</v>
      </c>
      <c r="C103" s="3" t="s">
        <v>630</v>
      </c>
      <c r="D103">
        <v>4</v>
      </c>
      <c r="E103" s="2" t="str">
        <f>_xlfn.TEXTJOIN("",TRUE,_xlfn.TEXTSPLIT(B103,"'"))</f>
        <v>Pleated Skirt</v>
      </c>
      <c r="F103" s="2" t="str">
        <f>LOWER(_xlfn.TEXTJOIN("-",TRUE,_xlfn.TEXTSPLIT(E103," ")))</f>
        <v>pleated-skirt</v>
      </c>
      <c r="G103" t="str">
        <f>REPLACE(F103,1,1,UPPER(LEFT(F103,1)))</f>
        <v>Pleated-skirt</v>
      </c>
      <c r="H103" t="str">
        <f>_xlfn.CONCAT("/images/hospitality-uniforms/", G103,"-main.png")</f>
        <v>/images/hospitality-uniforms/Pleated-skirt-main.png</v>
      </c>
      <c r="I103" t="str">
        <f>_xlfn.CONCAT("/images/hospitality-uniforms/",G103,"-1.png")</f>
        <v>/images/hospitality-uniforms/Pleated-skirt-1.png</v>
      </c>
      <c r="J103" t="str">
        <f>_xlfn.CONCAT("/images/hospitality-uniforms/",G103,"-2.png")</f>
        <v>/images/hospitality-uniforms/Pleated-skirt-2.png</v>
      </c>
      <c r="K103" t="str">
        <f>_xlfn.CONCAT("/images/hospitality-uniforms/",G103,"-3.png")</f>
        <v>/images/hospitality-uniforms/Pleated-skirt-3.png</v>
      </c>
      <c r="L103" t="s">
        <v>81</v>
      </c>
      <c r="M103" t="s">
        <v>728</v>
      </c>
      <c r="N103" t="s">
        <v>729</v>
      </c>
      <c r="O103" t="s">
        <v>730</v>
      </c>
      <c r="P103" t="s">
        <v>731</v>
      </c>
    </row>
    <row r="104" spans="1:16" ht="29">
      <c r="A104" s="2" t="s">
        <v>599</v>
      </c>
      <c r="B104" s="2" t="s">
        <v>631</v>
      </c>
      <c r="C104" s="3" t="s">
        <v>632</v>
      </c>
      <c r="D104">
        <v>4</v>
      </c>
      <c r="E104" s="2" t="str">
        <f>_xlfn.TEXTJOIN("",TRUE,_xlfn.TEXTSPLIT(B104,"'"))</f>
        <v>Flared Skirt</v>
      </c>
      <c r="F104" s="2" t="str">
        <f>LOWER(_xlfn.TEXTJOIN("-",TRUE,_xlfn.TEXTSPLIT(E104," ")))</f>
        <v>flared-skirt</v>
      </c>
      <c r="G104" t="str">
        <f>REPLACE(F104,1,1,UPPER(LEFT(F104,1)))</f>
        <v>Flared-skirt</v>
      </c>
      <c r="H104" t="str">
        <f>_xlfn.CONCAT("/images/hospitality-uniforms/", G104,"-main.png")</f>
        <v>/images/hospitality-uniforms/Flared-skirt-main.png</v>
      </c>
      <c r="I104" t="str">
        <f>_xlfn.CONCAT("/images/hospitality-uniforms/",G104,"-1.png")</f>
        <v>/images/hospitality-uniforms/Flared-skirt-1.png</v>
      </c>
      <c r="J104" t="str">
        <f>_xlfn.CONCAT("/images/hospitality-uniforms/",G104,"-2.png")</f>
        <v>/images/hospitality-uniforms/Flared-skirt-2.png</v>
      </c>
      <c r="K104" t="str">
        <f>_xlfn.CONCAT("/images/hospitality-uniforms/",G104,"-3.png")</f>
        <v>/images/hospitality-uniforms/Flared-skirt-3.png</v>
      </c>
      <c r="L104" t="s">
        <v>81</v>
      </c>
      <c r="M104" t="s">
        <v>732</v>
      </c>
      <c r="N104" t="s">
        <v>733</v>
      </c>
      <c r="O104" t="s">
        <v>734</v>
      </c>
      <c r="P104" t="s">
        <v>735</v>
      </c>
    </row>
    <row r="105" spans="1:16" ht="101.5">
      <c r="A105" s="2" t="s">
        <v>633</v>
      </c>
      <c r="B105" s="2" t="s">
        <v>634</v>
      </c>
      <c r="C105" s="3" t="s">
        <v>635</v>
      </c>
      <c r="D105">
        <v>4</v>
      </c>
      <c r="E105" s="2" t="str">
        <f>_xlfn.TEXTJOIN("",TRUE,_xlfn.TEXTSPLIT(B105,"'"))</f>
        <v>House-Keeping Tunic</v>
      </c>
      <c r="F105" s="2" t="str">
        <f>LOWER(_xlfn.TEXTJOIN("-",TRUE,_xlfn.TEXTSPLIT(E105," ")))</f>
        <v>house-keeping-tunic</v>
      </c>
      <c r="G105" t="str">
        <f>REPLACE(F105,1,1,UPPER(LEFT(F105,1)))</f>
        <v>House-keeping-tunic</v>
      </c>
      <c r="H105" t="str">
        <f>_xlfn.CONCAT("/images/hospitality-uniforms/", G105,"-main.png")</f>
        <v>/images/hospitality-uniforms/House-keeping-tunic-main.png</v>
      </c>
      <c r="I105" t="str">
        <f>_xlfn.CONCAT("/images/hospitality-uniforms/",G105,"-1.png")</f>
        <v>/images/hospitality-uniforms/House-keeping-tunic-1.png</v>
      </c>
      <c r="J105" t="str">
        <f>_xlfn.CONCAT("/images/hospitality-uniforms/",G105,"-2.png")</f>
        <v>/images/hospitality-uniforms/House-keeping-tunic-2.png</v>
      </c>
      <c r="K105" t="str">
        <f>_xlfn.CONCAT("/images/hospitality-uniforms/",G105,"-3.png")</f>
        <v>/images/hospitality-uniforms/House-keeping-tunic-3.png</v>
      </c>
      <c r="L105" t="s">
        <v>81</v>
      </c>
      <c r="M105" t="s">
        <v>736</v>
      </c>
      <c r="N105" t="s">
        <v>737</v>
      </c>
      <c r="O105" t="s">
        <v>738</v>
      </c>
      <c r="P105" t="s">
        <v>739</v>
      </c>
    </row>
    <row r="106" spans="1:16" ht="87">
      <c r="A106" s="2" t="s">
        <v>633</v>
      </c>
      <c r="B106" s="2" t="s">
        <v>636</v>
      </c>
      <c r="C106" s="3" t="s">
        <v>637</v>
      </c>
      <c r="D106">
        <v>4</v>
      </c>
      <c r="E106" s="2" t="str">
        <f>_xlfn.TEXTJOIN("",TRUE,_xlfn.TEXTSPLIT(B106,"'"))</f>
        <v>House-Keeping Dress</v>
      </c>
      <c r="F106" s="2" t="str">
        <f>LOWER(_xlfn.TEXTJOIN("-",TRUE,_xlfn.TEXTSPLIT(E106," ")))</f>
        <v>house-keeping-dress</v>
      </c>
      <c r="G106" t="str">
        <f>REPLACE(F106,1,1,UPPER(LEFT(F106,1)))</f>
        <v>House-keeping-dress</v>
      </c>
      <c r="H106" t="str">
        <f>_xlfn.CONCAT("/images/hospitality-uniforms/", G106,"-main.png")</f>
        <v>/images/hospitality-uniforms/House-keeping-dress-main.png</v>
      </c>
      <c r="I106" t="str">
        <f>_xlfn.CONCAT("/images/hospitality-uniforms/",G106,"-1.png")</f>
        <v>/images/hospitality-uniforms/House-keeping-dress-1.png</v>
      </c>
      <c r="J106" t="str">
        <f>_xlfn.CONCAT("/images/hospitality-uniforms/",G106,"-2.png")</f>
        <v>/images/hospitality-uniforms/House-keeping-dress-2.png</v>
      </c>
      <c r="K106" t="str">
        <f>_xlfn.CONCAT("/images/hospitality-uniforms/",G106,"-3.png")</f>
        <v>/images/hospitality-uniforms/House-keeping-dress-3.png</v>
      </c>
      <c r="L106" t="s">
        <v>81</v>
      </c>
      <c r="M106" t="s">
        <v>740</v>
      </c>
      <c r="N106" t="s">
        <v>741</v>
      </c>
      <c r="O106" t="s">
        <v>742</v>
      </c>
      <c r="P106" t="s">
        <v>743</v>
      </c>
    </row>
    <row r="107" spans="1:16" ht="101.5">
      <c r="A107" s="2" t="s">
        <v>633</v>
      </c>
      <c r="B107" s="2" t="s">
        <v>805</v>
      </c>
      <c r="C107" s="3" t="s">
        <v>638</v>
      </c>
      <c r="D107">
        <v>4</v>
      </c>
      <c r="E107" s="2" t="str">
        <f>_xlfn.TEXTJOIN("",TRUE,_xlfn.TEXTSPLIT(B107,"'"))</f>
        <v>Elastic Waist Pants</v>
      </c>
      <c r="F107" s="2" t="str">
        <f>LOWER(_xlfn.TEXTJOIN("-",TRUE,_xlfn.TEXTSPLIT(E107," ")))</f>
        <v>elastic-waist-pants</v>
      </c>
      <c r="G107" t="str">
        <f>REPLACE(F107,1,1,UPPER(LEFT(F107,1)))</f>
        <v>Elastic-waist-pants</v>
      </c>
      <c r="H107" t="str">
        <f>_xlfn.CONCAT("/images/hospitality-uniforms/", G107,"-main.png")</f>
        <v>/images/hospitality-uniforms/Elastic-waist-pants-main.png</v>
      </c>
      <c r="I107" t="str">
        <f>_xlfn.CONCAT("/images/hospitality-uniforms/",G107,"-1.png")</f>
        <v>/images/hospitality-uniforms/Elastic-waist-pants-1.png</v>
      </c>
      <c r="J107" t="str">
        <f>_xlfn.CONCAT("/images/hospitality-uniforms/",G107,"-2.png")</f>
        <v>/images/hospitality-uniforms/Elastic-waist-pants-2.png</v>
      </c>
      <c r="K107" t="str">
        <f>_xlfn.CONCAT("/images/hospitality-uniforms/",G107,"-3.png")</f>
        <v>/images/hospitality-uniforms/Elastic-waist-pants-3.png</v>
      </c>
      <c r="L107" t="s">
        <v>81</v>
      </c>
      <c r="M107" t="s">
        <v>808</v>
      </c>
      <c r="N107" t="s">
        <v>809</v>
      </c>
      <c r="O107" t="s">
        <v>810</v>
      </c>
      <c r="P107" t="s">
        <v>811</v>
      </c>
    </row>
    <row r="108" spans="1:16" ht="72.5">
      <c r="A108" s="2" t="s">
        <v>639</v>
      </c>
      <c r="B108" s="2" t="s">
        <v>640</v>
      </c>
      <c r="C108" s="3" t="s">
        <v>641</v>
      </c>
      <c r="D108">
        <v>4</v>
      </c>
      <c r="E108" s="2" t="str">
        <f>_xlfn.TEXTJOIN("",TRUE,_xlfn.TEXTSPLIT(B108,"'"))</f>
        <v>Server Apron</v>
      </c>
      <c r="F108" s="2" t="str">
        <f>LOWER(_xlfn.TEXTJOIN("-",TRUE,_xlfn.TEXTSPLIT(E108," ")))</f>
        <v>server-apron</v>
      </c>
      <c r="G108" t="str">
        <f>REPLACE(F108,1,1,UPPER(LEFT(F108,1)))</f>
        <v>Server-apron</v>
      </c>
      <c r="H108" t="str">
        <f>_xlfn.CONCAT("/images/hospitality-uniforms/", G108,"-main.png")</f>
        <v>/images/hospitality-uniforms/Server-apron-main.png</v>
      </c>
      <c r="I108" t="str">
        <f>_xlfn.CONCAT("/images/hospitality-uniforms/",G108,"-1.png")</f>
        <v>/images/hospitality-uniforms/Server-apron-1.png</v>
      </c>
      <c r="J108" t="str">
        <f>_xlfn.CONCAT("/images/hospitality-uniforms/",G108,"-2.png")</f>
        <v>/images/hospitality-uniforms/Server-apron-2.png</v>
      </c>
      <c r="K108" t="str">
        <f>_xlfn.CONCAT("/images/hospitality-uniforms/",G108,"-3.png")</f>
        <v>/images/hospitality-uniforms/Server-apron-3.png</v>
      </c>
      <c r="L108" t="s">
        <v>81</v>
      </c>
      <c r="M108" t="s">
        <v>744</v>
      </c>
      <c r="N108" t="s">
        <v>745</v>
      </c>
      <c r="O108" t="s">
        <v>746</v>
      </c>
      <c r="P108" t="s">
        <v>747</v>
      </c>
    </row>
    <row r="109" spans="1:16" ht="58">
      <c r="A109" s="2" t="s">
        <v>639</v>
      </c>
      <c r="B109" s="2" t="s">
        <v>642</v>
      </c>
      <c r="C109" s="3" t="s">
        <v>643</v>
      </c>
      <c r="D109">
        <v>4</v>
      </c>
      <c r="E109" s="2" t="str">
        <f>_xlfn.TEXTJOIN("",TRUE,_xlfn.TEXTSPLIT(B109,"'"))</f>
        <v>4-Way Apron</v>
      </c>
      <c r="F109" s="2" t="str">
        <f>LOWER(_xlfn.TEXTJOIN("-",TRUE,_xlfn.TEXTSPLIT(E109," ")))</f>
        <v>4-way-apron</v>
      </c>
      <c r="G109" t="str">
        <f>REPLACE(F109,1,1,UPPER(LEFT(F109,1)))</f>
        <v>4-way-apron</v>
      </c>
      <c r="H109" t="str">
        <f>_xlfn.CONCAT("/images/hospitality-uniforms/", G109,"-main.png")</f>
        <v>/images/hospitality-uniforms/4-way-apron-main.png</v>
      </c>
      <c r="I109" t="str">
        <f>_xlfn.CONCAT("/images/hospitality-uniforms/",G109,"-1.png")</f>
        <v>/images/hospitality-uniforms/4-way-apron-1.png</v>
      </c>
      <c r="J109" t="str">
        <f>_xlfn.CONCAT("/images/hospitality-uniforms/",G109,"-2.png")</f>
        <v>/images/hospitality-uniforms/4-way-apron-2.png</v>
      </c>
      <c r="K109" t="str">
        <f>_xlfn.CONCAT("/images/hospitality-uniforms/",G109,"-3.png")</f>
        <v>/images/hospitality-uniforms/4-way-apron-3.png</v>
      </c>
      <c r="L109" t="s">
        <v>81</v>
      </c>
      <c r="M109" t="s">
        <v>748</v>
      </c>
      <c r="N109" t="s">
        <v>749</v>
      </c>
      <c r="O109" t="s">
        <v>750</v>
      </c>
      <c r="P109" t="s">
        <v>751</v>
      </c>
    </row>
    <row r="110" spans="1:16" ht="58">
      <c r="A110" s="2" t="s">
        <v>639</v>
      </c>
      <c r="B110" s="2" t="s">
        <v>644</v>
      </c>
      <c r="C110" s="3" t="s">
        <v>645</v>
      </c>
      <c r="D110">
        <v>4</v>
      </c>
      <c r="E110" s="2" t="str">
        <f>_xlfn.TEXTJOIN("",TRUE,_xlfn.TEXTSPLIT(B110,"'"))</f>
        <v>Bistro Apron</v>
      </c>
      <c r="F110" s="2" t="str">
        <f>LOWER(_xlfn.TEXTJOIN("-",TRUE,_xlfn.TEXTSPLIT(E110," ")))</f>
        <v>bistro-apron</v>
      </c>
      <c r="G110" t="str">
        <f>REPLACE(F110,1,1,UPPER(LEFT(F110,1)))</f>
        <v>Bistro-apron</v>
      </c>
      <c r="H110" t="str">
        <f>_xlfn.CONCAT("/images/hospitality-uniforms/", G110,"-main.png")</f>
        <v>/images/hospitality-uniforms/Bistro-apron-main.png</v>
      </c>
      <c r="I110" t="str">
        <f>_xlfn.CONCAT("/images/hospitality-uniforms/",G110,"-1.png")</f>
        <v>/images/hospitality-uniforms/Bistro-apron-1.png</v>
      </c>
      <c r="J110" t="str">
        <f>_xlfn.CONCAT("/images/hospitality-uniforms/",G110,"-2.png")</f>
        <v>/images/hospitality-uniforms/Bistro-apron-2.png</v>
      </c>
      <c r="K110" t="str">
        <f>_xlfn.CONCAT("/images/hospitality-uniforms/",G110,"-3.png")</f>
        <v>/images/hospitality-uniforms/Bistro-apron-3.png</v>
      </c>
      <c r="L110" t="s">
        <v>81</v>
      </c>
      <c r="M110" t="s">
        <v>752</v>
      </c>
      <c r="N110" t="s">
        <v>753</v>
      </c>
      <c r="O110" t="s">
        <v>754</v>
      </c>
      <c r="P110" t="s">
        <v>755</v>
      </c>
    </row>
    <row r="111" spans="1:16" ht="87">
      <c r="A111" s="2" t="s">
        <v>639</v>
      </c>
      <c r="B111" s="2" t="s">
        <v>646</v>
      </c>
      <c r="C111" s="3" t="s">
        <v>647</v>
      </c>
      <c r="D111">
        <v>4</v>
      </c>
      <c r="E111" s="2" t="str">
        <f>_xlfn.TEXTJOIN("",TRUE,_xlfn.TEXTSPLIT(B111,"'"))</f>
        <v>Bib Apron</v>
      </c>
      <c r="F111" s="2" t="str">
        <f>LOWER(_xlfn.TEXTJOIN("-",TRUE,_xlfn.TEXTSPLIT(E111," ")))</f>
        <v>bib-apron</v>
      </c>
      <c r="G111" t="str">
        <f>REPLACE(F111,1,1,UPPER(LEFT(F111,1)))</f>
        <v>Bib-apron</v>
      </c>
      <c r="H111" t="str">
        <f>_xlfn.CONCAT("/images/hospitality-uniforms/", G111,"-main.png")</f>
        <v>/images/hospitality-uniforms/Bib-apron-main.png</v>
      </c>
      <c r="I111" t="str">
        <f>_xlfn.CONCAT("/images/hospitality-uniforms/",G111,"-1.png")</f>
        <v>/images/hospitality-uniforms/Bib-apron-1.png</v>
      </c>
      <c r="J111" t="str">
        <f>_xlfn.CONCAT("/images/hospitality-uniforms/",G111,"-2.png")</f>
        <v>/images/hospitality-uniforms/Bib-apron-2.png</v>
      </c>
      <c r="K111" t="str">
        <f>_xlfn.CONCAT("/images/hospitality-uniforms/",G111,"-3.png")</f>
        <v>/images/hospitality-uniforms/Bib-apron-3.png</v>
      </c>
      <c r="L111" t="s">
        <v>81</v>
      </c>
      <c r="M111" t="s">
        <v>756</v>
      </c>
      <c r="N111" t="s">
        <v>757</v>
      </c>
      <c r="O111" t="s">
        <v>758</v>
      </c>
      <c r="P111" t="s">
        <v>759</v>
      </c>
    </row>
    <row r="112" spans="1:16" ht="43.5">
      <c r="A112" s="2" t="s">
        <v>639</v>
      </c>
      <c r="B112" s="2" t="s">
        <v>648</v>
      </c>
      <c r="C112" s="3" t="s">
        <v>649</v>
      </c>
      <c r="D112">
        <v>4</v>
      </c>
      <c r="E112" s="2" t="str">
        <f>_xlfn.TEXTJOIN("",TRUE,_xlfn.TEXTSPLIT(B112,"'"))</f>
        <v>Tuxedo Apron</v>
      </c>
      <c r="F112" s="2" t="str">
        <f>LOWER(_xlfn.TEXTJOIN("-",TRUE,_xlfn.TEXTSPLIT(E112," ")))</f>
        <v>tuxedo-apron</v>
      </c>
      <c r="G112" t="str">
        <f>REPLACE(F112,1,1,UPPER(LEFT(F112,1)))</f>
        <v>Tuxedo-apron</v>
      </c>
      <c r="H112" t="str">
        <f>_xlfn.CONCAT("/images/hospitality-uniforms/", G112,"-main.png")</f>
        <v>/images/hospitality-uniforms/Tuxedo-apron-main.png</v>
      </c>
      <c r="I112" t="str">
        <f>_xlfn.CONCAT("/images/hospitality-uniforms/",G112,"-1.png")</f>
        <v>/images/hospitality-uniforms/Tuxedo-apron-1.png</v>
      </c>
      <c r="J112" t="str">
        <f>_xlfn.CONCAT("/images/hospitality-uniforms/",G112,"-2.png")</f>
        <v>/images/hospitality-uniforms/Tuxedo-apron-2.png</v>
      </c>
      <c r="K112" t="str">
        <f>_xlfn.CONCAT("/images/hospitality-uniforms/",G112,"-3.png")</f>
        <v>/images/hospitality-uniforms/Tuxedo-apron-3.png</v>
      </c>
      <c r="L112" t="s">
        <v>81</v>
      </c>
      <c r="M112" t="s">
        <v>760</v>
      </c>
      <c r="N112" t="s">
        <v>761</v>
      </c>
      <c r="O112" t="s">
        <v>762</v>
      </c>
      <c r="P112" t="s">
        <v>763</v>
      </c>
    </row>
    <row r="113" spans="1:16" ht="58">
      <c r="A113" s="2" t="s">
        <v>639</v>
      </c>
      <c r="B113" s="2" t="s">
        <v>650</v>
      </c>
      <c r="C113" s="3" t="s">
        <v>651</v>
      </c>
      <c r="D113">
        <v>4</v>
      </c>
      <c r="E113" s="2" t="str">
        <f>_xlfn.TEXTJOIN("",TRUE,_xlfn.TEXTSPLIT(B113,"'"))</f>
        <v>Cobbler Apron</v>
      </c>
      <c r="F113" s="2" t="str">
        <f>LOWER(_xlfn.TEXTJOIN("-",TRUE,_xlfn.TEXTSPLIT(E113," ")))</f>
        <v>cobbler-apron</v>
      </c>
      <c r="G113" t="str">
        <f>REPLACE(F113,1,1,UPPER(LEFT(F113,1)))</f>
        <v>Cobbler-apron</v>
      </c>
      <c r="H113" t="str">
        <f>_xlfn.CONCAT("/images/hospitality-uniforms/", G113,"-main.png")</f>
        <v>/images/hospitality-uniforms/Cobbler-apron-main.png</v>
      </c>
      <c r="I113" t="str">
        <f>_xlfn.CONCAT("/images/hospitality-uniforms/",G113,"-1.png")</f>
        <v>/images/hospitality-uniforms/Cobbler-apron-1.png</v>
      </c>
      <c r="J113" t="str">
        <f>_xlfn.CONCAT("/images/hospitality-uniforms/",G113,"-2.png")</f>
        <v>/images/hospitality-uniforms/Cobbler-apron-2.png</v>
      </c>
      <c r="K113" t="str">
        <f>_xlfn.CONCAT("/images/hospitality-uniforms/",G113,"-3.png")</f>
        <v>/images/hospitality-uniforms/Cobbler-apron-3.png</v>
      </c>
      <c r="L113" t="s">
        <v>81</v>
      </c>
      <c r="M113" t="s">
        <v>764</v>
      </c>
      <c r="N113" t="s">
        <v>765</v>
      </c>
      <c r="O113" t="s">
        <v>766</v>
      </c>
      <c r="P113" t="s">
        <v>767</v>
      </c>
    </row>
    <row r="114" spans="1:16" ht="87">
      <c r="A114" s="2" t="s">
        <v>639</v>
      </c>
      <c r="B114" s="2" t="s">
        <v>652</v>
      </c>
      <c r="C114" s="3" t="s">
        <v>653</v>
      </c>
      <c r="D114">
        <v>4</v>
      </c>
      <c r="E114" s="2" t="str">
        <f>_xlfn.TEXTJOIN("",TRUE,_xlfn.TEXTSPLIT(B114,"'"))</f>
        <v>Dishwasher Apron</v>
      </c>
      <c r="F114" s="2" t="str">
        <f>LOWER(_xlfn.TEXTJOIN("-",TRUE,_xlfn.TEXTSPLIT(E114," ")))</f>
        <v>dishwasher-apron</v>
      </c>
      <c r="G114" t="str">
        <f>REPLACE(F114,1,1,UPPER(LEFT(F114,1)))</f>
        <v>Dishwasher-apron</v>
      </c>
      <c r="H114" t="str">
        <f>_xlfn.CONCAT("/images/hospitality-uniforms/", G114,"-main.png")</f>
        <v>/images/hospitality-uniforms/Dishwasher-apron-main.png</v>
      </c>
      <c r="I114" t="str">
        <f>_xlfn.CONCAT("/images/hospitality-uniforms/",G114,"-1.png")</f>
        <v>/images/hospitality-uniforms/Dishwasher-apron-1.png</v>
      </c>
      <c r="J114" t="str">
        <f>_xlfn.CONCAT("/images/hospitality-uniforms/",G114,"-2.png")</f>
        <v>/images/hospitality-uniforms/Dishwasher-apron-2.png</v>
      </c>
      <c r="K114" t="str">
        <f>_xlfn.CONCAT("/images/hospitality-uniforms/",G114,"-3.png")</f>
        <v>/images/hospitality-uniforms/Dishwasher-apron-3.png</v>
      </c>
      <c r="L114" t="s">
        <v>81</v>
      </c>
      <c r="M114" t="s">
        <v>768</v>
      </c>
      <c r="N114" t="s">
        <v>769</v>
      </c>
      <c r="O114" t="s">
        <v>770</v>
      </c>
      <c r="P114" t="s">
        <v>771</v>
      </c>
    </row>
    <row r="115" spans="1:16" ht="29">
      <c r="A115" s="2" t="s">
        <v>639</v>
      </c>
      <c r="B115" s="2" t="s">
        <v>654</v>
      </c>
      <c r="C115" s="3" t="s">
        <v>655</v>
      </c>
      <c r="D115">
        <v>4</v>
      </c>
      <c r="E115" s="2" t="str">
        <f>_xlfn.TEXTJOIN("",TRUE,_xlfn.TEXTSPLIT(B115,"'"))</f>
        <v>Chef Beret</v>
      </c>
      <c r="F115" s="2" t="str">
        <f>LOWER(_xlfn.TEXTJOIN("-",TRUE,_xlfn.TEXTSPLIT(E115," ")))</f>
        <v>chef-beret</v>
      </c>
      <c r="G115" t="str">
        <f>REPLACE(F115,1,1,UPPER(LEFT(F115,1)))</f>
        <v>Chef-beret</v>
      </c>
      <c r="H115" t="str">
        <f>_xlfn.CONCAT("/images/hospitality-uniforms/", G115,"-main.png")</f>
        <v>/images/hospitality-uniforms/Chef-beret-main.png</v>
      </c>
      <c r="I115" t="str">
        <f>_xlfn.CONCAT("/images/hospitality-uniforms/",G115,"-1.png")</f>
        <v>/images/hospitality-uniforms/Chef-beret-1.png</v>
      </c>
      <c r="J115" t="str">
        <f>_xlfn.CONCAT("/images/hospitality-uniforms/",G115,"-2.png")</f>
        <v>/images/hospitality-uniforms/Chef-beret-2.png</v>
      </c>
      <c r="K115" t="str">
        <f>_xlfn.CONCAT("/images/hospitality-uniforms/",G115,"-3.png")</f>
        <v>/images/hospitality-uniforms/Chef-beret-3.png</v>
      </c>
      <c r="L115" t="s">
        <v>81</v>
      </c>
      <c r="M115" t="s">
        <v>772</v>
      </c>
      <c r="N115" t="s">
        <v>773</v>
      </c>
      <c r="O115" t="s">
        <v>774</v>
      </c>
      <c r="P115" t="s">
        <v>775</v>
      </c>
    </row>
    <row r="116" spans="1:16" ht="43.5">
      <c r="A116" s="2" t="s">
        <v>639</v>
      </c>
      <c r="B116" s="2" t="s">
        <v>656</v>
      </c>
      <c r="C116" s="3" t="s">
        <v>657</v>
      </c>
      <c r="D116">
        <v>4</v>
      </c>
      <c r="E116" s="2" t="str">
        <f>_xlfn.TEXTJOIN("",TRUE,_xlfn.TEXTSPLIT(B116,"'"))</f>
        <v>Chef Cap</v>
      </c>
      <c r="F116" s="2" t="str">
        <f>LOWER(_xlfn.TEXTJOIN("-",TRUE,_xlfn.TEXTSPLIT(E116," ")))</f>
        <v>chef-cap</v>
      </c>
      <c r="G116" t="str">
        <f>REPLACE(F116,1,1,UPPER(LEFT(F116,1)))</f>
        <v>Chef-cap</v>
      </c>
      <c r="H116" t="str">
        <f>_xlfn.CONCAT("/images/hospitality-uniforms/", G116,"-main.png")</f>
        <v>/images/hospitality-uniforms/Chef-cap-main.png</v>
      </c>
      <c r="I116" t="str">
        <f>_xlfn.CONCAT("/images/hospitality-uniforms/",G116,"-1.png")</f>
        <v>/images/hospitality-uniforms/Chef-cap-1.png</v>
      </c>
      <c r="J116" t="str">
        <f>_xlfn.CONCAT("/images/hospitality-uniforms/",G116,"-2.png")</f>
        <v>/images/hospitality-uniforms/Chef-cap-2.png</v>
      </c>
      <c r="K116" t="str">
        <f>_xlfn.CONCAT("/images/hospitality-uniforms/",G116,"-3.png")</f>
        <v>/images/hospitality-uniforms/Chef-cap-3.png</v>
      </c>
      <c r="L116" t="s">
        <v>81</v>
      </c>
      <c r="M116" t="s">
        <v>776</v>
      </c>
      <c r="N116" t="s">
        <v>777</v>
      </c>
      <c r="O116" t="s">
        <v>778</v>
      </c>
      <c r="P116" t="s">
        <v>779</v>
      </c>
    </row>
    <row r="117" spans="1:16" ht="43.5">
      <c r="A117" s="2" t="s">
        <v>639</v>
      </c>
      <c r="B117" s="2" t="s">
        <v>658</v>
      </c>
      <c r="C117" s="3" t="s">
        <v>659</v>
      </c>
      <c r="D117">
        <v>4</v>
      </c>
      <c r="E117" s="2" t="str">
        <f>_xlfn.TEXTJOIN("",TRUE,_xlfn.TEXTSPLIT(B117,"'"))</f>
        <v>Chef Head Wrap</v>
      </c>
      <c r="F117" s="2" t="str">
        <f>LOWER(_xlfn.TEXTJOIN("-",TRUE,_xlfn.TEXTSPLIT(E117," ")))</f>
        <v>chef-head-wrap</v>
      </c>
      <c r="G117" t="str">
        <f>REPLACE(F117,1,1,UPPER(LEFT(F117,1)))</f>
        <v>Chef-head-wrap</v>
      </c>
      <c r="H117" t="str">
        <f>_xlfn.CONCAT("/images/hospitality-uniforms/", G117,"-main.png")</f>
        <v>/images/hospitality-uniforms/Chef-head-wrap-main.png</v>
      </c>
      <c r="I117" t="str">
        <f>_xlfn.CONCAT("/images/hospitality-uniforms/",G117,"-1.png")</f>
        <v>/images/hospitality-uniforms/Chef-head-wrap-1.png</v>
      </c>
      <c r="J117" t="str">
        <f>_xlfn.CONCAT("/images/hospitality-uniforms/",G117,"-2.png")</f>
        <v>/images/hospitality-uniforms/Chef-head-wrap-2.png</v>
      </c>
      <c r="K117" t="str">
        <f>_xlfn.CONCAT("/images/hospitality-uniforms/",G117,"-3.png")</f>
        <v>/images/hospitality-uniforms/Chef-head-wrap-3.png</v>
      </c>
      <c r="L117" t="s">
        <v>81</v>
      </c>
      <c r="M117" t="s">
        <v>780</v>
      </c>
      <c r="N117" t="s">
        <v>781</v>
      </c>
      <c r="O117" t="s">
        <v>782</v>
      </c>
      <c r="P117" t="s">
        <v>783</v>
      </c>
    </row>
    <row r="118" spans="1:16" ht="58">
      <c r="A118" s="2" t="s">
        <v>639</v>
      </c>
      <c r="B118" s="2" t="s">
        <v>660</v>
      </c>
      <c r="C118" s="3" t="s">
        <v>661</v>
      </c>
      <c r="D118">
        <v>4</v>
      </c>
      <c r="E118" s="2" t="str">
        <f>_xlfn.TEXTJOIN("",TRUE,_xlfn.TEXTSPLIT(B118,"'"))</f>
        <v>Short Sleeve Chef Shirt</v>
      </c>
      <c r="F118" s="2" t="str">
        <f>LOWER(_xlfn.TEXTJOIN("-",TRUE,_xlfn.TEXTSPLIT(E118," ")))</f>
        <v>short-sleeve-chef-shirt</v>
      </c>
      <c r="G118" t="str">
        <f>REPLACE(F118,1,1,UPPER(LEFT(F118,1)))</f>
        <v>Short-sleeve-chef-shirt</v>
      </c>
      <c r="H118" t="str">
        <f>_xlfn.CONCAT("/images/hospitality-uniforms/", G118,"-main.png")</f>
        <v>/images/hospitality-uniforms/Short-sleeve-chef-shirt-main.png</v>
      </c>
      <c r="I118" t="str">
        <f>_xlfn.CONCAT("/images/hospitality-uniforms/",G118,"-1.png")</f>
        <v>/images/hospitality-uniforms/Short-sleeve-chef-shirt-1.png</v>
      </c>
      <c r="J118" t="str">
        <f>_xlfn.CONCAT("/images/hospitality-uniforms/",G118,"-2.png")</f>
        <v>/images/hospitality-uniforms/Short-sleeve-chef-shirt-2.png</v>
      </c>
      <c r="K118" t="str">
        <f>_xlfn.CONCAT("/images/hospitality-uniforms/",G118,"-3.png")</f>
        <v>/images/hospitality-uniforms/Short-sleeve-chef-shirt-3.png</v>
      </c>
      <c r="L118" t="s">
        <v>81</v>
      </c>
      <c r="M118" t="s">
        <v>784</v>
      </c>
      <c r="N118" t="s">
        <v>785</v>
      </c>
      <c r="O118" t="s">
        <v>786</v>
      </c>
      <c r="P118" t="s">
        <v>787</v>
      </c>
    </row>
    <row r="119" spans="1:16" ht="58">
      <c r="A119" s="2" t="s">
        <v>639</v>
      </c>
      <c r="B119" s="2" t="s">
        <v>662</v>
      </c>
      <c r="C119" s="3" t="s">
        <v>661</v>
      </c>
      <c r="D119">
        <v>4</v>
      </c>
      <c r="E119" s="2" t="str">
        <f>_xlfn.TEXTJOIN("",TRUE,_xlfn.TEXTSPLIT(B119,"'"))</f>
        <v>Long Sleeve Chef Shirt</v>
      </c>
      <c r="F119" s="2" t="str">
        <f>LOWER(_xlfn.TEXTJOIN("-",TRUE,_xlfn.TEXTSPLIT(E119," ")))</f>
        <v>long-sleeve-chef-shirt</v>
      </c>
      <c r="G119" t="str">
        <f>REPLACE(F119,1,1,UPPER(LEFT(F119,1)))</f>
        <v>Long-sleeve-chef-shirt</v>
      </c>
      <c r="H119" t="str">
        <f>_xlfn.CONCAT("/images/hospitality-uniforms/", G119,"-main.png")</f>
        <v>/images/hospitality-uniforms/Long-sleeve-chef-shirt-main.png</v>
      </c>
      <c r="I119" t="str">
        <f>_xlfn.CONCAT("/images/hospitality-uniforms/",G119,"-1.png")</f>
        <v>/images/hospitality-uniforms/Long-sleeve-chef-shirt-1.png</v>
      </c>
      <c r="J119" t="str">
        <f>_xlfn.CONCAT("/images/hospitality-uniforms/",G119,"-2.png")</f>
        <v>/images/hospitality-uniforms/Long-sleeve-chef-shirt-2.png</v>
      </c>
      <c r="K119" t="str">
        <f>_xlfn.CONCAT("/images/hospitality-uniforms/",G119,"-3.png")</f>
        <v>/images/hospitality-uniforms/Long-sleeve-chef-shirt-3.png</v>
      </c>
      <c r="L119" t="s">
        <v>81</v>
      </c>
      <c r="M119" t="s">
        <v>788</v>
      </c>
      <c r="N119" t="s">
        <v>789</v>
      </c>
      <c r="O119" t="s">
        <v>790</v>
      </c>
      <c r="P119" t="s">
        <v>791</v>
      </c>
    </row>
    <row r="120" spans="1:16" ht="58">
      <c r="A120" s="2" t="s">
        <v>663</v>
      </c>
      <c r="B120" s="2" t="s">
        <v>664</v>
      </c>
      <c r="C120" s="3" t="s">
        <v>665</v>
      </c>
      <c r="D120">
        <v>4</v>
      </c>
      <c r="E120" s="2" t="str">
        <f>_xlfn.TEXTJOIN("",TRUE,_xlfn.TEXTSPLIT(B120,"'"))</f>
        <v>Essential Service Shirt</v>
      </c>
      <c r="F120" s="2" t="str">
        <f>LOWER(_xlfn.TEXTJOIN("-",TRUE,_xlfn.TEXTSPLIT(E120," ")))</f>
        <v>essential-service-shirt</v>
      </c>
      <c r="G120" t="str">
        <f>REPLACE(F120,1,1,UPPER(LEFT(F120,1)))</f>
        <v>Essential-service-shirt</v>
      </c>
      <c r="H120" t="str">
        <f>_xlfn.CONCAT("/images/hospitality-uniforms/", G120,"-main.png")</f>
        <v>/images/hospitality-uniforms/Essential-service-shirt-main.png</v>
      </c>
      <c r="I120" t="str">
        <f>_xlfn.CONCAT("/images/hospitality-uniforms/",G120,"-1.png")</f>
        <v>/images/hospitality-uniforms/Essential-service-shirt-1.png</v>
      </c>
      <c r="J120" t="str">
        <f>_xlfn.CONCAT("/images/hospitality-uniforms/",G120,"-2.png")</f>
        <v>/images/hospitality-uniforms/Essential-service-shirt-2.png</v>
      </c>
      <c r="K120" t="str">
        <f>_xlfn.CONCAT("/images/hospitality-uniforms/",G120,"-3.png")</f>
        <v>/images/hospitality-uniforms/Essential-service-shirt-3.png</v>
      </c>
      <c r="L120" t="s">
        <v>81</v>
      </c>
      <c r="M120" t="s">
        <v>792</v>
      </c>
      <c r="N120" t="s">
        <v>793</v>
      </c>
      <c r="O120" t="s">
        <v>794</v>
      </c>
      <c r="P120" t="s">
        <v>795</v>
      </c>
    </row>
    <row r="121" spans="1:16" ht="43.5">
      <c r="A121" s="2" t="s">
        <v>663</v>
      </c>
      <c r="B121" s="2" t="s">
        <v>806</v>
      </c>
      <c r="C121" s="3" t="s">
        <v>807</v>
      </c>
      <c r="D121">
        <v>4</v>
      </c>
      <c r="E121" s="2" t="str">
        <f>_xlfn.TEXTJOIN("",TRUE,_xlfn.TEXTSPLIT(B121,"'"))</f>
        <v>Zipped Service Tunic</v>
      </c>
      <c r="F121" s="2" t="str">
        <f>LOWER(_xlfn.TEXTJOIN("-",TRUE,_xlfn.TEXTSPLIT(E121," ")))</f>
        <v>zipped-service-tunic</v>
      </c>
      <c r="G121" t="str">
        <f>REPLACE(F121,1,1,UPPER(LEFT(F121,1)))</f>
        <v>Zipped-service-tunic</v>
      </c>
      <c r="H121" t="str">
        <f>_xlfn.CONCAT("/images/hospitality-uniforms/", G121,"-main.png")</f>
        <v>/images/hospitality-uniforms/Zipped-service-tunic-main.png</v>
      </c>
      <c r="I121" t="str">
        <f>_xlfn.CONCAT("/images/hospitality-uniforms/",G121,"-1.png")</f>
        <v>/images/hospitality-uniforms/Zipped-service-tunic-1.png</v>
      </c>
      <c r="J121" t="str">
        <f>_xlfn.CONCAT("/images/hospitality-uniforms/",G121,"-2.png")</f>
        <v>/images/hospitality-uniforms/Zipped-service-tunic-2.png</v>
      </c>
      <c r="K121" t="str">
        <f>_xlfn.CONCAT("/images/hospitality-uniforms/",G121,"-3.png")</f>
        <v>/images/hospitality-uniforms/Zipped-service-tunic-3.png</v>
      </c>
      <c r="L121" t="s">
        <v>81</v>
      </c>
      <c r="M121" t="s">
        <v>812</v>
      </c>
      <c r="N121" t="s">
        <v>813</v>
      </c>
      <c r="O121" t="s">
        <v>814</v>
      </c>
      <c r="P121" t="s">
        <v>815</v>
      </c>
    </row>
    <row r="122" spans="1:16" ht="43.5">
      <c r="A122" s="2" t="s">
        <v>663</v>
      </c>
      <c r="B122" s="2" t="s">
        <v>666</v>
      </c>
      <c r="C122" s="3" t="s">
        <v>667</v>
      </c>
      <c r="D122">
        <v>4</v>
      </c>
      <c r="E122" s="2" t="str">
        <f>_xlfn.TEXTJOIN("",TRUE,_xlfn.TEXTSPLIT(B122,"'"))</f>
        <v>Spa Robe</v>
      </c>
      <c r="F122" s="2" t="str">
        <f>LOWER(_xlfn.TEXTJOIN("-",TRUE,_xlfn.TEXTSPLIT(E122," ")))</f>
        <v>spa-robe</v>
      </c>
      <c r="G122" t="str">
        <f>REPLACE(F122,1,1,UPPER(LEFT(F122,1)))</f>
        <v>Spa-robe</v>
      </c>
      <c r="H122" t="str">
        <f>_xlfn.CONCAT("/images/hospitality-uniforms/", G122,"-main.png")</f>
        <v>/images/hospitality-uniforms/Spa-robe-main.png</v>
      </c>
      <c r="I122" t="str">
        <f>_xlfn.CONCAT("/images/hospitality-uniforms/",G122,"-1.png")</f>
        <v>/images/hospitality-uniforms/Spa-robe-1.png</v>
      </c>
      <c r="J122" t="str">
        <f>_xlfn.CONCAT("/images/hospitality-uniforms/",G122,"-2.png")</f>
        <v>/images/hospitality-uniforms/Spa-robe-2.png</v>
      </c>
      <c r="K122" t="str">
        <f>_xlfn.CONCAT("/images/hospitality-uniforms/",G122,"-3.png")</f>
        <v>/images/hospitality-uniforms/Spa-robe-3.png</v>
      </c>
      <c r="L122" t="s">
        <v>81</v>
      </c>
      <c r="M122" t="s">
        <v>796</v>
      </c>
      <c r="N122" t="s">
        <v>797</v>
      </c>
      <c r="O122" t="s">
        <v>798</v>
      </c>
      <c r="P122" t="s">
        <v>799</v>
      </c>
    </row>
    <row r="123" spans="1:16" ht="87">
      <c r="A123" s="2" t="s">
        <v>260</v>
      </c>
      <c r="B123" s="2" t="s">
        <v>261</v>
      </c>
      <c r="C123" s="3" t="s">
        <v>262</v>
      </c>
      <c r="D123">
        <v>5</v>
      </c>
      <c r="E123" s="2" t="str">
        <f>_xlfn.TEXTJOIN("",TRUE,_xlfn.TEXTSPLIT(B123,"'"))</f>
        <v>Classic Mens Scrubs</v>
      </c>
      <c r="F123" s="2" t="str">
        <f>LOWER(_xlfn.TEXTJOIN("-",TRUE,_xlfn.TEXTSPLIT(E123," ")))</f>
        <v>classic-mens-scrubs</v>
      </c>
      <c r="G123" t="str">
        <f>REPLACE(F123,1,1,UPPER(LEFT(F123,1)))</f>
        <v>Classic-mens-scrubs</v>
      </c>
      <c r="H123" t="str">
        <f>_xlfn.CONCAT("/images/healthcare-uniforms/", G123,"-main.png")</f>
        <v>/images/healthcare-uniforms/Classic-mens-scrubs-main.png</v>
      </c>
      <c r="I123" t="str">
        <f>_xlfn.CONCAT("/images/healthcare-uniforms/",G123,"-1.png")</f>
        <v>/images/healthcare-uniforms/Classic-mens-scrubs-1.png</v>
      </c>
      <c r="J123" t="str">
        <f>_xlfn.CONCAT("/images/healthcare-uniforms/",G123,"-2.png")</f>
        <v>/images/healthcare-uniforms/Classic-mens-scrubs-2.png</v>
      </c>
      <c r="K123" t="str">
        <f>_xlfn.CONCAT("/images/healthcare-uniforms/",G123,"-3.png")</f>
        <v>/images/healthcare-uniforms/Classic-mens-scrubs-3.png</v>
      </c>
      <c r="L123" t="s">
        <v>81</v>
      </c>
      <c r="M123" t="s">
        <v>305</v>
      </c>
      <c r="N123" t="s">
        <v>306</v>
      </c>
      <c r="O123" t="s">
        <v>307</v>
      </c>
      <c r="P123" t="s">
        <v>308</v>
      </c>
    </row>
    <row r="124" spans="1:16" ht="87">
      <c r="A124" s="2" t="s">
        <v>260</v>
      </c>
      <c r="B124" s="2" t="s">
        <v>263</v>
      </c>
      <c r="C124" s="3" t="s">
        <v>262</v>
      </c>
      <c r="D124">
        <v>5</v>
      </c>
      <c r="E124" s="2" t="str">
        <f>_xlfn.TEXTJOIN("",TRUE,_xlfn.TEXTSPLIT(B124,"'"))</f>
        <v>Classic Womens Scrubs</v>
      </c>
      <c r="F124" s="2" t="str">
        <f>LOWER(_xlfn.TEXTJOIN("-",TRUE,_xlfn.TEXTSPLIT(E124," ")))</f>
        <v>classic-womens-scrubs</v>
      </c>
      <c r="G124" t="str">
        <f>REPLACE(F124,1,1,UPPER(LEFT(F124,1)))</f>
        <v>Classic-womens-scrubs</v>
      </c>
      <c r="H124" t="str">
        <f>_xlfn.CONCAT("/images/healthcare-uniforms/", G124,"-main.png")</f>
        <v>/images/healthcare-uniforms/Classic-womens-scrubs-main.png</v>
      </c>
      <c r="I124" t="str">
        <f>_xlfn.CONCAT("/images/healthcare-uniforms/",G124,"-1.png")</f>
        <v>/images/healthcare-uniforms/Classic-womens-scrubs-1.png</v>
      </c>
      <c r="J124" t="str">
        <f>_xlfn.CONCAT("/images/healthcare-uniforms/",G124,"-2.png")</f>
        <v>/images/healthcare-uniforms/Classic-womens-scrubs-2.png</v>
      </c>
      <c r="K124" t="str">
        <f>_xlfn.CONCAT("/images/healthcare-uniforms/",G124,"-3.png")</f>
        <v>/images/healthcare-uniforms/Classic-womens-scrubs-3.png</v>
      </c>
      <c r="L124" t="s">
        <v>81</v>
      </c>
      <c r="M124" t="s">
        <v>309</v>
      </c>
      <c r="N124" t="s">
        <v>310</v>
      </c>
      <c r="O124" t="s">
        <v>311</v>
      </c>
      <c r="P124" t="s">
        <v>312</v>
      </c>
    </row>
    <row r="125" spans="1:16" ht="58">
      <c r="A125" s="2" t="s">
        <v>260</v>
      </c>
      <c r="B125" s="2" t="s">
        <v>264</v>
      </c>
      <c r="C125" s="3" t="s">
        <v>265</v>
      </c>
      <c r="D125">
        <v>5</v>
      </c>
      <c r="E125" s="2" t="str">
        <f>_xlfn.TEXTJOIN("",TRUE,_xlfn.TEXTSPLIT(B125,"'"))</f>
        <v>Performance Mens Scrubs</v>
      </c>
      <c r="F125" s="2" t="str">
        <f>LOWER(_xlfn.TEXTJOIN("-",TRUE,_xlfn.TEXTSPLIT(E125," ")))</f>
        <v>performance-mens-scrubs</v>
      </c>
      <c r="G125" t="str">
        <f>REPLACE(F125,1,1,UPPER(LEFT(F125,1)))</f>
        <v>Performance-mens-scrubs</v>
      </c>
      <c r="H125" t="str">
        <f>_xlfn.CONCAT("/images/healthcare-uniforms/", G125,"-main.png")</f>
        <v>/images/healthcare-uniforms/Performance-mens-scrubs-main.png</v>
      </c>
      <c r="I125" t="str">
        <f>_xlfn.CONCAT("/images/healthcare-uniforms/",G125,"-1.png")</f>
        <v>/images/healthcare-uniforms/Performance-mens-scrubs-1.png</v>
      </c>
      <c r="J125" t="str">
        <f>_xlfn.CONCAT("/images/healthcare-uniforms/",G125,"-2.png")</f>
        <v>/images/healthcare-uniforms/Performance-mens-scrubs-2.png</v>
      </c>
      <c r="K125" t="str">
        <f>_xlfn.CONCAT("/images/healthcare-uniforms/",G125,"-3.png")</f>
        <v>/images/healthcare-uniforms/Performance-mens-scrubs-3.png</v>
      </c>
      <c r="L125" t="s">
        <v>81</v>
      </c>
      <c r="M125" t="s">
        <v>313</v>
      </c>
      <c r="N125" t="s">
        <v>314</v>
      </c>
      <c r="O125" t="s">
        <v>315</v>
      </c>
      <c r="P125" t="s">
        <v>316</v>
      </c>
    </row>
    <row r="126" spans="1:16" ht="58">
      <c r="A126" s="2" t="s">
        <v>260</v>
      </c>
      <c r="B126" s="2" t="s">
        <v>266</v>
      </c>
      <c r="C126" s="3" t="s">
        <v>265</v>
      </c>
      <c r="D126">
        <v>5</v>
      </c>
      <c r="E126" s="2" t="str">
        <f>_xlfn.TEXTJOIN("",TRUE,_xlfn.TEXTSPLIT(B126,"'"))</f>
        <v>Performance Womens Scrubs</v>
      </c>
      <c r="F126" s="2" t="str">
        <f>LOWER(_xlfn.TEXTJOIN("-",TRUE,_xlfn.TEXTSPLIT(E126," ")))</f>
        <v>performance-womens-scrubs</v>
      </c>
      <c r="G126" t="str">
        <f>REPLACE(F126,1,1,UPPER(LEFT(F126,1)))</f>
        <v>Performance-womens-scrubs</v>
      </c>
      <c r="H126" t="str">
        <f>_xlfn.CONCAT("/images/healthcare-uniforms/", G126,"-main.png")</f>
        <v>/images/healthcare-uniforms/Performance-womens-scrubs-main.png</v>
      </c>
      <c r="I126" t="str">
        <f>_xlfn.CONCAT("/images/healthcare-uniforms/",G126,"-1.png")</f>
        <v>/images/healthcare-uniforms/Performance-womens-scrubs-1.png</v>
      </c>
      <c r="J126" t="str">
        <f>_xlfn.CONCAT("/images/healthcare-uniforms/",G126,"-2.png")</f>
        <v>/images/healthcare-uniforms/Performance-womens-scrubs-2.png</v>
      </c>
      <c r="K126" t="str">
        <f>_xlfn.CONCAT("/images/healthcare-uniforms/",G126,"-3.png")</f>
        <v>/images/healthcare-uniforms/Performance-womens-scrubs-3.png</v>
      </c>
      <c r="L126" t="s">
        <v>81</v>
      </c>
      <c r="M126" t="s">
        <v>317</v>
      </c>
      <c r="N126" t="s">
        <v>318</v>
      </c>
      <c r="O126" t="s">
        <v>319</v>
      </c>
      <c r="P126" t="s">
        <v>320</v>
      </c>
    </row>
    <row r="127" spans="1:16" ht="43.5">
      <c r="A127" s="2" t="s">
        <v>260</v>
      </c>
      <c r="B127" s="2" t="s">
        <v>267</v>
      </c>
      <c r="C127" s="3" t="s">
        <v>268</v>
      </c>
      <c r="D127">
        <v>5</v>
      </c>
      <c r="E127" s="2" t="str">
        <f>_xlfn.TEXTJOIN("",TRUE,_xlfn.TEXTSPLIT(B127,"'"))</f>
        <v>Luxury Mens Scrubs</v>
      </c>
      <c r="F127" s="2" t="str">
        <f>LOWER(_xlfn.TEXTJOIN("-",TRUE,_xlfn.TEXTSPLIT(E127," ")))</f>
        <v>luxury-mens-scrubs</v>
      </c>
      <c r="G127" t="str">
        <f>REPLACE(F127,1,1,UPPER(LEFT(F127,1)))</f>
        <v>Luxury-mens-scrubs</v>
      </c>
      <c r="H127" t="str">
        <f>_xlfn.CONCAT("/images/healthcare-uniforms/", G127,"-main.png")</f>
        <v>/images/healthcare-uniforms/Luxury-mens-scrubs-main.png</v>
      </c>
      <c r="I127" t="str">
        <f>_xlfn.CONCAT("/images/healthcare-uniforms/",G127,"-1.png")</f>
        <v>/images/healthcare-uniforms/Luxury-mens-scrubs-1.png</v>
      </c>
      <c r="J127" t="str">
        <f>_xlfn.CONCAT("/images/healthcare-uniforms/",G127,"-2.png")</f>
        <v>/images/healthcare-uniforms/Luxury-mens-scrubs-2.png</v>
      </c>
      <c r="K127" t="str">
        <f>_xlfn.CONCAT("/images/healthcare-uniforms/",G127,"-3.png")</f>
        <v>/images/healthcare-uniforms/Luxury-mens-scrubs-3.png</v>
      </c>
      <c r="L127" t="s">
        <v>81</v>
      </c>
      <c r="M127" t="s">
        <v>321</v>
      </c>
      <c r="N127" t="s">
        <v>322</v>
      </c>
      <c r="O127" t="s">
        <v>323</v>
      </c>
      <c r="P127" t="s">
        <v>324</v>
      </c>
    </row>
    <row r="128" spans="1:16" ht="43.5">
      <c r="A128" s="2" t="s">
        <v>260</v>
      </c>
      <c r="B128" s="2" t="s">
        <v>269</v>
      </c>
      <c r="C128" s="3" t="s">
        <v>268</v>
      </c>
      <c r="D128">
        <v>5</v>
      </c>
      <c r="E128" s="2" t="str">
        <f>_xlfn.TEXTJOIN("",TRUE,_xlfn.TEXTSPLIT(B128,"'"))</f>
        <v>Luxury Womens Scrubs</v>
      </c>
      <c r="F128" s="2" t="str">
        <f>LOWER(_xlfn.TEXTJOIN("-",TRUE,_xlfn.TEXTSPLIT(E128," ")))</f>
        <v>luxury-womens-scrubs</v>
      </c>
      <c r="G128" t="str">
        <f>REPLACE(F128,1,1,UPPER(LEFT(F128,1)))</f>
        <v>Luxury-womens-scrubs</v>
      </c>
      <c r="H128" t="str">
        <f>_xlfn.CONCAT("/images/healthcare-uniforms/", G128,"-main.png")</f>
        <v>/images/healthcare-uniforms/Luxury-womens-scrubs-main.png</v>
      </c>
      <c r="I128" t="str">
        <f>_xlfn.CONCAT("/images/healthcare-uniforms/",G128,"-1.png")</f>
        <v>/images/healthcare-uniforms/Luxury-womens-scrubs-1.png</v>
      </c>
      <c r="J128" t="str">
        <f>_xlfn.CONCAT("/images/healthcare-uniforms/",G128,"-2.png")</f>
        <v>/images/healthcare-uniforms/Luxury-womens-scrubs-2.png</v>
      </c>
      <c r="K128" t="str">
        <f>_xlfn.CONCAT("/images/healthcare-uniforms/",G128,"-3.png")</f>
        <v>/images/healthcare-uniforms/Luxury-womens-scrubs-3.png</v>
      </c>
      <c r="L128" t="s">
        <v>81</v>
      </c>
      <c r="M128" t="s">
        <v>325</v>
      </c>
      <c r="N128" t="s">
        <v>326</v>
      </c>
      <c r="O128" t="s">
        <v>327</v>
      </c>
      <c r="P128" t="s">
        <v>328</v>
      </c>
    </row>
    <row r="129" spans="1:16" ht="116">
      <c r="A129" s="2" t="s">
        <v>296</v>
      </c>
      <c r="B129" s="2" t="s">
        <v>297</v>
      </c>
      <c r="C129" s="3" t="s">
        <v>270</v>
      </c>
      <c r="D129">
        <v>5</v>
      </c>
      <c r="E129" s="2" t="str">
        <f>_xlfn.TEXTJOIN("",TRUE,_xlfn.TEXTSPLIT(B129,"'"))</f>
        <v>Classic Lab Coat</v>
      </c>
      <c r="F129" s="2" t="str">
        <f>LOWER(_xlfn.TEXTJOIN("-",TRUE,_xlfn.TEXTSPLIT(E129," ")))</f>
        <v>classic-lab-coat</v>
      </c>
      <c r="G129" t="str">
        <f>REPLACE(F129,1,1,UPPER(LEFT(F129,1)))</f>
        <v>Classic-lab-coat</v>
      </c>
      <c r="H129" t="str">
        <f>_xlfn.CONCAT("/images/healthcare-uniforms/", G129,"-main.png")</f>
        <v>/images/healthcare-uniforms/Classic-lab-coat-main.png</v>
      </c>
      <c r="I129" t="str">
        <f>_xlfn.CONCAT("/images/healthcare-uniforms/",G129,"-1.png")</f>
        <v>/images/healthcare-uniforms/Classic-lab-coat-1.png</v>
      </c>
      <c r="J129" t="str">
        <f>_xlfn.CONCAT("/images/healthcare-uniforms/",G129,"-2.png")</f>
        <v>/images/healthcare-uniforms/Classic-lab-coat-2.png</v>
      </c>
      <c r="K129" t="str">
        <f>_xlfn.CONCAT("/images/healthcare-uniforms/",G129,"-3.png")</f>
        <v>/images/healthcare-uniforms/Classic-lab-coat-3.png</v>
      </c>
      <c r="L129" t="s">
        <v>81</v>
      </c>
      <c r="M129" t="s">
        <v>329</v>
      </c>
      <c r="N129" t="s">
        <v>330</v>
      </c>
      <c r="O129" t="s">
        <v>331</v>
      </c>
      <c r="P129" t="s">
        <v>332</v>
      </c>
    </row>
    <row r="130" spans="1:16" ht="101.5">
      <c r="A130" s="2" t="s">
        <v>296</v>
      </c>
      <c r="B130" s="2" t="s">
        <v>298</v>
      </c>
      <c r="C130" s="3" t="s">
        <v>271</v>
      </c>
      <c r="D130">
        <v>5</v>
      </c>
      <c r="E130" s="2" t="str">
        <f>_xlfn.TEXTJOIN("",TRUE,_xlfn.TEXTSPLIT(B130,"'"))</f>
        <v>Consultation LabCoat</v>
      </c>
      <c r="F130" s="2" t="str">
        <f>LOWER(_xlfn.TEXTJOIN("-",TRUE,_xlfn.TEXTSPLIT(E130," ")))</f>
        <v>consultation-labcoat</v>
      </c>
      <c r="G130" t="str">
        <f>REPLACE(F130,1,1,UPPER(LEFT(F130,1)))</f>
        <v>Consultation-labcoat</v>
      </c>
      <c r="H130" t="str">
        <f>_xlfn.CONCAT("/images/healthcare-uniforms/", G130,"-main.png")</f>
        <v>/images/healthcare-uniforms/Consultation-labcoat-main.png</v>
      </c>
      <c r="I130" t="str">
        <f>_xlfn.CONCAT("/images/healthcare-uniforms/",G130,"-1.png")</f>
        <v>/images/healthcare-uniforms/Consultation-labcoat-1.png</v>
      </c>
      <c r="J130" t="str">
        <f>_xlfn.CONCAT("/images/healthcare-uniforms/",G130,"-2.png")</f>
        <v>/images/healthcare-uniforms/Consultation-labcoat-2.png</v>
      </c>
      <c r="K130" t="str">
        <f>_xlfn.CONCAT("/images/healthcare-uniforms/",G130,"-3.png")</f>
        <v>/images/healthcare-uniforms/Consultation-labcoat-3.png</v>
      </c>
      <c r="L130" t="s">
        <v>81</v>
      </c>
      <c r="M130" t="s">
        <v>333</v>
      </c>
      <c r="N130" t="s">
        <v>334</v>
      </c>
      <c r="O130" t="s">
        <v>335</v>
      </c>
      <c r="P130" t="s">
        <v>336</v>
      </c>
    </row>
    <row r="131" spans="1:16" ht="72.5">
      <c r="A131" s="2" t="s">
        <v>296</v>
      </c>
      <c r="B131" s="2" t="s">
        <v>299</v>
      </c>
      <c r="C131" s="3" t="s">
        <v>272</v>
      </c>
      <c r="D131">
        <v>5</v>
      </c>
      <c r="E131" s="2" t="str">
        <f>_xlfn.TEXTJOIN("",TRUE,_xlfn.TEXTSPLIT(B131,"'"))</f>
        <v>Premium Lab Coat</v>
      </c>
      <c r="F131" s="2" t="str">
        <f>LOWER(_xlfn.TEXTJOIN("-",TRUE,_xlfn.TEXTSPLIT(E131," ")))</f>
        <v>premium-lab-coat</v>
      </c>
      <c r="G131" t="str">
        <f>REPLACE(F131,1,1,UPPER(LEFT(F131,1)))</f>
        <v>Premium-lab-coat</v>
      </c>
      <c r="H131" t="str">
        <f>_xlfn.CONCAT("/images/healthcare-uniforms/", G131,"-main.png")</f>
        <v>/images/healthcare-uniforms/Premium-lab-coat-main.png</v>
      </c>
      <c r="I131" t="str">
        <f>_xlfn.CONCAT("/images/healthcare-uniforms/",G131,"-1.png")</f>
        <v>/images/healthcare-uniforms/Premium-lab-coat-1.png</v>
      </c>
      <c r="J131" t="str">
        <f>_xlfn.CONCAT("/images/healthcare-uniforms/",G131,"-2.png")</f>
        <v>/images/healthcare-uniforms/Premium-lab-coat-2.png</v>
      </c>
      <c r="K131" t="str">
        <f>_xlfn.CONCAT("/images/healthcare-uniforms/",G131,"-3.png")</f>
        <v>/images/healthcare-uniforms/Premium-lab-coat-3.png</v>
      </c>
      <c r="L131" t="s">
        <v>81</v>
      </c>
      <c r="M131" t="s">
        <v>337</v>
      </c>
      <c r="N131" t="s">
        <v>338</v>
      </c>
      <c r="O131" t="s">
        <v>339</v>
      </c>
      <c r="P131" t="s">
        <v>340</v>
      </c>
    </row>
    <row r="132" spans="1:16" ht="43.5">
      <c r="A132" s="2" t="s">
        <v>296</v>
      </c>
      <c r="B132" s="2" t="s">
        <v>300</v>
      </c>
      <c r="C132" s="3" t="s">
        <v>273</v>
      </c>
      <c r="D132">
        <v>5</v>
      </c>
      <c r="E132" s="2" t="str">
        <f>_xlfn.TEXTJOIN("",TRUE,_xlfn.TEXTSPLIT(B132,"'"))</f>
        <v>Eco-Friendly Lab Coat</v>
      </c>
      <c r="F132" s="2" t="str">
        <f>LOWER(_xlfn.TEXTJOIN("-",TRUE,_xlfn.TEXTSPLIT(E132," ")))</f>
        <v>eco-friendly-lab-coat</v>
      </c>
      <c r="G132" t="str">
        <f>REPLACE(F132,1,1,UPPER(LEFT(F132,1)))</f>
        <v>Eco-friendly-lab-coat</v>
      </c>
      <c r="H132" t="str">
        <f>_xlfn.CONCAT("/images/healthcare-uniforms/", G132,"-main.png")</f>
        <v>/images/healthcare-uniforms/Eco-friendly-lab-coat-main.png</v>
      </c>
      <c r="I132" t="str">
        <f>_xlfn.CONCAT("/images/healthcare-uniforms/",G132,"-1.png")</f>
        <v>/images/healthcare-uniforms/Eco-friendly-lab-coat-1.png</v>
      </c>
      <c r="J132" t="str">
        <f>_xlfn.CONCAT("/images/healthcare-uniforms/",G132,"-2.png")</f>
        <v>/images/healthcare-uniforms/Eco-friendly-lab-coat-2.png</v>
      </c>
      <c r="K132" t="str">
        <f>_xlfn.CONCAT("/images/healthcare-uniforms/",G132,"-3.png")</f>
        <v>/images/healthcare-uniforms/Eco-friendly-lab-coat-3.png</v>
      </c>
      <c r="L132" t="s">
        <v>81</v>
      </c>
      <c r="M132" t="s">
        <v>341</v>
      </c>
      <c r="N132" t="s">
        <v>342</v>
      </c>
      <c r="O132" t="s">
        <v>343</v>
      </c>
      <c r="P132" t="s">
        <v>344</v>
      </c>
    </row>
    <row r="133" spans="1:16" ht="58">
      <c r="A133" s="2" t="s">
        <v>301</v>
      </c>
      <c r="B133" s="2" t="s">
        <v>274</v>
      </c>
      <c r="C133" s="3" t="s">
        <v>275</v>
      </c>
      <c r="D133">
        <v>5</v>
      </c>
      <c r="E133" s="2" t="str">
        <f>_xlfn.TEXTJOIN("",TRUE,_xlfn.TEXTSPLIT(B133,"'"))</f>
        <v>Warm-up Jackets</v>
      </c>
      <c r="F133" s="2" t="str">
        <f>LOWER(_xlfn.TEXTJOIN("-",TRUE,_xlfn.TEXTSPLIT(E133," ")))</f>
        <v>warm-up-jackets</v>
      </c>
      <c r="G133" t="str">
        <f>REPLACE(F133,1,1,UPPER(LEFT(F133,1)))</f>
        <v>Warm-up-jackets</v>
      </c>
      <c r="H133" t="str">
        <f>_xlfn.CONCAT("/images/healthcare-uniforms/", G133,"-main.png")</f>
        <v>/images/healthcare-uniforms/Warm-up-jackets-main.png</v>
      </c>
      <c r="I133" t="str">
        <f>_xlfn.CONCAT("/images/healthcare-uniforms/",G133,"-1.png")</f>
        <v>/images/healthcare-uniforms/Warm-up-jackets-1.png</v>
      </c>
      <c r="J133" t="str">
        <f>_xlfn.CONCAT("/images/healthcare-uniforms/",G133,"-2.png")</f>
        <v>/images/healthcare-uniforms/Warm-up-jackets-2.png</v>
      </c>
      <c r="K133" t="str">
        <f>_xlfn.CONCAT("/images/healthcare-uniforms/",G133,"-3.png")</f>
        <v>/images/healthcare-uniforms/Warm-up-jackets-3.png</v>
      </c>
      <c r="L133" t="s">
        <v>81</v>
      </c>
      <c r="M133" t="s">
        <v>345</v>
      </c>
      <c r="N133" t="s">
        <v>346</v>
      </c>
      <c r="O133" t="s">
        <v>347</v>
      </c>
      <c r="P133" t="s">
        <v>348</v>
      </c>
    </row>
    <row r="134" spans="1:16" ht="29">
      <c r="A134" s="2" t="s">
        <v>301</v>
      </c>
      <c r="B134" s="2" t="s">
        <v>276</v>
      </c>
      <c r="C134" s="3" t="s">
        <v>277</v>
      </c>
      <c r="D134">
        <v>5</v>
      </c>
      <c r="E134" s="2" t="str">
        <f>_xlfn.TEXTJOIN("",TRUE,_xlfn.TEXTSPLIT(B134,"'"))</f>
        <v>Fleece Jackets</v>
      </c>
      <c r="F134" s="2" t="str">
        <f>LOWER(_xlfn.TEXTJOIN("-",TRUE,_xlfn.TEXTSPLIT(E134," ")))</f>
        <v>fleece-jackets</v>
      </c>
      <c r="G134" t="str">
        <f>REPLACE(F134,1,1,UPPER(LEFT(F134,1)))</f>
        <v>Fleece-jackets</v>
      </c>
      <c r="H134" t="str">
        <f>_xlfn.CONCAT("/images/healthcare-uniforms/", G134,"-main.png")</f>
        <v>/images/healthcare-uniforms/Fleece-jackets-main.png</v>
      </c>
      <c r="I134" t="str">
        <f>_xlfn.CONCAT("/images/healthcare-uniforms/",G134,"-1.png")</f>
        <v>/images/healthcare-uniforms/Fleece-jackets-1.png</v>
      </c>
      <c r="J134" t="str">
        <f>_xlfn.CONCAT("/images/healthcare-uniforms/",G134,"-2.png")</f>
        <v>/images/healthcare-uniforms/Fleece-jackets-2.png</v>
      </c>
      <c r="K134" t="str">
        <f>_xlfn.CONCAT("/images/healthcare-uniforms/",G134,"-3.png")</f>
        <v>/images/healthcare-uniforms/Fleece-jackets-3.png</v>
      </c>
      <c r="L134" t="s">
        <v>81</v>
      </c>
      <c r="M134" t="s">
        <v>349</v>
      </c>
      <c r="N134" t="s">
        <v>350</v>
      </c>
      <c r="O134" t="s">
        <v>351</v>
      </c>
      <c r="P134" t="s">
        <v>352</v>
      </c>
    </row>
    <row r="135" spans="1:16" ht="58">
      <c r="A135" s="2" t="s">
        <v>301</v>
      </c>
      <c r="B135" s="2" t="s">
        <v>278</v>
      </c>
      <c r="C135" s="3" t="s">
        <v>279</v>
      </c>
      <c r="D135">
        <v>5</v>
      </c>
      <c r="E135" s="2" t="str">
        <f>_xlfn.TEXTJOIN("",TRUE,_xlfn.TEXTSPLIT(B135,"'"))</f>
        <v>Utility Vests</v>
      </c>
      <c r="F135" s="2" t="str">
        <f>LOWER(_xlfn.TEXTJOIN("-",TRUE,_xlfn.TEXTSPLIT(E135," ")))</f>
        <v>utility-vests</v>
      </c>
      <c r="G135" t="str">
        <f>REPLACE(F135,1,1,UPPER(LEFT(F135,1)))</f>
        <v>Utility-vests</v>
      </c>
      <c r="H135" t="str">
        <f>_xlfn.CONCAT("/images/healthcare-uniforms/", G135,"-main.png")</f>
        <v>/images/healthcare-uniforms/Utility-vests-main.png</v>
      </c>
      <c r="I135" t="str">
        <f>_xlfn.CONCAT("/images/healthcare-uniforms/",G135,"-1.png")</f>
        <v>/images/healthcare-uniforms/Utility-vests-1.png</v>
      </c>
      <c r="J135" t="str">
        <f>_xlfn.CONCAT("/images/healthcare-uniforms/",G135,"-2.png")</f>
        <v>/images/healthcare-uniforms/Utility-vests-2.png</v>
      </c>
      <c r="K135" t="str">
        <f>_xlfn.CONCAT("/images/healthcare-uniforms/",G135,"-3.png")</f>
        <v>/images/healthcare-uniforms/Utility-vests-3.png</v>
      </c>
      <c r="L135" t="s">
        <v>81</v>
      </c>
      <c r="M135" t="s">
        <v>353</v>
      </c>
      <c r="N135" t="s">
        <v>354</v>
      </c>
      <c r="O135" t="s">
        <v>355</v>
      </c>
      <c r="P135" t="s">
        <v>356</v>
      </c>
    </row>
    <row r="136" spans="1:16" ht="58">
      <c r="A136" s="2" t="s">
        <v>301</v>
      </c>
      <c r="B136" s="2" t="s">
        <v>280</v>
      </c>
      <c r="C136" s="3" t="s">
        <v>281</v>
      </c>
      <c r="D136">
        <v>5</v>
      </c>
      <c r="E136" s="2" t="str">
        <f>_xlfn.TEXTJOIN("",TRUE,_xlfn.TEXTSPLIT(B136,"'"))</f>
        <v>Soft-Shell Jackets</v>
      </c>
      <c r="F136" s="2" t="str">
        <f>LOWER(_xlfn.TEXTJOIN("-",TRUE,_xlfn.TEXTSPLIT(E136," ")))</f>
        <v>soft-shell-jackets</v>
      </c>
      <c r="G136" t="str">
        <f>REPLACE(F136,1,1,UPPER(LEFT(F136,1)))</f>
        <v>Soft-shell-jackets</v>
      </c>
      <c r="H136" t="str">
        <f>_xlfn.CONCAT("/images/healthcare-uniforms/", G136,"-main.png")</f>
        <v>/images/healthcare-uniforms/Soft-shell-jackets-main.png</v>
      </c>
      <c r="I136" t="str">
        <f>_xlfn.CONCAT("/images/healthcare-uniforms/",G136,"-1.png")</f>
        <v>/images/healthcare-uniforms/Soft-shell-jackets-1.png</v>
      </c>
      <c r="J136" t="str">
        <f>_xlfn.CONCAT("/images/healthcare-uniforms/",G136,"-2.png")</f>
        <v>/images/healthcare-uniforms/Soft-shell-jackets-2.png</v>
      </c>
      <c r="K136" t="str">
        <f>_xlfn.CONCAT("/images/healthcare-uniforms/",G136,"-3.png")</f>
        <v>/images/healthcare-uniforms/Soft-shell-jackets-3.png</v>
      </c>
      <c r="L136" t="s">
        <v>81</v>
      </c>
      <c r="M136" t="s">
        <v>357</v>
      </c>
      <c r="N136" t="s">
        <v>358</v>
      </c>
      <c r="O136" t="s">
        <v>359</v>
      </c>
      <c r="P136" t="s">
        <v>360</v>
      </c>
    </row>
    <row r="137" spans="1:16" ht="72.5">
      <c r="A137" s="2" t="s">
        <v>282</v>
      </c>
      <c r="B137" s="2" t="s">
        <v>283</v>
      </c>
      <c r="C137" s="3" t="s">
        <v>284</v>
      </c>
      <c r="D137">
        <v>5</v>
      </c>
      <c r="E137" s="2" t="str">
        <f>_xlfn.TEXTJOIN("",TRUE,_xlfn.TEXTSPLIT(B137,"'"))</f>
        <v>Clogs</v>
      </c>
      <c r="F137" s="2" t="str">
        <f>LOWER(_xlfn.TEXTJOIN("-",TRUE,_xlfn.TEXTSPLIT(E137," ")))</f>
        <v>clogs</v>
      </c>
      <c r="G137" t="str">
        <f>REPLACE(F137,1,1,UPPER(LEFT(F137,1)))</f>
        <v>Clogs</v>
      </c>
      <c r="H137" t="str">
        <f>_xlfn.CONCAT("/images/healthcare-uniforms/", G137,"-main.png")</f>
        <v>/images/healthcare-uniforms/Clogs-main.png</v>
      </c>
      <c r="I137" t="str">
        <f>_xlfn.CONCAT("/images/healthcare-uniforms/",G137,"-1.png")</f>
        <v>/images/healthcare-uniforms/Clogs-1.png</v>
      </c>
      <c r="J137" t="str">
        <f>_xlfn.CONCAT("/images/healthcare-uniforms/",G137,"-2.png")</f>
        <v>/images/healthcare-uniforms/Clogs-2.png</v>
      </c>
      <c r="K137" t="str">
        <f>_xlfn.CONCAT("/images/healthcare-uniforms/",G137,"-3.png")</f>
        <v>/images/healthcare-uniforms/Clogs-3.png</v>
      </c>
      <c r="L137" t="s">
        <v>81</v>
      </c>
      <c r="M137" t="s">
        <v>361</v>
      </c>
      <c r="N137" t="s">
        <v>362</v>
      </c>
      <c r="O137" t="s">
        <v>363</v>
      </c>
      <c r="P137" t="s">
        <v>364</v>
      </c>
    </row>
    <row r="138" spans="1:16" ht="87">
      <c r="A138" s="2" t="s">
        <v>282</v>
      </c>
      <c r="B138" s="2" t="s">
        <v>285</v>
      </c>
      <c r="C138" s="3" t="s">
        <v>286</v>
      </c>
      <c r="D138">
        <v>5</v>
      </c>
      <c r="E138" s="2" t="str">
        <f>_xlfn.TEXTJOIN("",TRUE,_xlfn.TEXTSPLIT(B138,"'"))</f>
        <v>Athletic Sneakers</v>
      </c>
      <c r="F138" s="2" t="str">
        <f>LOWER(_xlfn.TEXTJOIN("-",TRUE,_xlfn.TEXTSPLIT(E138," ")))</f>
        <v>athletic-sneakers</v>
      </c>
      <c r="G138" t="str">
        <f>REPLACE(F138,1,1,UPPER(LEFT(F138,1)))</f>
        <v>Athletic-sneakers</v>
      </c>
      <c r="H138" t="str">
        <f>_xlfn.CONCAT("/images/healthcare-uniforms/", G138,"-main.png")</f>
        <v>/images/healthcare-uniforms/Athletic-sneakers-main.png</v>
      </c>
      <c r="I138" t="str">
        <f>_xlfn.CONCAT("/images/healthcare-uniforms/",G138,"-1.png")</f>
        <v>/images/healthcare-uniforms/Athletic-sneakers-1.png</v>
      </c>
      <c r="J138" t="str">
        <f>_xlfn.CONCAT("/images/healthcare-uniforms/",G138,"-2.png")</f>
        <v>/images/healthcare-uniforms/Athletic-sneakers-2.png</v>
      </c>
      <c r="K138" t="str">
        <f>_xlfn.CONCAT("/images/healthcare-uniforms/",G138,"-3.png")</f>
        <v>/images/healthcare-uniforms/Athletic-sneakers-3.png</v>
      </c>
      <c r="L138" t="s">
        <v>81</v>
      </c>
      <c r="M138" t="s">
        <v>365</v>
      </c>
      <c r="N138" t="s">
        <v>366</v>
      </c>
      <c r="O138" t="s">
        <v>367</v>
      </c>
      <c r="P138" t="s">
        <v>368</v>
      </c>
    </row>
    <row r="139" spans="1:16" ht="72.5">
      <c r="A139" s="2" t="s">
        <v>282</v>
      </c>
      <c r="B139" s="2" t="s">
        <v>287</v>
      </c>
      <c r="C139" s="3" t="s">
        <v>288</v>
      </c>
      <c r="D139">
        <v>5</v>
      </c>
      <c r="E139" s="2" t="str">
        <f>_xlfn.TEXTJOIN("",TRUE,_xlfn.TEXTSPLIT(B139,"'"))</f>
        <v>Slip-On Shoes</v>
      </c>
      <c r="F139" s="2" t="str">
        <f>LOWER(_xlfn.TEXTJOIN("-",TRUE,_xlfn.TEXTSPLIT(E139," ")))</f>
        <v>slip-on-shoes</v>
      </c>
      <c r="G139" t="str">
        <f>REPLACE(F139,1,1,UPPER(LEFT(F139,1)))</f>
        <v>Slip-on-shoes</v>
      </c>
      <c r="H139" t="str">
        <f>_xlfn.CONCAT("/images/healthcare-uniforms/", G139,"-main.png")</f>
        <v>/images/healthcare-uniforms/Slip-on-shoes-main.png</v>
      </c>
      <c r="I139" t="str">
        <f>_xlfn.CONCAT("/images/healthcare-uniforms/",G139,"-1.png")</f>
        <v>/images/healthcare-uniforms/Slip-on-shoes-1.png</v>
      </c>
      <c r="J139" t="str">
        <f>_xlfn.CONCAT("/images/healthcare-uniforms/",G139,"-2.png")</f>
        <v>/images/healthcare-uniforms/Slip-on-shoes-2.png</v>
      </c>
      <c r="K139" t="str">
        <f>_xlfn.CONCAT("/images/healthcare-uniforms/",G139,"-3.png")</f>
        <v>/images/healthcare-uniforms/Slip-on-shoes-3.png</v>
      </c>
      <c r="L139" t="s">
        <v>81</v>
      </c>
      <c r="M139" t="s">
        <v>369</v>
      </c>
      <c r="N139" t="s">
        <v>370</v>
      </c>
      <c r="O139" t="s">
        <v>371</v>
      </c>
      <c r="P139" t="s">
        <v>372</v>
      </c>
    </row>
    <row r="140" spans="1:16" ht="72.5">
      <c r="A140" s="2" t="s">
        <v>64</v>
      </c>
      <c r="B140" s="2" t="s">
        <v>302</v>
      </c>
      <c r="C140" s="3" t="s">
        <v>289</v>
      </c>
      <c r="D140">
        <v>5</v>
      </c>
      <c r="E140" s="2" t="str">
        <f>_xlfn.TEXTJOIN("",TRUE,_xlfn.TEXTSPLIT(B140,"'"))</f>
        <v>Name Badge</v>
      </c>
      <c r="F140" s="2" t="str">
        <f>LOWER(_xlfn.TEXTJOIN("-",TRUE,_xlfn.TEXTSPLIT(E140," ")))</f>
        <v>name-badge</v>
      </c>
      <c r="G140" t="str">
        <f>REPLACE(F140,1,1,UPPER(LEFT(F140,1)))</f>
        <v>Name-badge</v>
      </c>
      <c r="H140" t="str">
        <f>_xlfn.CONCAT("/images/healthcare-uniforms/", G140,"-main.png")</f>
        <v>/images/healthcare-uniforms/Name-badge-main.png</v>
      </c>
      <c r="I140" t="str">
        <f>_xlfn.CONCAT("/images/healthcare-uniforms/",G140,"-1.png")</f>
        <v>/images/healthcare-uniforms/Name-badge-1.png</v>
      </c>
      <c r="J140" t="str">
        <f>_xlfn.CONCAT("/images/healthcare-uniforms/",G140,"-2.png")</f>
        <v>/images/healthcare-uniforms/Name-badge-2.png</v>
      </c>
      <c r="K140" t="str">
        <f>_xlfn.CONCAT("/images/healthcare-uniforms/",G140,"-3.png")</f>
        <v>/images/healthcare-uniforms/Name-badge-3.png</v>
      </c>
      <c r="L140" t="s">
        <v>81</v>
      </c>
      <c r="M140" t="s">
        <v>373</v>
      </c>
      <c r="N140" t="s">
        <v>374</v>
      </c>
      <c r="O140" t="s">
        <v>375</v>
      </c>
      <c r="P140" t="s">
        <v>376</v>
      </c>
    </row>
    <row r="141" spans="1:16" ht="72.5">
      <c r="A141" s="2" t="s">
        <v>64</v>
      </c>
      <c r="B141" s="2" t="s">
        <v>303</v>
      </c>
      <c r="C141" s="3" t="s">
        <v>290</v>
      </c>
      <c r="D141">
        <v>5</v>
      </c>
      <c r="E141" s="2" t="str">
        <f>_xlfn.TEXTJOIN("",TRUE,_xlfn.TEXTSPLIT(B141,"'"))</f>
        <v>Medical Belt</v>
      </c>
      <c r="F141" s="2" t="str">
        <f>LOWER(_xlfn.TEXTJOIN("-",TRUE,_xlfn.TEXTSPLIT(E141," ")))</f>
        <v>medical-belt</v>
      </c>
      <c r="G141" t="str">
        <f>REPLACE(F141,1,1,UPPER(LEFT(F141,1)))</f>
        <v>Medical-belt</v>
      </c>
      <c r="H141" t="str">
        <f>_xlfn.CONCAT("/images/healthcare-uniforms/", G141,"-main.png")</f>
        <v>/images/healthcare-uniforms/Medical-belt-main.png</v>
      </c>
      <c r="I141" t="str">
        <f>_xlfn.CONCAT("/images/healthcare-uniforms/",G141,"-1.png")</f>
        <v>/images/healthcare-uniforms/Medical-belt-1.png</v>
      </c>
      <c r="J141" t="str">
        <f>_xlfn.CONCAT("/images/healthcare-uniforms/",G141,"-2.png")</f>
        <v>/images/healthcare-uniforms/Medical-belt-2.png</v>
      </c>
      <c r="K141" t="str">
        <f>_xlfn.CONCAT("/images/healthcare-uniforms/",G141,"-3.png")</f>
        <v>/images/healthcare-uniforms/Medical-belt-3.png</v>
      </c>
      <c r="L141" t="s">
        <v>81</v>
      </c>
      <c r="M141" t="s">
        <v>377</v>
      </c>
      <c r="N141" t="s">
        <v>378</v>
      </c>
      <c r="O141" t="s">
        <v>379</v>
      </c>
      <c r="P141" t="s">
        <v>380</v>
      </c>
    </row>
    <row r="142" spans="1:16" ht="58">
      <c r="A142" s="2" t="s">
        <v>64</v>
      </c>
      <c r="B142" s="2" t="s">
        <v>304</v>
      </c>
      <c r="C142" s="3" t="s">
        <v>291</v>
      </c>
      <c r="D142">
        <v>5</v>
      </c>
      <c r="E142" s="2" t="str">
        <f>_xlfn.TEXTJOIN("",TRUE,_xlfn.TEXTSPLIT(B142,"'"))</f>
        <v>Under-Shirt</v>
      </c>
      <c r="F142" s="2" t="str">
        <f>LOWER(_xlfn.TEXTJOIN("-",TRUE,_xlfn.TEXTSPLIT(E142," ")))</f>
        <v>under-shirt</v>
      </c>
      <c r="G142" t="str">
        <f>REPLACE(F142,1,1,UPPER(LEFT(F142,1)))</f>
        <v>Under-shirt</v>
      </c>
      <c r="H142" t="str">
        <f>_xlfn.CONCAT("/images/healthcare-uniforms/", G142,"-main.png")</f>
        <v>/images/healthcare-uniforms/Under-shirt-main.png</v>
      </c>
      <c r="I142" t="str">
        <f>_xlfn.CONCAT("/images/healthcare-uniforms/",G142,"-1.png")</f>
        <v>/images/healthcare-uniforms/Under-shirt-1.png</v>
      </c>
      <c r="J142" t="str">
        <f>_xlfn.CONCAT("/images/healthcare-uniforms/",G142,"-2.png")</f>
        <v>/images/healthcare-uniforms/Under-shirt-2.png</v>
      </c>
      <c r="K142" t="str">
        <f>_xlfn.CONCAT("/images/healthcare-uniforms/",G142,"-3.png")</f>
        <v>/images/healthcare-uniforms/Under-shirt-3.png</v>
      </c>
      <c r="L142" t="s">
        <v>81</v>
      </c>
      <c r="M142" t="s">
        <v>381</v>
      </c>
      <c r="N142" t="s">
        <v>382</v>
      </c>
      <c r="O142" t="s">
        <v>383</v>
      </c>
      <c r="P142" t="s">
        <v>384</v>
      </c>
    </row>
    <row r="143" spans="1:16" ht="58">
      <c r="A143" s="2" t="s">
        <v>64</v>
      </c>
      <c r="B143" s="2" t="s">
        <v>292</v>
      </c>
      <c r="C143" s="3" t="s">
        <v>293</v>
      </c>
      <c r="D143">
        <v>5</v>
      </c>
      <c r="E143" s="2" t="str">
        <f>_xlfn.TEXTJOIN("",TRUE,_xlfn.TEXTSPLIT(B143,"'"))</f>
        <v>Headwear</v>
      </c>
      <c r="F143" s="2" t="str">
        <f>LOWER(_xlfn.TEXTJOIN("-",TRUE,_xlfn.TEXTSPLIT(E143," ")))</f>
        <v>headwear</v>
      </c>
      <c r="G143" t="str">
        <f>REPLACE(F143,1,1,UPPER(LEFT(F143,1)))</f>
        <v>Headwear</v>
      </c>
      <c r="H143" t="str">
        <f>_xlfn.CONCAT("/images/healthcare-uniforms/", G143,"-main.png")</f>
        <v>/images/healthcare-uniforms/Headwear-main.png</v>
      </c>
      <c r="I143" t="str">
        <f>_xlfn.CONCAT("/images/healthcare-uniforms/",G143,"-1.png")</f>
        <v>/images/healthcare-uniforms/Headwear-1.png</v>
      </c>
      <c r="J143" t="str">
        <f>_xlfn.CONCAT("/images/healthcare-uniforms/",G143,"-2.png")</f>
        <v>/images/healthcare-uniforms/Headwear-2.png</v>
      </c>
      <c r="K143" t="str">
        <f>_xlfn.CONCAT("/images/healthcare-uniforms/",G143,"-3.png")</f>
        <v>/images/healthcare-uniforms/Headwear-3.png</v>
      </c>
      <c r="L143" t="s">
        <v>81</v>
      </c>
      <c r="M143" t="s">
        <v>385</v>
      </c>
      <c r="N143" t="s">
        <v>386</v>
      </c>
      <c r="O143" t="s">
        <v>387</v>
      </c>
      <c r="P143" t="s">
        <v>388</v>
      </c>
    </row>
    <row r="144" spans="1:16" ht="43.5">
      <c r="A144" s="2" t="s">
        <v>64</v>
      </c>
      <c r="B144" s="2" t="s">
        <v>294</v>
      </c>
      <c r="C144" s="3" t="s">
        <v>295</v>
      </c>
      <c r="D144">
        <v>5</v>
      </c>
      <c r="E144" s="2" t="str">
        <f>_xlfn.TEXTJOIN("",TRUE,_xlfn.TEXTSPLIT(B144,"'"))</f>
        <v>Compression Socks</v>
      </c>
      <c r="F144" s="2" t="str">
        <f>LOWER(_xlfn.TEXTJOIN("-",TRUE,_xlfn.TEXTSPLIT(E144," ")))</f>
        <v>compression-socks</v>
      </c>
      <c r="G144" t="str">
        <f>REPLACE(F144,1,1,UPPER(LEFT(F144,1)))</f>
        <v>Compression-socks</v>
      </c>
      <c r="H144" t="str">
        <f>_xlfn.CONCAT("/images/healthcare-uniforms/", G144,"-main.png")</f>
        <v>/images/healthcare-uniforms/Compression-socks-main.png</v>
      </c>
      <c r="I144" t="str">
        <f>_xlfn.CONCAT("/images/healthcare-uniforms/",G144,"-1.png")</f>
        <v>/images/healthcare-uniforms/Compression-socks-1.png</v>
      </c>
      <c r="J144" t="str">
        <f>_xlfn.CONCAT("/images/healthcare-uniforms/",G144,"-2.png")</f>
        <v>/images/healthcare-uniforms/Compression-socks-2.png</v>
      </c>
      <c r="K144" t="str">
        <f>_xlfn.CONCAT("/images/healthcare-uniforms/",G144,"-3.png")</f>
        <v>/images/healthcare-uniforms/Compression-socks-3.png</v>
      </c>
      <c r="L144" t="s">
        <v>81</v>
      </c>
      <c r="M144" t="s">
        <v>389</v>
      </c>
      <c r="N144" t="s">
        <v>390</v>
      </c>
      <c r="O144" t="s">
        <v>391</v>
      </c>
      <c r="P144" t="s">
        <v>392</v>
      </c>
    </row>
    <row r="145" spans="1:16" ht="87">
      <c r="A145" s="2" t="s">
        <v>1</v>
      </c>
      <c r="B145" s="2" t="s">
        <v>467</v>
      </c>
      <c r="C145" s="3" t="s">
        <v>468</v>
      </c>
      <c r="D145">
        <v>6</v>
      </c>
      <c r="E145" s="2" t="str">
        <f>_xlfn.TEXTJOIN("",TRUE,_xlfn.TEXTSPLIT(B145,"'"))</f>
        <v>Short Sleeve Classic Security Shirt</v>
      </c>
      <c r="F145" s="2" t="str">
        <f>LOWER(_xlfn.TEXTJOIN("-",TRUE,_xlfn.TEXTSPLIT(E145," ")))</f>
        <v>short-sleeve-classic-security-shirt</v>
      </c>
      <c r="G145" t="str">
        <f>REPLACE(F145,1,1,UPPER(LEFT(F145,1)))</f>
        <v>Short-sleeve-classic-security-shirt</v>
      </c>
      <c r="H145" t="str">
        <f>_xlfn.CONCAT("/images/security-uniforms/", G145,"-main.png")</f>
        <v>/images/security-uniforms/Short-sleeve-classic-security-shirt-main.png</v>
      </c>
      <c r="I145" t="str">
        <f>_xlfn.CONCAT("/images/security-uniforms/",G145,"-1.png")</f>
        <v>/images/security-uniforms/Short-sleeve-classic-security-shirt-1.png</v>
      </c>
      <c r="J145" t="str">
        <f>_xlfn.CONCAT("/images/security-uniforms/",G145,"-2.png")</f>
        <v>/images/security-uniforms/Short-sleeve-classic-security-shirt-2.png</v>
      </c>
      <c r="K145" t="str">
        <f>_xlfn.CONCAT("/images/security-uniforms/",G145,"-3.png")</f>
        <v>/images/security-uniforms/Short-sleeve-classic-security-shirt-3.png</v>
      </c>
      <c r="L145" t="s">
        <v>81</v>
      </c>
      <c r="M145" t="s">
        <v>511</v>
      </c>
      <c r="N145" t="s">
        <v>512</v>
      </c>
      <c r="O145" t="s">
        <v>513</v>
      </c>
      <c r="P145" t="s">
        <v>514</v>
      </c>
    </row>
    <row r="146" spans="1:16" ht="101.5">
      <c r="A146" s="2" t="s">
        <v>1</v>
      </c>
      <c r="B146" s="2" t="s">
        <v>469</v>
      </c>
      <c r="C146" s="3" t="s">
        <v>470</v>
      </c>
      <c r="D146">
        <v>6</v>
      </c>
      <c r="E146" s="2" t="str">
        <f>_xlfn.TEXTJOIN("",TRUE,_xlfn.TEXTSPLIT(B146,"'"))</f>
        <v>Long Sleeve Classic Security Shirt</v>
      </c>
      <c r="F146" s="2" t="str">
        <f>LOWER(_xlfn.TEXTJOIN("-",TRUE,_xlfn.TEXTSPLIT(E146," ")))</f>
        <v>long-sleeve-classic-security-shirt</v>
      </c>
      <c r="G146" t="str">
        <f>REPLACE(F146,1,1,UPPER(LEFT(F146,1)))</f>
        <v>Long-sleeve-classic-security-shirt</v>
      </c>
      <c r="H146" t="str">
        <f>_xlfn.CONCAT("/images/security-uniforms/", G146,"-main.png")</f>
        <v>/images/security-uniforms/Long-sleeve-classic-security-shirt-main.png</v>
      </c>
      <c r="I146" t="str">
        <f>_xlfn.CONCAT("/images/security-uniforms/",G146,"-1.png")</f>
        <v>/images/security-uniforms/Long-sleeve-classic-security-shirt-1.png</v>
      </c>
      <c r="J146" t="str">
        <f>_xlfn.CONCAT("/images/security-uniforms/",G146,"-2.png")</f>
        <v>/images/security-uniforms/Long-sleeve-classic-security-shirt-2.png</v>
      </c>
      <c r="K146" t="str">
        <f>_xlfn.CONCAT("/images/security-uniforms/",G146,"-3.png")</f>
        <v>/images/security-uniforms/Long-sleeve-classic-security-shirt-3.png</v>
      </c>
      <c r="L146" t="s">
        <v>81</v>
      </c>
      <c r="M146" t="s">
        <v>515</v>
      </c>
      <c r="N146" t="s">
        <v>516</v>
      </c>
      <c r="O146" t="s">
        <v>517</v>
      </c>
      <c r="P146" t="s">
        <v>518</v>
      </c>
    </row>
    <row r="147" spans="1:16" ht="58">
      <c r="A147" s="2" t="s">
        <v>1</v>
      </c>
      <c r="B147" s="2" t="s">
        <v>471</v>
      </c>
      <c r="C147" s="3" t="s">
        <v>472</v>
      </c>
      <c r="D147">
        <v>6</v>
      </c>
      <c r="E147" s="2" t="str">
        <f>_xlfn.TEXTJOIN("",TRUE,_xlfn.TEXTSPLIT(B147,"'"))</f>
        <v>Short Sleeve Performance Polo Shirt</v>
      </c>
      <c r="F147" s="2" t="str">
        <f>LOWER(_xlfn.TEXTJOIN("-",TRUE,_xlfn.TEXTSPLIT(E147," ")))</f>
        <v>short-sleeve-performance-polo-shirt</v>
      </c>
      <c r="G147" t="str">
        <f>REPLACE(F147,1,1,UPPER(LEFT(F147,1)))</f>
        <v>Short-sleeve-performance-polo-shirt</v>
      </c>
      <c r="H147" t="str">
        <f>_xlfn.CONCAT("/images/security-uniforms/", G147,"-main.png")</f>
        <v>/images/security-uniforms/Short-sleeve-performance-polo-shirt-main.png</v>
      </c>
      <c r="I147" t="str">
        <f>_xlfn.CONCAT("/images/security-uniforms/",G147,"-1.png")</f>
        <v>/images/security-uniforms/Short-sleeve-performance-polo-shirt-1.png</v>
      </c>
      <c r="J147" t="str">
        <f>_xlfn.CONCAT("/images/security-uniforms/",G147,"-2.png")</f>
        <v>/images/security-uniforms/Short-sleeve-performance-polo-shirt-2.png</v>
      </c>
      <c r="K147" t="str">
        <f>_xlfn.CONCAT("/images/security-uniforms/",G147,"-3.png")</f>
        <v>/images/security-uniforms/Short-sleeve-performance-polo-shirt-3.png</v>
      </c>
      <c r="L147" t="s">
        <v>81</v>
      </c>
      <c r="M147" t="s">
        <v>519</v>
      </c>
      <c r="N147" t="s">
        <v>520</v>
      </c>
      <c r="O147" t="s">
        <v>521</v>
      </c>
      <c r="P147" t="s">
        <v>522</v>
      </c>
    </row>
    <row r="148" spans="1:16" ht="58">
      <c r="A148" s="2" t="s">
        <v>1</v>
      </c>
      <c r="B148" s="2" t="s">
        <v>473</v>
      </c>
      <c r="C148" s="3" t="s">
        <v>474</v>
      </c>
      <c r="D148">
        <v>6</v>
      </c>
      <c r="E148" s="2" t="str">
        <f>_xlfn.TEXTJOIN("",TRUE,_xlfn.TEXTSPLIT(B148,"'"))</f>
        <v>Long Sleeve Performance Polo Shirt</v>
      </c>
      <c r="F148" s="2" t="str">
        <f>LOWER(_xlfn.TEXTJOIN("-",TRUE,_xlfn.TEXTSPLIT(E148," ")))</f>
        <v>long-sleeve-performance-polo-shirt</v>
      </c>
      <c r="G148" t="str">
        <f>REPLACE(F148,1,1,UPPER(LEFT(F148,1)))</f>
        <v>Long-sleeve-performance-polo-shirt</v>
      </c>
      <c r="H148" t="str">
        <f>_xlfn.CONCAT("/images/security-uniforms/", G148,"-main.png")</f>
        <v>/images/security-uniforms/Long-sleeve-performance-polo-shirt-main.png</v>
      </c>
      <c r="I148" t="str">
        <f>_xlfn.CONCAT("/images/security-uniforms/",G148,"-1.png")</f>
        <v>/images/security-uniforms/Long-sleeve-performance-polo-shirt-1.png</v>
      </c>
      <c r="J148" t="str">
        <f>_xlfn.CONCAT("/images/security-uniforms/",G148,"-2.png")</f>
        <v>/images/security-uniforms/Long-sleeve-performance-polo-shirt-2.png</v>
      </c>
      <c r="K148" t="str">
        <f>_xlfn.CONCAT("/images/security-uniforms/",G148,"-3.png")</f>
        <v>/images/security-uniforms/Long-sleeve-performance-polo-shirt-3.png</v>
      </c>
      <c r="L148" t="s">
        <v>81</v>
      </c>
      <c r="M148" t="s">
        <v>523</v>
      </c>
      <c r="N148" t="s">
        <v>524</v>
      </c>
      <c r="O148" t="s">
        <v>525</v>
      </c>
      <c r="P148" t="s">
        <v>526</v>
      </c>
    </row>
    <row r="149" spans="1:16" ht="101.5">
      <c r="A149" s="2" t="s">
        <v>1</v>
      </c>
      <c r="B149" s="2" t="s">
        <v>475</v>
      </c>
      <c r="C149" s="3" t="s">
        <v>476</v>
      </c>
      <c r="D149">
        <v>6</v>
      </c>
      <c r="E149" s="2" t="str">
        <f>_xlfn.TEXTJOIN("",TRUE,_xlfn.TEXTSPLIT(B149,"'"))</f>
        <v>Performance T-Shirt</v>
      </c>
      <c r="F149" s="2" t="str">
        <f>LOWER(_xlfn.TEXTJOIN("-",TRUE,_xlfn.TEXTSPLIT(E149," ")))</f>
        <v>performance-t-shirt</v>
      </c>
      <c r="G149" t="str">
        <f>REPLACE(F149,1,1,UPPER(LEFT(F149,1)))</f>
        <v>Performance-t-shirt</v>
      </c>
      <c r="H149" t="str">
        <f>_xlfn.CONCAT("/images/security-uniforms/", G149,"-main.png")</f>
        <v>/images/security-uniforms/Performance-t-shirt-main.png</v>
      </c>
      <c r="I149" t="str">
        <f>_xlfn.CONCAT("/images/security-uniforms/",G149,"-1.png")</f>
        <v>/images/security-uniforms/Performance-t-shirt-1.png</v>
      </c>
      <c r="J149" t="str">
        <f>_xlfn.CONCAT("/images/security-uniforms/",G149,"-2.png")</f>
        <v>/images/security-uniforms/Performance-t-shirt-2.png</v>
      </c>
      <c r="K149" t="str">
        <f>_xlfn.CONCAT("/images/security-uniforms/",G149,"-3.png")</f>
        <v>/images/security-uniforms/Performance-t-shirt-3.png</v>
      </c>
      <c r="L149" t="s">
        <v>81</v>
      </c>
      <c r="M149" t="s">
        <v>527</v>
      </c>
      <c r="N149" t="s">
        <v>528</v>
      </c>
      <c r="O149" t="s">
        <v>529</v>
      </c>
      <c r="P149" t="s">
        <v>530</v>
      </c>
    </row>
    <row r="150" spans="1:16" ht="72.5">
      <c r="A150" s="2" t="s">
        <v>477</v>
      </c>
      <c r="B150" s="2" t="s">
        <v>478</v>
      </c>
      <c r="C150" s="3" t="s">
        <v>479</v>
      </c>
      <c r="D150">
        <v>6</v>
      </c>
      <c r="E150" s="2" t="str">
        <f>_xlfn.TEXTJOIN("",TRUE,_xlfn.TEXTSPLIT(B150,"'"))</f>
        <v>Mens Tactical Trousers</v>
      </c>
      <c r="F150" s="2" t="str">
        <f>LOWER(_xlfn.TEXTJOIN("-",TRUE,_xlfn.TEXTSPLIT(E150," ")))</f>
        <v>mens-tactical-trousers</v>
      </c>
      <c r="G150" t="str">
        <f>REPLACE(F150,1,1,UPPER(LEFT(F150,1)))</f>
        <v>Mens-tactical-trousers</v>
      </c>
      <c r="H150" t="str">
        <f>_xlfn.CONCAT("/images/security-uniforms/", G150,"-main.png")</f>
        <v>/images/security-uniforms/Mens-tactical-trousers-main.png</v>
      </c>
      <c r="I150" t="str">
        <f>_xlfn.CONCAT("/images/security-uniforms/",G150,"-1.png")</f>
        <v>/images/security-uniforms/Mens-tactical-trousers-1.png</v>
      </c>
      <c r="J150" t="str">
        <f>_xlfn.CONCAT("/images/security-uniforms/",G150,"-2.png")</f>
        <v>/images/security-uniforms/Mens-tactical-trousers-2.png</v>
      </c>
      <c r="K150" t="str">
        <f>_xlfn.CONCAT("/images/security-uniforms/",G150,"-3.png")</f>
        <v>/images/security-uniforms/Mens-tactical-trousers-3.png</v>
      </c>
      <c r="L150" t="s">
        <v>81</v>
      </c>
      <c r="M150" t="s">
        <v>531</v>
      </c>
      <c r="N150" t="s">
        <v>532</v>
      </c>
      <c r="O150" t="s">
        <v>533</v>
      </c>
      <c r="P150" t="s">
        <v>534</v>
      </c>
    </row>
    <row r="151" spans="1:16" ht="72.5">
      <c r="A151" s="2" t="s">
        <v>477</v>
      </c>
      <c r="B151" s="2" t="s">
        <v>480</v>
      </c>
      <c r="C151" s="3" t="s">
        <v>479</v>
      </c>
      <c r="D151">
        <v>6</v>
      </c>
      <c r="E151" s="2" t="str">
        <f>_xlfn.TEXTJOIN("",TRUE,_xlfn.TEXTSPLIT(B151,"'"))</f>
        <v>Womens Tactical Trousers</v>
      </c>
      <c r="F151" s="2" t="str">
        <f>LOWER(_xlfn.TEXTJOIN("-",TRUE,_xlfn.TEXTSPLIT(E151," ")))</f>
        <v>womens-tactical-trousers</v>
      </c>
      <c r="G151" t="str">
        <f>REPLACE(F151,1,1,UPPER(LEFT(F151,1)))</f>
        <v>Womens-tactical-trousers</v>
      </c>
      <c r="H151" t="str">
        <f>_xlfn.CONCAT("/images/security-uniforms/", G151,"-main.png")</f>
        <v>/images/security-uniforms/Womens-tactical-trousers-main.png</v>
      </c>
      <c r="I151" t="str">
        <f>_xlfn.CONCAT("/images/security-uniforms/",G151,"-1.png")</f>
        <v>/images/security-uniforms/Womens-tactical-trousers-1.png</v>
      </c>
      <c r="J151" t="str">
        <f>_xlfn.CONCAT("/images/security-uniforms/",G151,"-2.png")</f>
        <v>/images/security-uniforms/Womens-tactical-trousers-2.png</v>
      </c>
      <c r="K151" t="str">
        <f>_xlfn.CONCAT("/images/security-uniforms/",G151,"-3.png")</f>
        <v>/images/security-uniforms/Womens-tactical-trousers-3.png</v>
      </c>
      <c r="L151" t="s">
        <v>81</v>
      </c>
      <c r="M151" t="s">
        <v>535</v>
      </c>
      <c r="N151" t="s">
        <v>536</v>
      </c>
      <c r="O151" t="s">
        <v>537</v>
      </c>
      <c r="P151" t="s">
        <v>538</v>
      </c>
    </row>
    <row r="152" spans="1:16" ht="87">
      <c r="A152" s="2" t="s">
        <v>477</v>
      </c>
      <c r="B152" s="2" t="s">
        <v>481</v>
      </c>
      <c r="C152" s="3" t="s">
        <v>482</v>
      </c>
      <c r="D152">
        <v>6</v>
      </c>
      <c r="E152" s="2" t="str">
        <f>_xlfn.TEXTJOIN("",TRUE,_xlfn.TEXTSPLIT(B152,"'"))</f>
        <v>Womens Skirt</v>
      </c>
      <c r="F152" s="2" t="str">
        <f>LOWER(_xlfn.TEXTJOIN("-",TRUE,_xlfn.TEXTSPLIT(E152," ")))</f>
        <v>womens-skirt</v>
      </c>
      <c r="G152" t="str">
        <f>REPLACE(F152,1,1,UPPER(LEFT(F152,1)))</f>
        <v>Womens-skirt</v>
      </c>
      <c r="H152" t="str">
        <f>_xlfn.CONCAT("/images/security-uniforms/", G152,"-main.png")</f>
        <v>/images/security-uniforms/Womens-skirt-main.png</v>
      </c>
      <c r="I152" t="str">
        <f>_xlfn.CONCAT("/images/security-uniforms/",G152,"-1.png")</f>
        <v>/images/security-uniforms/Womens-skirt-1.png</v>
      </c>
      <c r="J152" t="str">
        <f>_xlfn.CONCAT("/images/security-uniforms/",G152,"-2.png")</f>
        <v>/images/security-uniforms/Womens-skirt-2.png</v>
      </c>
      <c r="K152" t="str">
        <f>_xlfn.CONCAT("/images/security-uniforms/",G152,"-3.png")</f>
        <v>/images/security-uniforms/Womens-skirt-3.png</v>
      </c>
      <c r="L152" t="s">
        <v>81</v>
      </c>
      <c r="M152" t="s">
        <v>539</v>
      </c>
      <c r="N152" t="s">
        <v>540</v>
      </c>
      <c r="O152" t="s">
        <v>541</v>
      </c>
      <c r="P152" t="s">
        <v>542</v>
      </c>
    </row>
    <row r="153" spans="1:16" ht="87">
      <c r="A153" s="2" t="s">
        <v>48</v>
      </c>
      <c r="B153" s="2" t="s">
        <v>483</v>
      </c>
      <c r="C153" s="3" t="s">
        <v>484</v>
      </c>
      <c r="D153">
        <v>6</v>
      </c>
      <c r="E153" s="2" t="str">
        <f>_xlfn.TEXTJOIN("",TRUE,_xlfn.TEXTSPLIT(B153,"'"))</f>
        <v>V-Neck Commando Sweater</v>
      </c>
      <c r="F153" s="2" t="str">
        <f>LOWER(_xlfn.TEXTJOIN("-",TRUE,_xlfn.TEXTSPLIT(E153," ")))</f>
        <v>v-neck-commando-sweater</v>
      </c>
      <c r="G153" t="str">
        <f>REPLACE(F153,1,1,UPPER(LEFT(F153,1)))</f>
        <v>V-neck-commando-sweater</v>
      </c>
      <c r="H153" t="str">
        <f>_xlfn.CONCAT("/images/security-uniforms/", G153,"-main.png")</f>
        <v>/images/security-uniforms/V-neck-commando-sweater-main.png</v>
      </c>
      <c r="I153" t="str">
        <f>_xlfn.CONCAT("/images/security-uniforms/",G153,"-1.png")</f>
        <v>/images/security-uniforms/V-neck-commando-sweater-1.png</v>
      </c>
      <c r="J153" t="str">
        <f>_xlfn.CONCAT("/images/security-uniforms/",G153,"-2.png")</f>
        <v>/images/security-uniforms/V-neck-commando-sweater-2.png</v>
      </c>
      <c r="K153" t="str">
        <f>_xlfn.CONCAT("/images/security-uniforms/",G153,"-3.png")</f>
        <v>/images/security-uniforms/V-neck-commando-sweater-3.png</v>
      </c>
      <c r="L153" t="s">
        <v>81</v>
      </c>
      <c r="M153" t="s">
        <v>543</v>
      </c>
      <c r="N153" t="s">
        <v>544</v>
      </c>
      <c r="O153" t="s">
        <v>545</v>
      </c>
      <c r="P153" t="s">
        <v>546</v>
      </c>
    </row>
    <row r="154" spans="1:16" ht="72.5">
      <c r="A154" s="2" t="s">
        <v>48</v>
      </c>
      <c r="B154" s="2" t="s">
        <v>485</v>
      </c>
      <c r="C154" s="3" t="s">
        <v>486</v>
      </c>
      <c r="D154">
        <v>6</v>
      </c>
      <c r="E154" s="2" t="str">
        <f>_xlfn.TEXTJOIN("",TRUE,_xlfn.TEXTSPLIT(B154,"'"))</f>
        <v>Crew-Neck Commando Sweater</v>
      </c>
      <c r="F154" s="2" t="str">
        <f>LOWER(_xlfn.TEXTJOIN("-",TRUE,_xlfn.TEXTSPLIT(E154," ")))</f>
        <v>crew-neck-commando-sweater</v>
      </c>
      <c r="G154" t="str">
        <f>REPLACE(F154,1,1,UPPER(LEFT(F154,1)))</f>
        <v>Crew-neck-commando-sweater</v>
      </c>
      <c r="H154" t="str">
        <f>_xlfn.CONCAT("/images/security-uniforms/", G154,"-main.png")</f>
        <v>/images/security-uniforms/Crew-neck-commando-sweater-main.png</v>
      </c>
      <c r="I154" t="str">
        <f>_xlfn.CONCAT("/images/security-uniforms/",G154,"-1.png")</f>
        <v>/images/security-uniforms/Crew-neck-commando-sweater-1.png</v>
      </c>
      <c r="J154" t="str">
        <f>_xlfn.CONCAT("/images/security-uniforms/",G154,"-2.png")</f>
        <v>/images/security-uniforms/Crew-neck-commando-sweater-2.png</v>
      </c>
      <c r="K154" t="str">
        <f>_xlfn.CONCAT("/images/security-uniforms/",G154,"-3.png")</f>
        <v>/images/security-uniforms/Crew-neck-commando-sweater-3.png</v>
      </c>
      <c r="L154" t="s">
        <v>81</v>
      </c>
      <c r="M154" t="s">
        <v>547</v>
      </c>
      <c r="N154" t="s">
        <v>548</v>
      </c>
      <c r="O154" t="s">
        <v>549</v>
      </c>
      <c r="P154" t="s">
        <v>550</v>
      </c>
    </row>
    <row r="155" spans="1:16" ht="87">
      <c r="A155" s="2" t="s">
        <v>48</v>
      </c>
      <c r="B155" s="2" t="s">
        <v>487</v>
      </c>
      <c r="C155" s="3" t="s">
        <v>488</v>
      </c>
      <c r="D155">
        <v>6</v>
      </c>
      <c r="E155" s="2" t="str">
        <f>_xlfn.TEXTJOIN("",TRUE,_xlfn.TEXTSPLIT(B155,"'"))</f>
        <v>Security Rain Jacket</v>
      </c>
      <c r="F155" s="2" t="str">
        <f>LOWER(_xlfn.TEXTJOIN("-",TRUE,_xlfn.TEXTSPLIT(E155," ")))</f>
        <v>security-rain-jacket</v>
      </c>
      <c r="G155" t="str">
        <f>REPLACE(F155,1,1,UPPER(LEFT(F155,1)))</f>
        <v>Security-rain-jacket</v>
      </c>
      <c r="H155" t="str">
        <f>_xlfn.CONCAT("/images/security-uniforms/", G155,"-main.png")</f>
        <v>/images/security-uniforms/Security-rain-jacket-main.png</v>
      </c>
      <c r="I155" t="str">
        <f>_xlfn.CONCAT("/images/security-uniforms/",G155,"-1.png")</f>
        <v>/images/security-uniforms/Security-rain-jacket-1.png</v>
      </c>
      <c r="J155" t="str">
        <f>_xlfn.CONCAT("/images/security-uniforms/",G155,"-2.png")</f>
        <v>/images/security-uniforms/Security-rain-jacket-2.png</v>
      </c>
      <c r="K155" t="str">
        <f>_xlfn.CONCAT("/images/security-uniforms/",G155,"-3.png")</f>
        <v>/images/security-uniforms/Security-rain-jacket-3.png</v>
      </c>
      <c r="L155" t="s">
        <v>81</v>
      </c>
      <c r="M155" t="s">
        <v>551</v>
      </c>
      <c r="N155" t="s">
        <v>552</v>
      </c>
      <c r="O155" t="s">
        <v>553</v>
      </c>
      <c r="P155" t="s">
        <v>554</v>
      </c>
    </row>
    <row r="156" spans="1:16" ht="101.5">
      <c r="A156" s="2" t="s">
        <v>48</v>
      </c>
      <c r="B156" s="2" t="s">
        <v>489</v>
      </c>
      <c r="C156" s="3" t="s">
        <v>490</v>
      </c>
      <c r="D156">
        <v>6</v>
      </c>
      <c r="E156" s="2" t="str">
        <f>_xlfn.TEXTJOIN("",TRUE,_xlfn.TEXTSPLIT(B156,"'"))</f>
        <v>Shell Parkas</v>
      </c>
      <c r="F156" s="2" t="str">
        <f>LOWER(_xlfn.TEXTJOIN("-",TRUE,_xlfn.TEXTSPLIT(E156," ")))</f>
        <v>shell-parkas</v>
      </c>
      <c r="G156" t="str">
        <f>REPLACE(F156,1,1,UPPER(LEFT(F156,1)))</f>
        <v>Shell-parkas</v>
      </c>
      <c r="H156" t="str">
        <f>_xlfn.CONCAT("/images/security-uniforms/", G156,"-main.png")</f>
        <v>/images/security-uniforms/Shell-parkas-main.png</v>
      </c>
      <c r="I156" t="str">
        <f>_xlfn.CONCAT("/images/security-uniforms/",G156,"-1.png")</f>
        <v>/images/security-uniforms/Shell-parkas-1.png</v>
      </c>
      <c r="J156" t="str">
        <f>_xlfn.CONCAT("/images/security-uniforms/",G156,"-2.png")</f>
        <v>/images/security-uniforms/Shell-parkas-2.png</v>
      </c>
      <c r="K156" t="str">
        <f>_xlfn.CONCAT("/images/security-uniforms/",G156,"-3.png")</f>
        <v>/images/security-uniforms/Shell-parkas-3.png</v>
      </c>
      <c r="L156" t="s">
        <v>81</v>
      </c>
      <c r="M156" t="s">
        <v>555</v>
      </c>
      <c r="N156" t="s">
        <v>556</v>
      </c>
      <c r="O156" t="s">
        <v>557</v>
      </c>
      <c r="P156" t="s">
        <v>558</v>
      </c>
    </row>
    <row r="157" spans="1:16" ht="72.5">
      <c r="A157" s="2" t="s">
        <v>48</v>
      </c>
      <c r="B157" s="2" t="s">
        <v>491</v>
      </c>
      <c r="C157" s="3" t="s">
        <v>492</v>
      </c>
      <c r="D157">
        <v>6</v>
      </c>
      <c r="E157" s="2" t="str">
        <f>_xlfn.TEXTJOIN("",TRUE,_xlfn.TEXTSPLIT(B157,"'"))</f>
        <v>Two-Button Blazer</v>
      </c>
      <c r="F157" s="2" t="str">
        <f>LOWER(_xlfn.TEXTJOIN("-",TRUE,_xlfn.TEXTSPLIT(E157," ")))</f>
        <v>two-button-blazer</v>
      </c>
      <c r="G157" t="str">
        <f>REPLACE(F157,1,1,UPPER(LEFT(F157,1)))</f>
        <v>Two-button-blazer</v>
      </c>
      <c r="H157" t="str">
        <f>_xlfn.CONCAT("/images/security-uniforms/", G157,"-main.png")</f>
        <v>/images/security-uniforms/Two-button-blazer-main.png</v>
      </c>
      <c r="I157" t="str">
        <f>_xlfn.CONCAT("/images/security-uniforms/",G157,"-1.png")</f>
        <v>/images/security-uniforms/Two-button-blazer-1.png</v>
      </c>
      <c r="J157" t="str">
        <f>_xlfn.CONCAT("/images/security-uniforms/",G157,"-2.png")</f>
        <v>/images/security-uniforms/Two-button-blazer-2.png</v>
      </c>
      <c r="K157" t="str">
        <f>_xlfn.CONCAT("/images/security-uniforms/",G157,"-3.png")</f>
        <v>/images/security-uniforms/Two-button-blazer-3.png</v>
      </c>
      <c r="L157" t="s">
        <v>81</v>
      </c>
      <c r="M157" t="s">
        <v>559</v>
      </c>
      <c r="N157" t="s">
        <v>560</v>
      </c>
      <c r="O157" t="s">
        <v>561</v>
      </c>
      <c r="P157" t="s">
        <v>562</v>
      </c>
    </row>
    <row r="158" spans="1:16" ht="72.5">
      <c r="A158" s="2" t="s">
        <v>48</v>
      </c>
      <c r="B158" s="2" t="s">
        <v>493</v>
      </c>
      <c r="C158" s="3" t="s">
        <v>494</v>
      </c>
      <c r="D158">
        <v>6</v>
      </c>
      <c r="E158" s="2" t="str">
        <f>_xlfn.TEXTJOIN("",TRUE,_xlfn.TEXTSPLIT(B158,"'"))</f>
        <v>High-Visibility Vest</v>
      </c>
      <c r="F158" s="2" t="str">
        <f>LOWER(_xlfn.TEXTJOIN("-",TRUE,_xlfn.TEXTSPLIT(E158," ")))</f>
        <v>high-visibility-vest</v>
      </c>
      <c r="G158" t="str">
        <f>REPLACE(F158,1,1,UPPER(LEFT(F158,1)))</f>
        <v>High-visibility-vest</v>
      </c>
      <c r="H158" t="str">
        <f>_xlfn.CONCAT("/images/security-uniforms/", G158,"-main.png")</f>
        <v>/images/security-uniforms/High-visibility-vest-main.png</v>
      </c>
      <c r="I158" t="str">
        <f>_xlfn.CONCAT("/images/security-uniforms/",G158,"-1.png")</f>
        <v>/images/security-uniforms/High-visibility-vest-1.png</v>
      </c>
      <c r="J158" t="str">
        <f>_xlfn.CONCAT("/images/security-uniforms/",G158,"-2.png")</f>
        <v>/images/security-uniforms/High-visibility-vest-2.png</v>
      </c>
      <c r="K158" t="str">
        <f>_xlfn.CONCAT("/images/security-uniforms/",G158,"-3.png")</f>
        <v>/images/security-uniforms/High-visibility-vest-3.png</v>
      </c>
      <c r="L158" t="s">
        <v>81</v>
      </c>
      <c r="M158" t="s">
        <v>563</v>
      </c>
      <c r="N158" t="s">
        <v>564</v>
      </c>
      <c r="O158" t="s">
        <v>565</v>
      </c>
      <c r="P158" t="s">
        <v>566</v>
      </c>
    </row>
    <row r="159" spans="1:16" ht="72.5">
      <c r="A159" s="2" t="s">
        <v>282</v>
      </c>
      <c r="B159" s="2" t="s">
        <v>495</v>
      </c>
      <c r="C159" s="3" t="s">
        <v>496</v>
      </c>
      <c r="D159">
        <v>6</v>
      </c>
      <c r="E159" s="2" t="str">
        <f>_xlfn.TEXTJOIN("",TRUE,_xlfn.TEXTSPLIT(B159,"'"))</f>
        <v>Mens Tactical Boot</v>
      </c>
      <c r="F159" s="2" t="str">
        <f>LOWER(_xlfn.TEXTJOIN("-",TRUE,_xlfn.TEXTSPLIT(E159," ")))</f>
        <v>mens-tactical-boot</v>
      </c>
      <c r="G159" t="str">
        <f>REPLACE(F159,1,1,UPPER(LEFT(F159,1)))</f>
        <v>Mens-tactical-boot</v>
      </c>
      <c r="H159" t="str">
        <f>_xlfn.CONCAT("/images/security-uniforms/", G159,"-main.png")</f>
        <v>/images/security-uniforms/Mens-tactical-boot-main.png</v>
      </c>
      <c r="I159" t="str">
        <f>_xlfn.CONCAT("/images/security-uniforms/",G159,"-1.png")</f>
        <v>/images/security-uniforms/Mens-tactical-boot-1.png</v>
      </c>
      <c r="J159" t="str">
        <f>_xlfn.CONCAT("/images/security-uniforms/",G159,"-2.png")</f>
        <v>/images/security-uniforms/Mens-tactical-boot-2.png</v>
      </c>
      <c r="K159" t="str">
        <f>_xlfn.CONCAT("/images/security-uniforms/",G159,"-3.png")</f>
        <v>/images/security-uniforms/Mens-tactical-boot-3.png</v>
      </c>
      <c r="L159" t="s">
        <v>81</v>
      </c>
      <c r="M159" t="s">
        <v>567</v>
      </c>
      <c r="N159" t="s">
        <v>568</v>
      </c>
      <c r="O159" t="s">
        <v>569</v>
      </c>
      <c r="P159" t="s">
        <v>570</v>
      </c>
    </row>
    <row r="160" spans="1:16" ht="72.5">
      <c r="A160" s="2" t="s">
        <v>282</v>
      </c>
      <c r="B160" s="2" t="s">
        <v>497</v>
      </c>
      <c r="C160" s="3" t="s">
        <v>496</v>
      </c>
      <c r="D160">
        <v>6</v>
      </c>
      <c r="E160" s="2" t="str">
        <f>_xlfn.TEXTJOIN("",TRUE,_xlfn.TEXTSPLIT(B160,"'"))</f>
        <v>Womens Tactical Boot</v>
      </c>
      <c r="F160" s="2" t="str">
        <f>LOWER(_xlfn.TEXTJOIN("-",TRUE,_xlfn.TEXTSPLIT(E160," ")))</f>
        <v>womens-tactical-boot</v>
      </c>
      <c r="G160" t="str">
        <f>REPLACE(F160,1,1,UPPER(LEFT(F160,1)))</f>
        <v>Womens-tactical-boot</v>
      </c>
      <c r="H160" t="str">
        <f>_xlfn.CONCAT("/images/security-uniforms/", G160,"-main.png")</f>
        <v>/images/security-uniforms/Womens-tactical-boot-main.png</v>
      </c>
      <c r="I160" t="str">
        <f>_xlfn.CONCAT("/images/security-uniforms/",G160,"-1.png")</f>
        <v>/images/security-uniforms/Womens-tactical-boot-1.png</v>
      </c>
      <c r="J160" t="str">
        <f>_xlfn.CONCAT("/images/security-uniforms/",G160,"-2.png")</f>
        <v>/images/security-uniforms/Womens-tactical-boot-2.png</v>
      </c>
      <c r="K160" t="str">
        <f>_xlfn.CONCAT("/images/security-uniforms/",G160,"-3.png")</f>
        <v>/images/security-uniforms/Womens-tactical-boot-3.png</v>
      </c>
      <c r="L160" t="s">
        <v>81</v>
      </c>
      <c r="M160" t="s">
        <v>571</v>
      </c>
      <c r="N160" t="s">
        <v>572</v>
      </c>
      <c r="O160" t="s">
        <v>573</v>
      </c>
      <c r="P160" t="s">
        <v>574</v>
      </c>
    </row>
    <row r="161" spans="1:16" ht="87">
      <c r="A161" s="2" t="s">
        <v>64</v>
      </c>
      <c r="B161" s="2" t="s">
        <v>498</v>
      </c>
      <c r="C161" s="3" t="s">
        <v>499</v>
      </c>
      <c r="D161">
        <v>6</v>
      </c>
      <c r="E161" s="2" t="str">
        <f>_xlfn.TEXTJOIN("",TRUE,_xlfn.TEXTSPLIT(B161,"'"))</f>
        <v>Adjustable Cap</v>
      </c>
      <c r="F161" s="2" t="str">
        <f>LOWER(_xlfn.TEXTJOIN("-",TRUE,_xlfn.TEXTSPLIT(E161," ")))</f>
        <v>adjustable-cap</v>
      </c>
      <c r="G161" t="str">
        <f>REPLACE(F161,1,1,UPPER(LEFT(F161,1)))</f>
        <v>Adjustable-cap</v>
      </c>
      <c r="H161" t="str">
        <f>_xlfn.CONCAT("/images/security-uniforms/", G161,"-main.png")</f>
        <v>/images/security-uniforms/Adjustable-cap-main.png</v>
      </c>
      <c r="I161" t="str">
        <f>_xlfn.CONCAT("/images/security-uniforms/",G161,"-1.png")</f>
        <v>/images/security-uniforms/Adjustable-cap-1.png</v>
      </c>
      <c r="J161" t="str">
        <f>_xlfn.CONCAT("/images/security-uniforms/",G161,"-2.png")</f>
        <v>/images/security-uniforms/Adjustable-cap-2.png</v>
      </c>
      <c r="K161" t="str">
        <f>_xlfn.CONCAT("/images/security-uniforms/",G161,"-3.png")</f>
        <v>/images/security-uniforms/Adjustable-cap-3.png</v>
      </c>
      <c r="L161" t="s">
        <v>81</v>
      </c>
      <c r="M161" t="s">
        <v>575</v>
      </c>
      <c r="N161" t="s">
        <v>576</v>
      </c>
      <c r="O161" t="s">
        <v>577</v>
      </c>
      <c r="P161" t="s">
        <v>578</v>
      </c>
    </row>
    <row r="162" spans="1:16" ht="43.5">
      <c r="A162" s="2" t="s">
        <v>64</v>
      </c>
      <c r="B162" s="2" t="s">
        <v>800</v>
      </c>
      <c r="C162" s="3" t="s">
        <v>500</v>
      </c>
      <c r="D162">
        <v>6</v>
      </c>
      <c r="E162" s="2" t="str">
        <f>_xlfn.TEXTJOIN("",TRUE,_xlfn.TEXTSPLIT(B162,"'"))</f>
        <v>Security Beanie</v>
      </c>
      <c r="F162" s="2" t="str">
        <f>LOWER(_xlfn.TEXTJOIN("-",TRUE,_xlfn.TEXTSPLIT(E162," ")))</f>
        <v>security-beanie</v>
      </c>
      <c r="G162" t="str">
        <f>REPLACE(F162,1,1,UPPER(LEFT(F162,1)))</f>
        <v>Security-beanie</v>
      </c>
      <c r="H162" t="str">
        <f>_xlfn.CONCAT("/images/security-uniforms/", G162,"-main.png")</f>
        <v>/images/security-uniforms/Security-beanie-main.png</v>
      </c>
      <c r="I162" t="str">
        <f>_xlfn.CONCAT("/images/security-uniforms/",G162,"-1.png")</f>
        <v>/images/security-uniforms/Security-beanie-1.png</v>
      </c>
      <c r="J162" t="str">
        <f>_xlfn.CONCAT("/images/security-uniforms/",G162,"-2.png")</f>
        <v>/images/security-uniforms/Security-beanie-2.png</v>
      </c>
      <c r="K162" t="str">
        <f>_xlfn.CONCAT("/images/security-uniforms/",G162,"-3.png")</f>
        <v>/images/security-uniforms/Security-beanie-3.png</v>
      </c>
      <c r="L162" t="s">
        <v>81</v>
      </c>
      <c r="M162" t="s">
        <v>801</v>
      </c>
      <c r="N162" t="s">
        <v>802</v>
      </c>
      <c r="O162" t="s">
        <v>803</v>
      </c>
      <c r="P162" t="s">
        <v>804</v>
      </c>
    </row>
    <row r="163" spans="1:16" ht="72.5">
      <c r="A163" s="2" t="s">
        <v>64</v>
      </c>
      <c r="B163" s="2" t="s">
        <v>501</v>
      </c>
      <c r="C163" s="3" t="s">
        <v>502</v>
      </c>
      <c r="D163">
        <v>6</v>
      </c>
      <c r="E163" s="2" t="str">
        <f>_xlfn.TEXTJOIN("",TRUE,_xlfn.TEXTSPLIT(B163,"'"))</f>
        <v>Beret</v>
      </c>
      <c r="F163" s="2" t="str">
        <f>LOWER(_xlfn.TEXTJOIN("-",TRUE,_xlfn.TEXTSPLIT(E163," ")))</f>
        <v>beret</v>
      </c>
      <c r="G163" t="str">
        <f>REPLACE(F163,1,1,UPPER(LEFT(F163,1)))</f>
        <v>Beret</v>
      </c>
      <c r="H163" t="str">
        <f>_xlfn.CONCAT("/images/security-uniforms/", G163,"-main.png")</f>
        <v>/images/security-uniforms/Beret-main.png</v>
      </c>
      <c r="I163" t="str">
        <f>_xlfn.CONCAT("/images/security-uniforms/",G163,"-1.png")</f>
        <v>/images/security-uniforms/Beret-1.png</v>
      </c>
      <c r="J163" t="str">
        <f>_xlfn.CONCAT("/images/security-uniforms/",G163,"-2.png")</f>
        <v>/images/security-uniforms/Beret-2.png</v>
      </c>
      <c r="K163" t="str">
        <f>_xlfn.CONCAT("/images/security-uniforms/",G163,"-3.png")</f>
        <v>/images/security-uniforms/Beret-3.png</v>
      </c>
      <c r="L163" t="s">
        <v>81</v>
      </c>
      <c r="M163" t="s">
        <v>579</v>
      </c>
      <c r="N163" t="s">
        <v>580</v>
      </c>
      <c r="O163" t="s">
        <v>581</v>
      </c>
      <c r="P163" t="s">
        <v>582</v>
      </c>
    </row>
    <row r="164" spans="1:16" ht="72.5">
      <c r="A164" s="2" t="s">
        <v>64</v>
      </c>
      <c r="B164" s="2" t="s">
        <v>503</v>
      </c>
      <c r="C164" s="3" t="s">
        <v>504</v>
      </c>
      <c r="D164">
        <v>6</v>
      </c>
      <c r="E164" s="2" t="str">
        <f>_xlfn.TEXTJOIN("",TRUE,_xlfn.TEXTSPLIT(B164,"'"))</f>
        <v>Hand Gloves</v>
      </c>
      <c r="F164" s="2" t="str">
        <f>LOWER(_xlfn.TEXTJOIN("-",TRUE,_xlfn.TEXTSPLIT(E164," ")))</f>
        <v>hand-gloves</v>
      </c>
      <c r="G164" t="str">
        <f>REPLACE(F164,1,1,UPPER(LEFT(F164,1)))</f>
        <v>Hand-gloves</v>
      </c>
      <c r="H164" t="str">
        <f>_xlfn.CONCAT("/images/security-uniforms/", G164,"-main.png")</f>
        <v>/images/security-uniforms/Hand-gloves-main.png</v>
      </c>
      <c r="I164" t="str">
        <f>_xlfn.CONCAT("/images/security-uniforms/",G164,"-1.png")</f>
        <v>/images/security-uniforms/Hand-gloves-1.png</v>
      </c>
      <c r="J164" t="str">
        <f>_xlfn.CONCAT("/images/security-uniforms/",G164,"-2.png")</f>
        <v>/images/security-uniforms/Hand-gloves-2.png</v>
      </c>
      <c r="K164" t="str">
        <f>_xlfn.CONCAT("/images/security-uniforms/",G164,"-3.png")</f>
        <v>/images/security-uniforms/Hand-gloves-3.png</v>
      </c>
      <c r="L164" t="s">
        <v>81</v>
      </c>
      <c r="M164" t="s">
        <v>583</v>
      </c>
      <c r="N164" t="s">
        <v>584</v>
      </c>
      <c r="O164" t="s">
        <v>585</v>
      </c>
      <c r="P164" t="s">
        <v>586</v>
      </c>
    </row>
    <row r="165" spans="1:16" ht="72.5">
      <c r="A165" s="2" t="s">
        <v>64</v>
      </c>
      <c r="B165" s="2" t="s">
        <v>505</v>
      </c>
      <c r="C165" s="3" t="s">
        <v>506</v>
      </c>
      <c r="D165">
        <v>6</v>
      </c>
      <c r="E165" s="2" t="str">
        <f>_xlfn.TEXTJOIN("",TRUE,_xlfn.TEXTSPLIT(B165,"'"))</f>
        <v>Tactical Belt</v>
      </c>
      <c r="F165" s="2" t="str">
        <f>LOWER(_xlfn.TEXTJOIN("-",TRUE,_xlfn.TEXTSPLIT(E165," ")))</f>
        <v>tactical-belt</v>
      </c>
      <c r="G165" t="str">
        <f>REPLACE(F165,1,1,UPPER(LEFT(F165,1)))</f>
        <v>Tactical-belt</v>
      </c>
      <c r="H165" t="str">
        <f>_xlfn.CONCAT("/images/security-uniforms/", G165,"-main.png")</f>
        <v>/images/security-uniforms/Tactical-belt-main.png</v>
      </c>
      <c r="I165" t="str">
        <f>_xlfn.CONCAT("/images/security-uniforms/",G165,"-1.png")</f>
        <v>/images/security-uniforms/Tactical-belt-1.png</v>
      </c>
      <c r="J165" t="str">
        <f>_xlfn.CONCAT("/images/security-uniforms/",G165,"-2.png")</f>
        <v>/images/security-uniforms/Tactical-belt-2.png</v>
      </c>
      <c r="K165" t="str">
        <f>_xlfn.CONCAT("/images/security-uniforms/",G165,"-3.png")</f>
        <v>/images/security-uniforms/Tactical-belt-3.png</v>
      </c>
      <c r="L165" t="s">
        <v>81</v>
      </c>
      <c r="M165" t="s">
        <v>587</v>
      </c>
      <c r="N165" t="s">
        <v>588</v>
      </c>
      <c r="O165" t="s">
        <v>589</v>
      </c>
      <c r="P165" t="s">
        <v>590</v>
      </c>
    </row>
    <row r="166" spans="1:16" ht="72.5">
      <c r="A166" s="2" t="s">
        <v>64</v>
      </c>
      <c r="B166" s="2" t="s">
        <v>507</v>
      </c>
      <c r="C166" s="3" t="s">
        <v>508</v>
      </c>
      <c r="D166">
        <v>6</v>
      </c>
      <c r="E166" s="2" t="str">
        <f>_xlfn.TEXTJOIN("",TRUE,_xlfn.TEXTSPLIT(B166,"'"))</f>
        <v>Tactical Utility Pouch</v>
      </c>
      <c r="F166" s="2" t="str">
        <f>LOWER(_xlfn.TEXTJOIN("-",TRUE,_xlfn.TEXTSPLIT(E166," ")))</f>
        <v>tactical-utility-pouch</v>
      </c>
      <c r="G166" t="str">
        <f>REPLACE(F166,1,1,UPPER(LEFT(F166,1)))</f>
        <v>Tactical-utility-pouch</v>
      </c>
      <c r="H166" t="str">
        <f>_xlfn.CONCAT("/images/security-uniforms/", G166,"-main.png")</f>
        <v>/images/security-uniforms/Tactical-utility-pouch-main.png</v>
      </c>
      <c r="I166" t="str">
        <f>_xlfn.CONCAT("/images/security-uniforms/",G166,"-1.png")</f>
        <v>/images/security-uniforms/Tactical-utility-pouch-1.png</v>
      </c>
      <c r="J166" t="str">
        <f>_xlfn.CONCAT("/images/security-uniforms/",G166,"-2.png")</f>
        <v>/images/security-uniforms/Tactical-utility-pouch-2.png</v>
      </c>
      <c r="K166" t="str">
        <f>_xlfn.CONCAT("/images/security-uniforms/",G166,"-3.png")</f>
        <v>/images/security-uniforms/Tactical-utility-pouch-3.png</v>
      </c>
      <c r="L166" t="s">
        <v>81</v>
      </c>
      <c r="M166" t="s">
        <v>591</v>
      </c>
      <c r="N166" t="s">
        <v>592</v>
      </c>
      <c r="O166" t="s">
        <v>593</v>
      </c>
      <c r="P166" t="s">
        <v>594</v>
      </c>
    </row>
    <row r="167" spans="1:16">
      <c r="A167" s="2" t="s">
        <v>64</v>
      </c>
      <c r="B167" s="2" t="s">
        <v>509</v>
      </c>
      <c r="C167" s="3" t="s">
        <v>510</v>
      </c>
      <c r="D167">
        <v>6</v>
      </c>
      <c r="E167" s="2" t="str">
        <f>_xlfn.TEXTJOIN("",TRUE,_xlfn.TEXTSPLIT(B167,"'"))</f>
        <v>Security Ties</v>
      </c>
      <c r="F167" s="2" t="str">
        <f>LOWER(_xlfn.TEXTJOIN("-",TRUE,_xlfn.TEXTSPLIT(E167," ")))</f>
        <v>security-ties</v>
      </c>
      <c r="G167" t="str">
        <f>REPLACE(F167,1,1,UPPER(LEFT(F167,1)))</f>
        <v>Security-ties</v>
      </c>
      <c r="H167" t="str">
        <f>_xlfn.CONCAT("/images/security-uniforms/", G167,"-main.png")</f>
        <v>/images/security-uniforms/Security-ties-main.png</v>
      </c>
      <c r="I167" t="str">
        <f>_xlfn.CONCAT("/images/security-uniforms/",G167,"-1.png")</f>
        <v>/images/security-uniforms/Security-ties-1.png</v>
      </c>
      <c r="J167" t="str">
        <f>_xlfn.CONCAT("/images/security-uniforms/",G167,"-2.png")</f>
        <v>/images/security-uniforms/Security-ties-2.png</v>
      </c>
      <c r="K167" t="str">
        <f>_xlfn.CONCAT("/images/security-uniforms/",G167,"-3.png")</f>
        <v>/images/security-uniforms/Security-ties-3.png</v>
      </c>
      <c r="L167" t="s">
        <v>81</v>
      </c>
      <c r="M167" t="s">
        <v>595</v>
      </c>
      <c r="N167" t="s">
        <v>596</v>
      </c>
      <c r="O167" t="s">
        <v>597</v>
      </c>
      <c r="P167" t="s">
        <v>598</v>
      </c>
    </row>
  </sheetData>
  <sortState xmlns:xlrd2="http://schemas.microsoft.com/office/spreadsheetml/2017/richdata2" ref="A2:P167">
    <sortCondition ref="D2:D167"/>
  </sortState>
  <phoneticPr fontId="2" type="noConversion"/>
  <pageMargins left="0.75" right="0.75" top="1" bottom="1" header="0.5" footer="0.5"/>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achema</dc:creator>
  <cp:lastModifiedBy>Osanga Yusuf</cp:lastModifiedBy>
  <dcterms:created xsi:type="dcterms:W3CDTF">2024-05-29T05:08:00Z</dcterms:created>
  <dcterms:modified xsi:type="dcterms:W3CDTF">2024-06-11T10:36:17Z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2B802AA4949941C48C7E15271E06CA81_11</vt:lpwstr>
  </property>
  <property fmtid="{D5CDD505-2E9C-101B-9397-08002B2CF9AE}" pid="3" name="KSOProductBuildVer">
    <vt:lpwstr>1033-12.2.0.16909</vt:lpwstr>
  </property>
  <property fmtid="{D5CDD505-2E9C-101B-9397-08002B2CF9AE}" pid="4" name="MSIP_Label_defa4170-0d19-0005-0004-bc88714345d2_Enabled">
    <vt:lpwstr>true</vt:lpwstr>
  </property>
  <property fmtid="{D5CDD505-2E9C-101B-9397-08002B2CF9AE}" pid="5" name="MSIP_Label_defa4170-0d19-0005-0004-bc88714345d2_SetDate">
    <vt:lpwstr>2024-05-29T21:47:31Z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9ac7af84-fc7f-45c5-9ac7-58eddbb6a0f8</vt:lpwstr>
  </property>
  <property fmtid="{D5CDD505-2E9C-101B-9397-08002B2CF9AE}" pid="9" name="MSIP_Label_defa4170-0d19-0005-0004-bc88714345d2_ActionId">
    <vt:lpwstr>3124a5da-7553-496e-9ac4-caba2d7e7f55</vt:lpwstr>
  </property>
  <property fmtid="{D5CDD505-2E9C-101B-9397-08002B2CF9AE}" pid="10" name="MSIP_Label_defa4170-0d19-0005-0004-bc88714345d2_ContentBits">
    <vt:lpwstr>0</vt:lpwstr>
  </property>
</Properties>
</file>