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Oscar Ardevol\Documents\VSC\Proyectos GitHub\Teoria\Apuntes\LanguajePrototype\06-Logica Booleana\Adjuntos\"/>
    </mc:Choice>
  </mc:AlternateContent>
  <xr:revisionPtr revIDLastSave="0" documentId="13_ncr:1_{0C20BD23-951E-422F-9B33-F3C9D04EFA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p.Igualdad" sheetId="1" r:id="rId1"/>
    <sheet name="Ejemp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C21" i="1"/>
  <c r="C22" i="1"/>
  <c r="B8" i="1" a="1"/>
  <c r="B8" i="1"/>
  <c r="B7" i="1" a="1"/>
  <c r="B7" i="1" s="1"/>
  <c r="B6" i="1" a="1"/>
  <c r="B6" i="1" s="1"/>
  <c r="B5" i="1" a="1"/>
  <c r="B5" i="1" s="1"/>
  <c r="B4" i="1" a="1"/>
  <c r="B4" i="1"/>
  <c r="B3" i="1" a="1"/>
  <c r="B3" i="1" s="1"/>
  <c r="B2" i="1" a="1"/>
  <c r="B2" i="1" s="1"/>
  <c r="K6" i="1"/>
  <c r="K5" i="1"/>
  <c r="K4" i="1"/>
  <c r="C8" i="1"/>
  <c r="F15" i="2"/>
  <c r="G15" i="2" s="1"/>
  <c r="C12" i="2"/>
  <c r="C13" i="2"/>
  <c r="C14" i="2"/>
  <c r="C15" i="2"/>
  <c r="B12" i="2"/>
  <c r="E12" i="2" s="1"/>
  <c r="B13" i="2"/>
  <c r="F13" i="2" s="1"/>
  <c r="G13" i="2" s="1"/>
  <c r="B14" i="2"/>
  <c r="D14" i="2" s="1"/>
  <c r="B15" i="2"/>
  <c r="E15" i="2" s="1"/>
  <c r="B11" i="2"/>
  <c r="C11" i="2"/>
  <c r="A12" i="2"/>
  <c r="A13" i="2"/>
  <c r="A14" i="2"/>
  <c r="A15" i="2"/>
  <c r="A11" i="2"/>
  <c r="E4" i="2"/>
  <c r="E5" i="2"/>
  <c r="F5" i="2" s="1"/>
  <c r="E6" i="2"/>
  <c r="F6" i="2" s="1"/>
  <c r="E3" i="2"/>
  <c r="F3" i="2" s="1"/>
  <c r="D4" i="2"/>
  <c r="D5" i="2"/>
  <c r="D6" i="2"/>
  <c r="D3" i="2"/>
  <c r="N5" i="1"/>
  <c r="M4" i="1"/>
  <c r="O4" i="1" s="1"/>
  <c r="M5" i="1"/>
  <c r="O5" i="1" s="1"/>
  <c r="M6" i="1"/>
  <c r="O6" i="1" s="1"/>
  <c r="L4" i="1"/>
  <c r="N4" i="1" s="1"/>
  <c r="L5" i="1"/>
  <c r="L6" i="1"/>
  <c r="N6" i="1" s="1"/>
  <c r="C7" i="1"/>
  <c r="C6" i="1"/>
  <c r="C4" i="1"/>
  <c r="C3" i="1"/>
  <c r="C5" i="1"/>
  <c r="C2" i="1"/>
  <c r="F14" i="2" l="1"/>
  <c r="G14" i="2" s="1"/>
  <c r="D13" i="2"/>
  <c r="D15" i="2"/>
  <c r="E14" i="2"/>
  <c r="E13" i="2"/>
  <c r="D12" i="2"/>
  <c r="F12" i="2"/>
  <c r="G12" i="2" s="1"/>
  <c r="G6" i="2"/>
  <c r="G3" i="2"/>
  <c r="G5" i="2"/>
  <c r="F4" i="2"/>
  <c r="G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<sst xmlns="http://schemas.openxmlformats.org/spreadsheetml/2006/main" count="57" uniqueCount="54">
  <si>
    <t>Operadores de igualdad</t>
  </si>
  <si>
    <t>A</t>
  </si>
  <si>
    <t>B</t>
  </si>
  <si>
    <t>Simbolo</t>
  </si>
  <si>
    <t>Igual</t>
  </si>
  <si>
    <t>A mayor que B</t>
  </si>
  <si>
    <t>A menor que B</t>
  </si>
  <si>
    <t>A distinto a B</t>
  </si>
  <si>
    <t>Formula</t>
  </si>
  <si>
    <t>A mayor o igual que B</t>
  </si>
  <si>
    <t>A menor o igual que B</t>
  </si>
  <si>
    <t>Relacion Verdadero/Falso con Y/O</t>
  </si>
  <si>
    <t>Input1</t>
  </si>
  <si>
    <t>Input2</t>
  </si>
  <si>
    <t>Y()</t>
  </si>
  <si>
    <t>O()</t>
  </si>
  <si>
    <t>NO(Y)</t>
  </si>
  <si>
    <t>NO(O)</t>
  </si>
  <si>
    <t>"NO" lleva la contraria a lo que incluye</t>
  </si>
  <si>
    <t>Persona</t>
  </si>
  <si>
    <t>Edad</t>
  </si>
  <si>
    <t>Jimy</t>
  </si>
  <si>
    <t>Carol</t>
  </si>
  <si>
    <t>Billy</t>
  </si>
  <si>
    <t>Marta</t>
  </si>
  <si>
    <t>Entrada disco</t>
  </si>
  <si>
    <t>Edad Alcohol</t>
  </si>
  <si>
    <t>Explicación</t>
  </si>
  <si>
    <t>Problemas Alcohol</t>
  </si>
  <si>
    <t>Venta Alcohol</t>
  </si>
  <si>
    <t>Vender/NoVender</t>
  </si>
  <si>
    <t>let Vender</t>
  </si>
  <si>
    <t>let VenderV2</t>
  </si>
  <si>
    <t>Salud_O()</t>
  </si>
  <si>
    <t>Ejercicio Operadores</t>
  </si>
  <si>
    <t>Ejercicio condicionales</t>
  </si>
  <si>
    <t xml:space="preserve"> +Estetico let()</t>
  </si>
  <si>
    <t>let + complejidad</t>
  </si>
  <si>
    <t>Ejercicio O()</t>
  </si>
  <si>
    <t>Mismo tipo de dato</t>
  </si>
  <si>
    <t>C</t>
  </si>
  <si>
    <t>"5"</t>
  </si>
  <si>
    <t>Y</t>
  </si>
  <si>
    <t>Formulas anidadas</t>
  </si>
  <si>
    <t>0=Falso</t>
  </si>
  <si>
    <t>1=Falso</t>
  </si>
  <si>
    <t>Truthy/Falsy</t>
  </si>
  <si>
    <t>Operadores logicos</t>
  </si>
  <si>
    <t>O</t>
  </si>
  <si>
    <t>No</t>
  </si>
  <si>
    <t>True si se cumplen todas las condiciones</t>
  </si>
  <si>
    <t>True si se cumplen alguna de las condiciones</t>
  </si>
  <si>
    <t>Devuelve el contrario de el resultado</t>
  </si>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</sst>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3" borderId="2" xfId="0" applyFill="1" applyBorder="1"/>
    <xf numFmtId="0" fontId="0" fillId="0" borderId="2" xfId="0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22.42578125" bestFit="1" customWidth="1"/>
    <col min="2" max="3" width="11.85546875" bestFit="1" customWidth="1"/>
    <col min="9" max="10" width="11.85546875" bestFit="1" customWidth="1"/>
    <col min="11" max="11" width="11.85546875" customWidth="1"/>
    <col min="12" max="13" width="11.85546875" bestFit="1" customWidth="1"/>
    <col min="14" max="15" width="18" customWidth="1"/>
  </cols>
  <sheetData>
    <row r="1" spans="1:15" x14ac:dyDescent="0.25">
      <c r="A1" s="2" t="s">
        <v>0</v>
      </c>
      <c r="B1" s="2" t="s">
        <v>3</v>
      </c>
      <c r="C1" s="2" t="s">
        <v>8</v>
      </c>
      <c r="E1" s="2" t="s">
        <v>1</v>
      </c>
      <c r="F1" s="2" t="s">
        <v>2</v>
      </c>
      <c r="G1" s="2" t="s">
        <v>40</v>
      </c>
    </row>
    <row r="2" spans="1:15" x14ac:dyDescent="0.25">
      <c r="A2" s="2" t="s">
        <v>4</v>
      </c>
      <c r="B2" s="2" t="str" cm="1">
        <f t="array" ref="B2">{"a=b"}</f>
        <v>a=b</v>
      </c>
      <c r="C2" s="2" t="b">
        <f>E2=F2</f>
        <v>0</v>
      </c>
      <c r="E2" s="2">
        <v>5</v>
      </c>
      <c r="F2" s="2">
        <v>6</v>
      </c>
      <c r="G2" s="2" t="s">
        <v>41</v>
      </c>
      <c r="I2" t="s">
        <v>11</v>
      </c>
      <c r="N2" s="10" t="s">
        <v>18</v>
      </c>
      <c r="O2" s="10"/>
    </row>
    <row r="3" spans="1:15" x14ac:dyDescent="0.25">
      <c r="A3" s="2" t="s">
        <v>5</v>
      </c>
      <c r="B3" s="2" t="str" cm="1">
        <f t="array" ref="B3">{"a&gt;b"}</f>
        <v>a&gt;b</v>
      </c>
      <c r="C3" s="2" t="b">
        <f>E2&gt;F2</f>
        <v>0</v>
      </c>
      <c r="I3" s="2" t="s">
        <v>12</v>
      </c>
      <c r="J3" s="2" t="s">
        <v>13</v>
      </c>
      <c r="K3" s="2" t="s">
        <v>42</v>
      </c>
      <c r="L3" s="11" t="s">
        <v>14</v>
      </c>
      <c r="M3" s="11" t="s">
        <v>15</v>
      </c>
      <c r="N3" s="11" t="s">
        <v>16</v>
      </c>
      <c r="O3" s="11" t="s">
        <v>17</v>
      </c>
    </row>
    <row r="4" spans="1:15" x14ac:dyDescent="0.25">
      <c r="A4" s="2" t="s">
        <v>6</v>
      </c>
      <c r="B4" s="2" t="str" cm="1">
        <f t="array" ref="B4">{"a&lt;b"}</f>
        <v>a&lt;b</v>
      </c>
      <c r="C4" s="2" t="b">
        <f>E2&lt;F2</f>
        <v>1</v>
      </c>
      <c r="I4" s="2" t="b">
        <v>0</v>
      </c>
      <c r="J4" s="2" t="b">
        <v>0</v>
      </c>
      <c r="K4" s="2">
        <f>I4*J4</f>
        <v>0</v>
      </c>
      <c r="L4" s="12" t="b">
        <f t="shared" ref="L4:L5" si="0">AND(I4,J4)</f>
        <v>0</v>
      </c>
      <c r="M4" s="12" t="b">
        <f t="shared" ref="M4:M5" si="1">OR(I4:J4)</f>
        <v>0</v>
      </c>
      <c r="N4" s="2" t="b">
        <f>NOT(L4)</f>
        <v>1</v>
      </c>
      <c r="O4" s="2" t="b">
        <f>NOT(M4)</f>
        <v>1</v>
      </c>
    </row>
    <row r="5" spans="1:15" x14ac:dyDescent="0.25">
      <c r="A5" s="2" t="s">
        <v>9</v>
      </c>
      <c r="B5" s="2" t="str" cm="1">
        <f t="array" ref="B5">{"a&gt;=b"}</f>
        <v>a&gt;=b</v>
      </c>
      <c r="C5" s="2" t="b">
        <f>E2&gt;=F2</f>
        <v>0</v>
      </c>
      <c r="I5" s="2" t="b">
        <v>1</v>
      </c>
      <c r="J5" s="2" t="b">
        <v>1</v>
      </c>
      <c r="K5" s="2">
        <f>I5*J5</f>
        <v>1</v>
      </c>
      <c r="L5" s="12" t="b">
        <f t="shared" si="0"/>
        <v>1</v>
      </c>
      <c r="M5" s="12" t="b">
        <f t="shared" si="1"/>
        <v>1</v>
      </c>
      <c r="N5" s="2" t="b">
        <f t="shared" ref="N5:N6" si="2">NOT(L5)</f>
        <v>0</v>
      </c>
      <c r="O5" s="2" t="b">
        <f t="shared" ref="O5:O6" si="3">NOT(M5)</f>
        <v>0</v>
      </c>
    </row>
    <row r="6" spans="1:15" x14ac:dyDescent="0.25">
      <c r="A6" s="2" t="s">
        <v>10</v>
      </c>
      <c r="B6" s="2" t="str" cm="1">
        <f t="array" ref="B6">{"a&lt;=b"}</f>
        <v>a&lt;=b</v>
      </c>
      <c r="C6" s="2" t="b">
        <f>E2&lt;=F2</f>
        <v>1</v>
      </c>
      <c r="I6" s="2" t="b">
        <v>0</v>
      </c>
      <c r="J6" s="2" t="b">
        <v>1</v>
      </c>
      <c r="K6" s="2">
        <f>I6*J6</f>
        <v>0</v>
      </c>
      <c r="L6" s="13" t="b">
        <f>AND(I6,J6)</f>
        <v>0</v>
      </c>
      <c r="M6" s="13" t="b">
        <f>OR(I6:J6)</f>
        <v>1</v>
      </c>
      <c r="N6" s="2" t="b">
        <f t="shared" si="2"/>
        <v>1</v>
      </c>
      <c r="O6" s="2" t="b">
        <f t="shared" si="3"/>
        <v>0</v>
      </c>
    </row>
    <row r="7" spans="1:15" x14ac:dyDescent="0.25">
      <c r="A7" s="2" t="s">
        <v>7</v>
      </c>
      <c r="B7" s="2" t="str" cm="1">
        <f t="array" ref="B7">{"a&lt;&gt;b"}</f>
        <v>a&lt;&gt;b</v>
      </c>
      <c r="C7" s="2" t="b">
        <f>E2&lt;&gt;F2</f>
        <v>1</v>
      </c>
    </row>
    <row r="8" spans="1:15" x14ac:dyDescent="0.25">
      <c r="A8" s="2" t="s">
        <v>39</v>
      </c>
      <c r="B8" s="2" t="str" cm="1">
        <f t="array" ref="B8">{"a==b"}</f>
        <v>a==b</v>
      </c>
      <c r="C8" s="5" t="b">
        <f>TYPE(E2)=TYPE(G2)</f>
        <v>0</v>
      </c>
    </row>
    <row r="11" spans="1:15" x14ac:dyDescent="0.25">
      <c r="A11" s="2" t="s">
        <v>47</v>
      </c>
      <c r="B11" s="2" t="s">
        <v>53</v>
      </c>
      <c r="C11" s="2" t="s">
        <v>27</v>
      </c>
    </row>
    <row r="12" spans="1:15" x14ac:dyDescent="0.25">
      <c r="A12" s="2" t="s">
        <v>42</v>
      </c>
      <c r="B12" s="5" t="b">
        <f>AND(TRUE,FALSE)</f>
        <v>0</v>
      </c>
      <c r="C12" s="2" t="s">
        <v>50</v>
      </c>
    </row>
    <row r="13" spans="1:15" x14ac:dyDescent="0.25">
      <c r="A13" s="2" t="s">
        <v>48</v>
      </c>
      <c r="B13" s="5" t="b">
        <f>OR(TRUE,FALSE)</f>
        <v>1</v>
      </c>
      <c r="C13" s="2" t="s">
        <v>51</v>
      </c>
    </row>
    <row r="14" spans="1:15" x14ac:dyDescent="0.25">
      <c r="A14" s="2" t="s">
        <v>49</v>
      </c>
      <c r="B14" s="5" t="b">
        <f>NOT(TRUE)</f>
        <v>0</v>
      </c>
      <c r="C14" s="2" t="s">
        <v>52</v>
      </c>
    </row>
    <row r="20" spans="1:3" x14ac:dyDescent="0.25">
      <c r="A20" s="2" t="s">
        <v>46</v>
      </c>
      <c r="B20" s="2"/>
      <c r="C20" s="2"/>
    </row>
    <row r="21" spans="1:3" x14ac:dyDescent="0.25">
      <c r="A21" s="2" t="s">
        <v>44</v>
      </c>
      <c r="B21" s="2"/>
      <c r="C21" s="2" t="b">
        <f>0=FALSE</f>
        <v>0</v>
      </c>
    </row>
    <row r="22" spans="1:3" x14ac:dyDescent="0.25">
      <c r="A22" s="2" t="s">
        <v>45</v>
      </c>
      <c r="B22" s="2"/>
      <c r="C22" s="2" t="b">
        <f>1=FALSE</f>
        <v>0</v>
      </c>
    </row>
  </sheetData>
  <mergeCells count="1">
    <mergeCell ref="N2:O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DA45-F3C8-4B84-B41C-7D91A6D45E8B}">
  <dimension ref="A1:G15"/>
  <sheetViews>
    <sheetView workbookViewId="0">
      <selection activeCell="G12" sqref="G12"/>
    </sheetView>
  </sheetViews>
  <sheetFormatPr baseColWidth="10" defaultRowHeight="15" x14ac:dyDescent="0.25"/>
  <cols>
    <col min="1" max="1" width="23.85546875" bestFit="1" customWidth="1"/>
    <col min="3" max="3" width="23.85546875" bestFit="1" customWidth="1"/>
    <col min="4" max="4" width="17.7109375" bestFit="1" customWidth="1"/>
    <col min="5" max="6" width="16.5703125" bestFit="1" customWidth="1"/>
    <col min="7" max="7" width="14.28515625" customWidth="1"/>
  </cols>
  <sheetData>
    <row r="1" spans="1:7" x14ac:dyDescent="0.25">
      <c r="A1" t="s">
        <v>34</v>
      </c>
    </row>
    <row r="2" spans="1:7" x14ac:dyDescent="0.25">
      <c r="A2" s="3" t="s">
        <v>19</v>
      </c>
      <c r="B2" s="3" t="s">
        <v>20</v>
      </c>
      <c r="C2" s="3" t="s">
        <v>28</v>
      </c>
      <c r="D2" s="4" t="s">
        <v>25</v>
      </c>
      <c r="E2" s="4" t="s">
        <v>26</v>
      </c>
      <c r="F2" s="4" t="s">
        <v>29</v>
      </c>
      <c r="G2" t="s">
        <v>27</v>
      </c>
    </row>
    <row r="3" spans="1:7" x14ac:dyDescent="0.25">
      <c r="A3" s="2" t="s">
        <v>21</v>
      </c>
      <c r="B3" s="2">
        <v>18</v>
      </c>
      <c r="C3" s="2" t="b">
        <v>0</v>
      </c>
      <c r="D3" s="2" t="b">
        <f>B3&gt;=18</f>
        <v>1</v>
      </c>
      <c r="E3" s="2" t="b">
        <f>B3&gt;=25</f>
        <v>0</v>
      </c>
      <c r="F3" s="2" t="b">
        <f>AND(E3,NOT(C3))</f>
        <v>0</v>
      </c>
      <c r="G3" t="str">
        <f>"Edad Entrar Disco = "&amp;D3&amp;"; "&amp;$C$2&amp;" = " &amp;C3&amp;"; "&amp;$E$2&amp;" = "&amp;E3&amp;";  --&gt;"&amp;$F$2&amp;" = "&amp;F3</f>
        <v>Edad Entrar Disco = VERDADERO; Problemas Alcohol = FALSO; Edad Alcohol = FALSO;  --&gt;Venta Alcohol = FALSO</v>
      </c>
    </row>
    <row r="4" spans="1:7" x14ac:dyDescent="0.25">
      <c r="A4" s="2" t="s">
        <v>22</v>
      </c>
      <c r="B4" s="2">
        <v>25</v>
      </c>
      <c r="C4" s="2" t="b">
        <v>1</v>
      </c>
      <c r="D4" s="2" t="b">
        <f t="shared" ref="D4:D6" si="0">B4&gt;=18</f>
        <v>1</v>
      </c>
      <c r="E4" s="2" t="b">
        <f t="shared" ref="E4:E6" si="1">B4&gt;=25</f>
        <v>1</v>
      </c>
      <c r="F4" s="2" t="b">
        <f t="shared" ref="F4:F6" si="2">AND(E4,NOT(C4))</f>
        <v>0</v>
      </c>
      <c r="G4" t="str">
        <f t="shared" ref="G4:G6" si="3">"Edad Entrar Disco = "&amp;D4&amp;"; "&amp;$C$2&amp;" = " &amp;C4&amp;"; "&amp;$E$2&amp;" = "&amp;E4&amp;";  --&gt;"&amp;$F$2&amp;" = "&amp;F4</f>
        <v>Edad Entrar Disco = VERDADERO; Problemas Alcohol = VERDADERO; Edad Alcohol = VERDADERO;  --&gt;Venta Alcohol = FALSO</v>
      </c>
    </row>
    <row r="5" spans="1:7" x14ac:dyDescent="0.25">
      <c r="A5" s="2" t="s">
        <v>23</v>
      </c>
      <c r="B5" s="2">
        <v>25</v>
      </c>
      <c r="C5" s="2" t="b">
        <v>0</v>
      </c>
      <c r="D5" s="2" t="b">
        <f t="shared" si="0"/>
        <v>1</v>
      </c>
      <c r="E5" s="2" t="b">
        <f t="shared" si="1"/>
        <v>1</v>
      </c>
      <c r="F5" s="2" t="b">
        <f t="shared" si="2"/>
        <v>1</v>
      </c>
      <c r="G5" t="str">
        <f t="shared" si="3"/>
        <v>Edad Entrar Disco = VERDADERO; Problemas Alcohol = FALSO; Edad Alcohol = VERDADERO;  --&gt;Venta Alcohol = VERDADERO</v>
      </c>
    </row>
    <row r="6" spans="1:7" x14ac:dyDescent="0.25">
      <c r="A6" s="2" t="s">
        <v>24</v>
      </c>
      <c r="B6" s="2">
        <v>16</v>
      </c>
      <c r="C6" s="2" t="b">
        <v>0</v>
      </c>
      <c r="D6" s="2" t="b">
        <f t="shared" si="0"/>
        <v>0</v>
      </c>
      <c r="E6" s="2" t="b">
        <f t="shared" si="1"/>
        <v>0</v>
      </c>
      <c r="F6" s="2" t="b">
        <f t="shared" si="2"/>
        <v>0</v>
      </c>
      <c r="G6" t="str">
        <f t="shared" si="3"/>
        <v>Edad Entrar Disco = FALSO; Problemas Alcohol = FALSO; Edad Alcohol = FALSO;  --&gt;Venta Alcohol = FALSO</v>
      </c>
    </row>
    <row r="9" spans="1:7" x14ac:dyDescent="0.25">
      <c r="A9" s="1" t="s">
        <v>43</v>
      </c>
    </row>
    <row r="10" spans="1:7" x14ac:dyDescent="0.25">
      <c r="A10" t="s">
        <v>35</v>
      </c>
      <c r="D10" s="2" t="s">
        <v>8</v>
      </c>
      <c r="E10" s="2" t="s">
        <v>36</v>
      </c>
      <c r="F10" s="2" t="s">
        <v>37</v>
      </c>
      <c r="G10" s="2" t="s">
        <v>38</v>
      </c>
    </row>
    <row r="11" spans="1:7" x14ac:dyDescent="0.25">
      <c r="A11" s="3" t="str">
        <f>A2</f>
        <v>Persona</v>
      </c>
      <c r="B11" s="3" t="str">
        <f t="shared" ref="B11:C11" si="4">B2</f>
        <v>Edad</v>
      </c>
      <c r="C11" s="6" t="str">
        <f t="shared" si="4"/>
        <v>Problemas Alcohol</v>
      </c>
      <c r="D11" s="4" t="s">
        <v>30</v>
      </c>
      <c r="E11" s="8" t="s">
        <v>31</v>
      </c>
      <c r="F11" s="8" t="s">
        <v>32</v>
      </c>
      <c r="G11" s="2" t="s">
        <v>33</v>
      </c>
    </row>
    <row r="12" spans="1:7" x14ac:dyDescent="0.25">
      <c r="A12" s="2" t="str">
        <f>A3</f>
        <v>Jimy</v>
      </c>
      <c r="B12" s="2">
        <f>B3</f>
        <v>18</v>
      </c>
      <c r="C12" s="7" t="b">
        <f>C3</f>
        <v>0</v>
      </c>
      <c r="D12" s="5" t="str">
        <f>IF(AND(B12&gt;=25,NOT(C12)),"Vendemos","NoVendemos")</f>
        <v>NoVendemos</v>
      </c>
      <c r="E12" s="9" t="str">
        <f>_xlfn.LET(
_xlpm.edadCliente,                 B12,
_xlpm.edadAlchohol,              25,
_xlpm.problemasAlcohol,    C12,
_xlpm.edadConsumo,           _xlpm.edadCliente &gt;= _xlpm.edadAlchohol,
_xlpm.puedeBeber,                NOT(_xlpm.problemasAlcohol),
_xlpm.condicionesBeber,     AND(_xlpm.edadConsumo,_xlpm.puedeBeber),
_xlpm.respuesta,                      IF(_xlpm.condicionesBeber,"Vendemos","NoVendemos"),
_xlpm.respuesta)</f>
        <v>NoVendemos</v>
      </c>
      <c r="F12" s="9" t="str">
        <f>_xlfn.LET(
_xlpm.edadCliente,                 B12,
_xlpm.edadAlchohol,             25,
_xlpm.problemasAlcohol,    C12,
_xlpm.edadEntrada,                18,
_xlpm.edadConsumo,            _xlpm.edadCliente &gt;= _xlpm.edadAlchohol,
_xlpm.puedeBeber,                NOT(_xlpm.problemasAlcohol),
_xlpm.condicionesBeber,     AND(_xlpm.edadConsumo,_xlpm.puedeBeber),
_xlpm.permisoEntrada,          _xlpm.edadCliente &gt;=  _xlpm.edadEntrada,
_xlpm.respuestaEntrada,       IF(_xlpm.permisoEntrada,"SinAlchohol","NoPasar"),
_xlpm.respuesta,                      IF(_xlpm.condicionesBeber,"Vendemos",_xlpm.respuestaEntrada),
_xlpm.respuesta)</f>
        <v>SinAlchohol</v>
      </c>
      <c r="G12" s="2" t="str">
        <f>IF(
OR(F12="SinAlchohol",F12="EntradaNormal"),
"Bienvenido",
"Lo sentimos no puede pasar")</f>
        <v>Bienvenido</v>
      </c>
    </row>
    <row r="13" spans="1:7" x14ac:dyDescent="0.25">
      <c r="A13" s="2" t="str">
        <f>A4</f>
        <v>Carol</v>
      </c>
      <c r="B13" s="2">
        <f>B4</f>
        <v>25</v>
      </c>
      <c r="C13" s="7" t="b">
        <f>C4</f>
        <v>1</v>
      </c>
      <c r="D13" s="5" t="str">
        <f t="shared" ref="D13:D15" si="5">IF(AND(B13&gt;=25,NOT(C13)),"Vendemos","NoVendemos")</f>
        <v>NoVendemos</v>
      </c>
      <c r="E13" s="9" t="str">
        <f t="shared" ref="E13:E15" si="6">_xlfn.LET(
_xlpm.edadCliente,                 B13,
_xlpm.edadAlchohol,              25,
_xlpm.problemasAlcohol,    C13,
_xlpm.edadConsumo,           _xlpm.edadCliente &gt;= _xlpm.edadAlchohol,
_xlpm.puedeBeber,                NOT(_xlpm.problemasAlcohol),
_xlpm.condicionesBeber,     AND(_xlpm.edadConsumo,_xlpm.puedeBeber),
_xlpm.respuesta,                      IF(_xlpm.condicionesBeber,"Vendemos","NoVendemos"),
_xlpm.respuesta)</f>
        <v>NoVendemos</v>
      </c>
      <c r="F13" s="9" t="str">
        <f t="shared" ref="F13:F15" si="7">_xlfn.LET(
_xlpm.edadCliente,                 B13,
_xlpm.edadAlchohol,             25,
_xlpm.problemasAlcohol,    C13,
_xlpm.edadEntrada,                18,
_xlpm.edadConsumo,            _xlpm.edadCliente &gt;= _xlpm.edadAlchohol,
_xlpm.puedeBeber,                NOT(_xlpm.problemasAlcohol),
_xlpm.condicionesBeber,     AND(_xlpm.edadConsumo,_xlpm.puedeBeber),
_xlpm.permisoEntrada,          _xlpm.edadCliente &gt;=  _xlpm.edadEntrada,
_xlpm.respuestaEntrada,       IF(_xlpm.permisoEntrada,"SinAlchohol","NoPasar"),
_xlpm.respuesta,                      IF(_xlpm.condicionesBeber,"Vendemos",_xlpm.respuestaEntrada),
_xlpm.respuesta)</f>
        <v>SinAlchohol</v>
      </c>
      <c r="G13" s="2" t="str">
        <f t="shared" ref="G13:G14" si="8">IF(
OR(F13="SinAlchohol",F13="EntradaNormal"),
"Bienvenido",
"Lo sentimos no puede pasar")</f>
        <v>Bienvenido</v>
      </c>
    </row>
    <row r="14" spans="1:7" x14ac:dyDescent="0.25">
      <c r="A14" s="2" t="str">
        <f t="shared" ref="A14:C15" si="9">A5</f>
        <v>Billy</v>
      </c>
      <c r="B14" s="2">
        <f t="shared" si="9"/>
        <v>25</v>
      </c>
      <c r="C14" s="7" t="b">
        <f t="shared" si="9"/>
        <v>0</v>
      </c>
      <c r="D14" s="5" t="str">
        <f t="shared" si="5"/>
        <v>Vendemos</v>
      </c>
      <c r="E14" s="9" t="str">
        <f t="shared" si="6"/>
        <v>Vendemos</v>
      </c>
      <c r="F14" s="9" t="str">
        <f>_xlfn.LET(
_xlpm.edadCliente,                 B14,
_xlpm.edadAlchohol,             25,
_xlpm.problemasAlcohol,    C14,
_xlpm.edadEntrada,                18,
_xlpm.edadConsumo,            _xlpm.edadCliente &gt;= _xlpm.edadAlchohol,
_xlpm.puedeBeber,                NOT(_xlpm.problemasAlcohol),
_xlpm.condicionesBeber,     AND(_xlpm.edadConsumo,_xlpm.puedeBeber),
_xlpm.permisoEntrada,          _xlpm.edadCliente &gt;=  _xlpm.edadEntrada,
_xlpm.respuestaEntrada,       IF(_xlpm.permisoEntrada,"SinAlchohol","NoPasar"),
_xlpm.respuesta,                      IF(_xlpm.condicionesBeber,"EntradaNormal",_xlpm.respuestaEntrada),
_xlpm.respuesta)</f>
        <v>EntradaNormal</v>
      </c>
      <c r="G14" s="2" t="str">
        <f t="shared" si="8"/>
        <v>Bienvenido</v>
      </c>
    </row>
    <row r="15" spans="1:7" x14ac:dyDescent="0.25">
      <c r="A15" s="2" t="str">
        <f t="shared" si="9"/>
        <v>Marta</v>
      </c>
      <c r="B15" s="2">
        <f t="shared" si="9"/>
        <v>16</v>
      </c>
      <c r="C15" s="7" t="b">
        <f t="shared" si="9"/>
        <v>0</v>
      </c>
      <c r="D15" s="5" t="str">
        <f t="shared" si="5"/>
        <v>NoVendemos</v>
      </c>
      <c r="E15" s="9" t="str">
        <f t="shared" si="6"/>
        <v>NoVendemos</v>
      </c>
      <c r="F15" s="9" t="str">
        <f t="shared" si="7"/>
        <v>NoPasar</v>
      </c>
      <c r="G15" s="2" t="str">
        <f>IF(
OR(F15="SinAlchohol",F15="EntradaNormal"),
"Bienvenido",
"Vuelva a los 18")</f>
        <v>Vuelva a los 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Op.Igualdad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Ardevol</dc:creator>
  <cp:lastModifiedBy>Admin Norgenic</cp:lastModifiedBy>
  <dcterms:created xsi:type="dcterms:W3CDTF">2015-06-05T18:19:34Z</dcterms:created>
  <dcterms:modified xsi:type="dcterms:W3CDTF">2025-09-25T12:19:56Z</dcterms:modified>
</cp:coreProperties>
</file>